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Gereformeerde Scholengroep/EA schoonmaak 2022/aanbestedingsdocument en bijlagen/concept TEAMS/1. Back up/"/>
    </mc:Choice>
  </mc:AlternateContent>
  <xr:revisionPtr revIDLastSave="0" documentId="13_ncr:1_{8CBC14B5-C343-F146-8131-A28814A6DE23}" xr6:coauthVersionLast="47" xr6:coauthVersionMax="47" xr10:uidLastSave="{00000000-0000-0000-0000-000000000000}"/>
  <bookViews>
    <workbookView xWindow="32220" yWindow="500" windowWidth="42820" windowHeight="20380" xr2:uid="{00000000-000D-0000-FFFF-FFFF00000000}"/>
  </bookViews>
  <sheets>
    <sheet name="Blad1" sheetId="1" r:id="rId1"/>
  </sheets>
  <definedNames>
    <definedName name="_xlnm._FilterDatabase" localSheetId="0" hidden="1">Blad1!$A$1:$K$17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0" i="1" l="1"/>
  <c r="B29" i="1"/>
  <c r="B28" i="1"/>
  <c r="B27" i="1"/>
  <c r="B25" i="1"/>
  <c r="B23" i="1"/>
  <c r="B31" i="1"/>
  <c r="H19" i="1"/>
  <c r="B32" i="1"/>
</calcChain>
</file>

<file path=xl/sharedStrings.xml><?xml version="1.0" encoding="utf-8"?>
<sst xmlns="http://schemas.openxmlformats.org/spreadsheetml/2006/main" count="97" uniqueCount="39">
  <si>
    <t>Org. eenheid</t>
  </si>
  <si>
    <t>Vast/ tijdelijk</t>
  </si>
  <si>
    <t>Indienstdatum</t>
  </si>
  <si>
    <t>Ketenbepaling</t>
  </si>
  <si>
    <t>Einde contract</t>
  </si>
  <si>
    <t>kostendrager</t>
  </si>
  <si>
    <t>FTE</t>
  </si>
  <si>
    <t>Schaal</t>
  </si>
  <si>
    <t>Trede</t>
  </si>
  <si>
    <t>Medewerkers Assen VMBO</t>
  </si>
  <si>
    <t>Vast</t>
  </si>
  <si>
    <t>N.v.t.</t>
  </si>
  <si>
    <t>Schoonmaak</t>
  </si>
  <si>
    <t>Medewerkers ROC Team Schoonmakers en Conciërges</t>
  </si>
  <si>
    <t>Medewerkers OST Staf</t>
  </si>
  <si>
    <t>Medewerkers Leeuwarden OOP</t>
  </si>
  <si>
    <t>Medewerkers Vp 3 Team TTO/Gymnasium onderbouw</t>
  </si>
  <si>
    <t>Tijdelijk</t>
  </si>
  <si>
    <t>Bepaalde tijd 1</t>
  </si>
  <si>
    <t>Regulier</t>
  </si>
  <si>
    <t>Medewerkers VP2 VM en VH3</t>
  </si>
  <si>
    <t>Medewerkers Magnolia Team HV</t>
  </si>
  <si>
    <t>Bepaalde tijd 2</t>
  </si>
  <si>
    <t>Medewerkers Vondelpad 3 Team OOP</t>
  </si>
  <si>
    <t>Groen=langer dan 2 jaar in dienst</t>
  </si>
  <si>
    <t>Oranje=langer dan 1,5 jaar in dienst</t>
  </si>
  <si>
    <t>Locatie</t>
  </si>
  <si>
    <t xml:space="preserve"> </t>
  </si>
  <si>
    <t>Leeuwarden</t>
  </si>
  <si>
    <t>Drachten</t>
  </si>
  <si>
    <t>Geen FTE's in dienst?</t>
  </si>
  <si>
    <t>Assen</t>
  </si>
  <si>
    <t>VP1</t>
  </si>
  <si>
    <t>Familie Zweep</t>
  </si>
  <si>
    <t>VP2</t>
  </si>
  <si>
    <t>VP3</t>
  </si>
  <si>
    <t>ROC Menso Alting</t>
  </si>
  <si>
    <t>Magnolia</t>
  </si>
  <si>
    <t>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</si>
</sst>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14" fontId="0" fillId="0" borderId="0" xfId="0" applyNumberFormat="1" applyAlignment="1">
      <alignment horizontal="center"/>
    </xf>
    <xf numFmtId="14" fontId="0" fillId="5" borderId="1" xfId="0" applyNumberFormat="1" applyFill="1" applyBorder="1" applyAlignment="1">
      <alignment horizontal="center"/>
    </xf>
    <xf numFmtId="0" fontId="0" fillId="0" borderId="1" xfId="0" applyFill="1" applyBorder="1"/>
    <xf numFmtId="0" fontId="0" fillId="0" borderId="2" xfId="0" applyFill="1" applyBorder="1" applyAlignment="1">
      <alignment horizontal="left"/>
    </xf>
    <xf numFmtId="0" fontId="0" fillId="0" borderId="0" xfId="0" applyFill="1" applyAlignment="1">
      <alignment horizontal="left"/>
    </xf>
  </cellXfs>
  <cellStyles count="1">
    <cellStyle name="Standaard" xfId="0" builtinId="0"/>
  </cellStyles>
  <dxfs count="2">
    <dxf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showGridLines="0" tabSelected="1" zoomScale="140" zoomScaleNormal="140" workbookViewId="0">
      <selection activeCell="H18" sqref="H18"/>
    </sheetView>
  </sheetViews>
  <sheetFormatPr baseColWidth="10" defaultColWidth="8.83203125" defaultRowHeight="15" x14ac:dyDescent="0.2"/>
  <cols>
    <col min="1" max="1" width="51.5" customWidth="1"/>
    <col min="2" max="2" width="20.83203125" customWidth="1"/>
    <col min="3" max="3" width="20.1640625" style="10" customWidth="1"/>
    <col min="4" max="4" width="15.83203125" customWidth="1"/>
    <col min="5" max="5" width="14.6640625" style="10" customWidth="1"/>
    <col min="6" max="6" width="15.6640625" customWidth="1"/>
    <col min="7" max="7" width="10.1640625" style="10" customWidth="1"/>
    <col min="8" max="8" width="10.83203125" style="10" customWidth="1"/>
    <col min="9" max="9" width="9.1640625" style="10" customWidth="1"/>
    <col min="10" max="10" width="59.5" bestFit="1" customWidth="1"/>
  </cols>
  <sheetData>
    <row r="1" spans="1:9" x14ac:dyDescent="0.2">
      <c r="A1" s="2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8" t="s">
        <v>7</v>
      </c>
      <c r="I1" s="8" t="s">
        <v>8</v>
      </c>
    </row>
    <row r="2" spans="1:9" x14ac:dyDescent="0.2">
      <c r="A2" s="3" t="s">
        <v>9</v>
      </c>
      <c r="B2" s="4" t="s">
        <v>10</v>
      </c>
      <c r="C2" s="13">
        <v>41869</v>
      </c>
      <c r="D2" s="4" t="s">
        <v>11</v>
      </c>
      <c r="E2" s="13"/>
      <c r="F2" s="3" t="s">
        <v>12</v>
      </c>
      <c r="G2" s="9">
        <v>0.25</v>
      </c>
      <c r="H2" s="9">
        <v>1</v>
      </c>
      <c r="I2" s="9">
        <v>7</v>
      </c>
    </row>
    <row r="3" spans="1:9" x14ac:dyDescent="0.2">
      <c r="A3" s="18" t="s">
        <v>13</v>
      </c>
      <c r="B3" s="4" t="s">
        <v>10</v>
      </c>
      <c r="C3" s="13">
        <v>40056</v>
      </c>
      <c r="D3" s="4" t="s">
        <v>11</v>
      </c>
      <c r="E3" s="13"/>
      <c r="F3" s="3" t="s">
        <v>12</v>
      </c>
      <c r="G3" s="9">
        <v>0.375</v>
      </c>
      <c r="H3" s="9">
        <v>1</v>
      </c>
      <c r="I3" s="9">
        <v>7</v>
      </c>
    </row>
    <row r="4" spans="1:9" x14ac:dyDescent="0.2">
      <c r="A4" s="18" t="s">
        <v>14</v>
      </c>
      <c r="B4" s="4" t="s">
        <v>10</v>
      </c>
      <c r="C4" s="13">
        <v>40056</v>
      </c>
      <c r="D4" s="4" t="s">
        <v>11</v>
      </c>
      <c r="E4" s="13"/>
      <c r="F4" s="3" t="s">
        <v>12</v>
      </c>
      <c r="G4" s="11">
        <v>0.25</v>
      </c>
      <c r="H4" s="9">
        <v>1</v>
      </c>
      <c r="I4" s="9">
        <v>7</v>
      </c>
    </row>
    <row r="5" spans="1:9" x14ac:dyDescent="0.2">
      <c r="A5" s="3" t="s">
        <v>15</v>
      </c>
      <c r="B5" s="4" t="s">
        <v>10</v>
      </c>
      <c r="C5" s="13">
        <v>38156</v>
      </c>
      <c r="D5" s="4" t="s">
        <v>11</v>
      </c>
      <c r="E5" s="13"/>
      <c r="F5" s="3" t="s">
        <v>12</v>
      </c>
      <c r="G5" s="9">
        <v>0.25</v>
      </c>
      <c r="H5" s="9">
        <v>1</v>
      </c>
      <c r="I5" s="9">
        <v>7</v>
      </c>
    </row>
    <row r="6" spans="1:9" x14ac:dyDescent="0.2">
      <c r="A6" s="3" t="s">
        <v>16</v>
      </c>
      <c r="B6" s="3" t="s">
        <v>17</v>
      </c>
      <c r="C6" s="13">
        <v>44428</v>
      </c>
      <c r="D6" s="4" t="s">
        <v>18</v>
      </c>
      <c r="E6" s="13">
        <v>45138</v>
      </c>
      <c r="F6" s="3" t="s">
        <v>19</v>
      </c>
      <c r="G6" s="9">
        <v>0.375</v>
      </c>
      <c r="H6" s="9">
        <v>1</v>
      </c>
      <c r="I6" s="9">
        <v>3</v>
      </c>
    </row>
    <row r="7" spans="1:9" x14ac:dyDescent="0.2">
      <c r="A7" s="3" t="s">
        <v>20</v>
      </c>
      <c r="B7" s="4" t="s">
        <v>10</v>
      </c>
      <c r="C7" s="13">
        <v>43402</v>
      </c>
      <c r="D7" s="4" t="s">
        <v>11</v>
      </c>
      <c r="E7" s="13"/>
      <c r="F7" s="3" t="s">
        <v>12</v>
      </c>
      <c r="G7" s="9">
        <v>0.25</v>
      </c>
      <c r="H7" s="9">
        <v>1</v>
      </c>
      <c r="I7" s="9">
        <v>4</v>
      </c>
    </row>
    <row r="8" spans="1:9" x14ac:dyDescent="0.2">
      <c r="A8" s="3" t="s">
        <v>21</v>
      </c>
      <c r="B8" s="4" t="s">
        <v>10</v>
      </c>
      <c r="C8" s="13">
        <v>39753</v>
      </c>
      <c r="D8" s="4" t="s">
        <v>11</v>
      </c>
      <c r="E8" s="13"/>
      <c r="F8" s="3" t="s">
        <v>12</v>
      </c>
      <c r="G8" s="9">
        <v>0.3</v>
      </c>
      <c r="H8" s="9">
        <v>1</v>
      </c>
      <c r="I8" s="9">
        <v>7</v>
      </c>
    </row>
    <row r="9" spans="1:9" x14ac:dyDescent="0.2">
      <c r="A9" s="3" t="s">
        <v>16</v>
      </c>
      <c r="B9" s="4" t="s">
        <v>10</v>
      </c>
      <c r="C9" s="17">
        <v>43862</v>
      </c>
      <c r="D9" s="4" t="s">
        <v>11</v>
      </c>
      <c r="E9" s="13"/>
      <c r="F9" s="3" t="s">
        <v>12</v>
      </c>
      <c r="G9" s="9">
        <v>0.4375</v>
      </c>
      <c r="H9" s="9">
        <v>1</v>
      </c>
      <c r="I9" s="9">
        <v>7</v>
      </c>
    </row>
    <row r="10" spans="1:9" x14ac:dyDescent="0.2">
      <c r="A10" s="3" t="s">
        <v>20</v>
      </c>
      <c r="B10" s="4" t="s">
        <v>10</v>
      </c>
      <c r="C10" s="13">
        <v>43012</v>
      </c>
      <c r="D10" s="4" t="s">
        <v>11</v>
      </c>
      <c r="E10" s="13"/>
      <c r="F10" s="3" t="s">
        <v>12</v>
      </c>
      <c r="G10" s="9">
        <v>0.5</v>
      </c>
      <c r="H10" s="9">
        <v>1</v>
      </c>
      <c r="I10" s="9">
        <v>6</v>
      </c>
    </row>
    <row r="11" spans="1:9" x14ac:dyDescent="0.2">
      <c r="A11" s="3" t="s">
        <v>13</v>
      </c>
      <c r="B11" s="4" t="s">
        <v>17</v>
      </c>
      <c r="C11" s="13">
        <v>43862</v>
      </c>
      <c r="D11" s="4" t="s">
        <v>22</v>
      </c>
      <c r="E11" s="13">
        <v>44957</v>
      </c>
      <c r="F11" s="3" t="s">
        <v>12</v>
      </c>
      <c r="G11" s="9">
        <v>0.375</v>
      </c>
      <c r="H11" s="9">
        <v>1</v>
      </c>
      <c r="I11" s="9">
        <v>7</v>
      </c>
    </row>
    <row r="12" spans="1:9" x14ac:dyDescent="0.2">
      <c r="A12" s="3" t="s">
        <v>21</v>
      </c>
      <c r="B12" s="4" t="s">
        <v>10</v>
      </c>
      <c r="C12" s="13">
        <v>40266</v>
      </c>
      <c r="D12" s="4" t="s">
        <v>11</v>
      </c>
      <c r="E12" s="13"/>
      <c r="F12" s="3" t="s">
        <v>12</v>
      </c>
      <c r="G12" s="9">
        <v>0.3</v>
      </c>
      <c r="H12" s="9">
        <v>1</v>
      </c>
      <c r="I12" s="9">
        <v>7</v>
      </c>
    </row>
    <row r="13" spans="1:9" x14ac:dyDescent="0.2">
      <c r="A13" s="3" t="s">
        <v>13</v>
      </c>
      <c r="B13" s="4" t="s">
        <v>17</v>
      </c>
      <c r="C13" s="13">
        <v>44088</v>
      </c>
      <c r="D13" s="4" t="s">
        <v>22</v>
      </c>
      <c r="E13" s="13">
        <v>44773</v>
      </c>
      <c r="F13" s="3" t="s">
        <v>19</v>
      </c>
      <c r="G13" s="11">
        <v>0.35</v>
      </c>
      <c r="H13" s="9">
        <v>1</v>
      </c>
      <c r="I13" s="9">
        <v>4</v>
      </c>
    </row>
    <row r="14" spans="1:9" x14ac:dyDescent="0.2">
      <c r="A14" t="s">
        <v>20</v>
      </c>
      <c r="B14" s="4" t="s">
        <v>17</v>
      </c>
      <c r="C14" s="13">
        <v>44409</v>
      </c>
      <c r="D14" s="4" t="s">
        <v>22</v>
      </c>
      <c r="E14" s="13">
        <v>44773</v>
      </c>
      <c r="F14" s="3" t="s">
        <v>19</v>
      </c>
      <c r="G14" s="11"/>
      <c r="H14" s="9"/>
      <c r="I14" s="9"/>
    </row>
    <row r="15" spans="1:9" ht="16" x14ac:dyDescent="0.2">
      <c r="A15" s="5" t="s">
        <v>23</v>
      </c>
      <c r="B15" s="4" t="s">
        <v>17</v>
      </c>
      <c r="C15" s="13">
        <v>44409</v>
      </c>
      <c r="D15" s="4" t="s">
        <v>18</v>
      </c>
      <c r="E15" s="13">
        <v>44773</v>
      </c>
      <c r="F15" s="3" t="s">
        <v>19</v>
      </c>
      <c r="G15" s="12">
        <v>0.375</v>
      </c>
      <c r="H15" s="9">
        <v>1</v>
      </c>
      <c r="I15" s="9">
        <v>4</v>
      </c>
    </row>
    <row r="16" spans="1:9" x14ac:dyDescent="0.2">
      <c r="A16" s="3" t="s">
        <v>20</v>
      </c>
      <c r="B16" s="3" t="s">
        <v>17</v>
      </c>
      <c r="C16" s="13">
        <v>44409</v>
      </c>
      <c r="D16" s="4" t="s">
        <v>18</v>
      </c>
      <c r="E16" s="13">
        <v>44773</v>
      </c>
      <c r="F16" s="3" t="s">
        <v>19</v>
      </c>
      <c r="G16" s="9">
        <v>0.25</v>
      </c>
      <c r="H16" s="9">
        <v>1</v>
      </c>
      <c r="I16" s="9">
        <v>1</v>
      </c>
    </row>
    <row r="17" spans="1:9" x14ac:dyDescent="0.2">
      <c r="A17" s="3" t="s">
        <v>20</v>
      </c>
      <c r="B17" s="4" t="s">
        <v>17</v>
      </c>
      <c r="C17" s="13">
        <v>44089</v>
      </c>
      <c r="D17" s="4" t="s">
        <v>22</v>
      </c>
      <c r="E17" s="13">
        <v>44773</v>
      </c>
      <c r="F17" s="3" t="s">
        <v>12</v>
      </c>
      <c r="G17" s="9">
        <v>0.25</v>
      </c>
      <c r="H17" s="9">
        <v>1</v>
      </c>
      <c r="I17" s="9">
        <v>2</v>
      </c>
    </row>
    <row r="18" spans="1:9" ht="15.75" customHeight="1" x14ac:dyDescent="0.2"/>
    <row r="19" spans="1:9" x14ac:dyDescent="0.2">
      <c r="E19" s="14" t="s">
        <v>24</v>
      </c>
      <c r="H19" s="10">
        <f>SUM(G2:G17)</f>
        <v>4.8874999999999993</v>
      </c>
    </row>
    <row r="20" spans="1:9" x14ac:dyDescent="0.2">
      <c r="E20" s="15" t="s">
        <v>25</v>
      </c>
    </row>
    <row r="21" spans="1:9" x14ac:dyDescent="0.2">
      <c r="C21" s="16"/>
    </row>
    <row r="22" spans="1:9" x14ac:dyDescent="0.2">
      <c r="A22" s="2" t="s">
        <v>26</v>
      </c>
      <c r="B22" s="2" t="s">
        <v>6</v>
      </c>
      <c r="E22" s="16"/>
      <c r="G22" s="10" t="s">
        <v>27</v>
      </c>
    </row>
    <row r="23" spans="1:9" x14ac:dyDescent="0.2">
      <c r="A23" s="3" t="s">
        <v>28</v>
      </c>
      <c r="B23" s="6">
        <f>SUMIF($A$2:$A$17,"Medewerkers Leeuwarden OOP",$G$2:$G$17)</f>
        <v>0.25</v>
      </c>
      <c r="F23" t="s">
        <v>27</v>
      </c>
    </row>
    <row r="24" spans="1:9" x14ac:dyDescent="0.2">
      <c r="A24" s="3" t="s">
        <v>29</v>
      </c>
      <c r="B24" s="6" t="s">
        <v>30</v>
      </c>
      <c r="F24" t="s">
        <v>27</v>
      </c>
    </row>
    <row r="25" spans="1:9" x14ac:dyDescent="0.2">
      <c r="A25" s="3" t="s">
        <v>31</v>
      </c>
      <c r="B25" s="7">
        <f>SUMIF($A$2:$A$17,"Medewerkers Assen VMBO",$G$2:$G$17)</f>
        <v>0.25</v>
      </c>
      <c r="C25" s="19"/>
      <c r="D25" s="20"/>
      <c r="E25" s="20"/>
      <c r="F25" s="20"/>
      <c r="G25" s="20"/>
      <c r="H25" s="20"/>
      <c r="I25" s="20"/>
    </row>
    <row r="26" spans="1:9" x14ac:dyDescent="0.2">
      <c r="A26" s="3" t="s">
        <v>32</v>
      </c>
      <c r="B26" s="6" t="s">
        <v>33</v>
      </c>
      <c r="F26" t="s">
        <v>27</v>
      </c>
    </row>
    <row r="27" spans="1:9" x14ac:dyDescent="0.2">
      <c r="A27" s="3" t="s">
        <v>34</v>
      </c>
      <c r="B27" s="6">
        <f>SUMIF($A$2:$A$17,"Medewerkers VP2 VM en VH3",$G$2:$G$17)</f>
        <v>1.25</v>
      </c>
      <c r="F27" t="s">
        <v>27</v>
      </c>
    </row>
    <row r="28" spans="1:9" x14ac:dyDescent="0.2">
      <c r="A28" s="3" t="s">
        <v>35</v>
      </c>
      <c r="B28" s="6">
        <f>SUMIF($A$2:$A$17,"Medewerkers Vp 3 Team TTO/Gymnasium onderbouw",$G$2:$G$17)+SUMIF($A$2:$A$17,"Medewerkers Vondelpad 3 Team OOP",$G$2:$G$17)</f>
        <v>1.1875</v>
      </c>
      <c r="F28" t="s">
        <v>27</v>
      </c>
    </row>
    <row r="29" spans="1:9" x14ac:dyDescent="0.2">
      <c r="A29" s="3" t="s">
        <v>36</v>
      </c>
      <c r="B29" s="6">
        <f>SUMIF($A$2:$A$17,"Medewerkers ROC Team Schoonmakers en Conciërges",$G$2:$G$17)</f>
        <v>1.1000000000000001</v>
      </c>
      <c r="F29" t="s">
        <v>27</v>
      </c>
    </row>
    <row r="30" spans="1:9" x14ac:dyDescent="0.2">
      <c r="A30" s="3" t="s">
        <v>37</v>
      </c>
      <c r="B30" s="6">
        <f>SUMIF($A$2:$A$17,"Medewerkers Magnolia Team HV",$G$2:$G$17)+SUMIF($A$2:$A$17,"Medewerkers Magnolia VMBO",$G$2:$G$17)</f>
        <v>0.6</v>
      </c>
      <c r="F30" t="s">
        <v>27</v>
      </c>
    </row>
    <row r="31" spans="1:9" x14ac:dyDescent="0.2">
      <c r="A31" s="3" t="s">
        <v>38</v>
      </c>
      <c r="B31" s="6">
        <f>SUMIF($A$2:$A$17,"Medewerkers OST Staf",$G$2:$G$17)</f>
        <v>0.25</v>
      </c>
      <c r="F31" t="s">
        <v>27</v>
      </c>
    </row>
    <row r="32" spans="1:9" x14ac:dyDescent="0.2">
      <c r="A32" s="1"/>
      <c r="B32">
        <f>SUM(B23:B31)</f>
        <v>4.8874999999999993</v>
      </c>
    </row>
    <row r="35" spans="1:1" x14ac:dyDescent="0.2">
      <c r="A35" s="1"/>
    </row>
    <row r="38" spans="1:1" x14ac:dyDescent="0.2">
      <c r="A38" s="1"/>
    </row>
    <row r="41" spans="1:1" x14ac:dyDescent="0.2">
      <c r="A41" s="1"/>
    </row>
    <row r="44" spans="1:1" x14ac:dyDescent="0.2">
      <c r="A44" s="1"/>
    </row>
  </sheetData>
  <sheetProtection algorithmName="SHA-512" hashValue="bXSBxqyLeifdVBPcCpPvPivXH3i394kcm5H9hbkHZU5Iv8ZNr7pEWeHeHXAF1XhiEXvp7GhdPNekDy7AN5l/9w==" saltValue="yiXzGo1BLbU2ymbBe3fV1g==" spinCount="100000" sheet="1" objects="1" scenarios="1"/>
  <autoFilter ref="A1:K17" xr:uid="{00000000-0009-0000-0000-000000000000}"/>
  <mergeCells count="1">
    <mergeCell ref="C25:I25"/>
  </mergeCells>
  <conditionalFormatting sqref="C2:C17">
    <cfRule type="cellIs" dxfId="1" priority="1" operator="lessThan">
      <formula>TODAY()-730</formula>
    </cfRule>
    <cfRule type="cellIs" dxfId="0" priority="2" operator="between">
      <formula>TODAY()-547</formula>
      <formula>TODAY()-729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127E202FC17944B24000F1C5284F93" ma:contentTypeVersion="2" ma:contentTypeDescription="Een nieuw document maken." ma:contentTypeScope="" ma:versionID="46edf92fdce67423ec5f9c106441cb8e">
  <xsd:schema xmlns:xsd="http://www.w3.org/2001/XMLSchema" xmlns:xs="http://www.w3.org/2001/XMLSchema" xmlns:p="http://schemas.microsoft.com/office/2006/metadata/properties" xmlns:ns2="f57e857d-9337-4d42-b444-c46508b87157" targetNamespace="http://schemas.microsoft.com/office/2006/metadata/properties" ma:root="true" ma:fieldsID="5fea536a3508b19045a9f4537b47946a" ns2:_="">
    <xsd:import namespace="f57e857d-9337-4d42-b444-c46508b871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7e857d-9337-4d42-b444-c46508b871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27B195-13AF-411D-B156-E16C71AAC8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7e857d-9337-4d42-b444-c46508b871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01116F-9B3F-4C72-B533-4B88C6FC22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59D886-E1E8-45F9-B950-B8B8AE54C2A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Lambeck, W.S.</dc:creator>
  <cp:keywords/>
  <dc:description/>
  <cp:lastModifiedBy>Saskia Roos</cp:lastModifiedBy>
  <cp:revision/>
  <dcterms:created xsi:type="dcterms:W3CDTF">2021-10-04T08:31:26Z</dcterms:created>
  <dcterms:modified xsi:type="dcterms:W3CDTF">2022-04-21T12:06:34Z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0x010100FE127E202FC17944B24000F1C5284F93</vt:lpwstr>
  </property>
</Properties>
</file>