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koop en Aanbesteding\4 AANBESTEDINGEN\2021 Aanbestedingen\SWF 21097 Wmo- en Leerlingenvervoer\SWF 21097A Leerlingenvervoer\2. Aanbestedingsdocumenten\Definitief\Bijlagen DEF\"/>
    </mc:Choice>
  </mc:AlternateContent>
  <xr:revisionPtr revIDLastSave="0" documentId="13_ncr:1_{3781A583-8E32-466D-8436-77382B31D1C5}" xr6:coauthVersionLast="36" xr6:coauthVersionMax="36" xr10:uidLastSave="{00000000-0000-0000-0000-000000000000}"/>
  <bookViews>
    <workbookView xWindow="0" yWindow="0" windowWidth="28800" windowHeight="11925" tabRatio="836" xr2:uid="{00000000-000D-0000-FFFF-FFFF00000000}"/>
  </bookViews>
  <sheets>
    <sheet name="Instructie" sheetId="5" r:id="rId1"/>
    <sheet name="1 Postcodes leerlingen  Scholen" sheetId="1" r:id="rId2"/>
    <sheet name="2 Offertetarieven per eenheid" sheetId="6" r:id="rId3"/>
    <sheet name="3 Vergoeding max 90 min" sheetId="2" r:id="rId4"/>
    <sheet name="4 Vergoeding max 60 of 90 min" sheetId="3" r:id="rId5"/>
    <sheet name="5 Inschrijfprijs" sheetId="4" r:id="rId6"/>
  </sheets>
  <externalReferences>
    <externalReference r:id="rId7"/>
  </externalReferences>
  <calcPr calcId="191029"/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6" i="1"/>
  <c r="A7" i="1" s="1"/>
  <c r="A5" i="1"/>
  <c r="K402" i="3"/>
  <c r="L402" i="3" s="1"/>
  <c r="K401" i="3"/>
  <c r="L401" i="3" s="1"/>
  <c r="K400" i="3"/>
  <c r="L400" i="3" s="1"/>
  <c r="K399" i="3"/>
  <c r="L399" i="3" s="1"/>
  <c r="K398" i="3"/>
  <c r="L398" i="3" s="1"/>
  <c r="K397" i="3"/>
  <c r="L397" i="3" s="1"/>
  <c r="K396" i="3"/>
  <c r="L396" i="3" s="1"/>
  <c r="K395" i="3"/>
  <c r="L395" i="3" s="1"/>
  <c r="K394" i="3"/>
  <c r="L394" i="3" s="1"/>
  <c r="K393" i="3"/>
  <c r="L393" i="3" s="1"/>
  <c r="L392" i="3"/>
  <c r="K392" i="3"/>
  <c r="K391" i="3"/>
  <c r="L391" i="3" s="1"/>
  <c r="K390" i="3"/>
  <c r="L390" i="3" s="1"/>
  <c r="K389" i="3"/>
  <c r="L389" i="3" s="1"/>
  <c r="K388" i="3"/>
  <c r="L388" i="3" s="1"/>
  <c r="K387" i="3"/>
  <c r="L387" i="3" s="1"/>
  <c r="K386" i="3"/>
  <c r="L386" i="3" s="1"/>
  <c r="K385" i="3"/>
  <c r="L385" i="3" s="1"/>
  <c r="K384" i="3"/>
  <c r="L384" i="3" s="1"/>
  <c r="L383" i="3"/>
  <c r="K383" i="3"/>
  <c r="K382" i="3"/>
  <c r="L382" i="3" s="1"/>
  <c r="K381" i="3"/>
  <c r="L381" i="3" s="1"/>
  <c r="K380" i="3"/>
  <c r="L380" i="3" s="1"/>
  <c r="K379" i="3"/>
  <c r="L379" i="3" s="1"/>
  <c r="K378" i="3"/>
  <c r="L378" i="3" s="1"/>
  <c r="K377" i="3"/>
  <c r="L377" i="3" s="1"/>
  <c r="K376" i="3"/>
  <c r="L376" i="3" s="1"/>
  <c r="K375" i="3"/>
  <c r="L375" i="3" s="1"/>
  <c r="L374" i="3"/>
  <c r="K374" i="3"/>
  <c r="K373" i="3"/>
  <c r="L373" i="3" s="1"/>
  <c r="K372" i="3"/>
  <c r="L372" i="3" s="1"/>
  <c r="K371" i="3"/>
  <c r="L371" i="3" s="1"/>
  <c r="K370" i="3"/>
  <c r="L370" i="3" s="1"/>
  <c r="K369" i="3"/>
  <c r="L369" i="3" s="1"/>
  <c r="K368" i="3"/>
  <c r="L368" i="3" s="1"/>
  <c r="K367" i="3"/>
  <c r="L367" i="3" s="1"/>
  <c r="K366" i="3"/>
  <c r="L366" i="3" s="1"/>
  <c r="L365" i="3"/>
  <c r="K365" i="3"/>
  <c r="K364" i="3"/>
  <c r="L364" i="3" s="1"/>
  <c r="K363" i="3"/>
  <c r="L363" i="3" s="1"/>
  <c r="K362" i="3"/>
  <c r="L362" i="3" s="1"/>
  <c r="K361" i="3"/>
  <c r="L361" i="3" s="1"/>
  <c r="K360" i="3"/>
  <c r="L360" i="3" s="1"/>
  <c r="K359" i="3"/>
  <c r="L359" i="3" s="1"/>
  <c r="K358" i="3"/>
  <c r="L358" i="3" s="1"/>
  <c r="K357" i="3"/>
  <c r="L357" i="3" s="1"/>
  <c r="L356" i="3"/>
  <c r="K356" i="3"/>
  <c r="K355" i="3"/>
  <c r="L355" i="3" s="1"/>
  <c r="K354" i="3"/>
  <c r="L354" i="3" s="1"/>
  <c r="K353" i="3"/>
  <c r="L353" i="3" s="1"/>
  <c r="K352" i="3"/>
  <c r="L352" i="3" s="1"/>
  <c r="K351" i="3"/>
  <c r="L351" i="3" s="1"/>
  <c r="K350" i="3"/>
  <c r="L350" i="3" s="1"/>
  <c r="K349" i="3"/>
  <c r="L349" i="3" s="1"/>
  <c r="K348" i="3"/>
  <c r="L348" i="3" s="1"/>
  <c r="L347" i="3"/>
  <c r="K347" i="3"/>
  <c r="K346" i="3"/>
  <c r="L346" i="3" s="1"/>
  <c r="K345" i="3"/>
  <c r="L345" i="3" s="1"/>
  <c r="K344" i="3"/>
  <c r="L344" i="3" s="1"/>
  <c r="K343" i="3"/>
  <c r="L343" i="3" s="1"/>
  <c r="K342" i="3"/>
  <c r="L342" i="3" s="1"/>
  <c r="K341" i="3"/>
  <c r="L341" i="3" s="1"/>
  <c r="K340" i="3"/>
  <c r="L340" i="3" s="1"/>
  <c r="K339" i="3"/>
  <c r="L339" i="3" s="1"/>
  <c r="L338" i="3"/>
  <c r="K338" i="3"/>
  <c r="K337" i="3"/>
  <c r="L337" i="3" s="1"/>
  <c r="K336" i="3"/>
  <c r="L336" i="3" s="1"/>
  <c r="K335" i="3"/>
  <c r="L335" i="3" s="1"/>
  <c r="K334" i="3"/>
  <c r="L334" i="3" s="1"/>
  <c r="K333" i="3"/>
  <c r="L333" i="3" s="1"/>
  <c r="K332" i="3"/>
  <c r="L332" i="3" s="1"/>
  <c r="K331" i="3"/>
  <c r="L331" i="3" s="1"/>
  <c r="K330" i="3"/>
  <c r="L330" i="3" s="1"/>
  <c r="L329" i="3"/>
  <c r="K329" i="3"/>
  <c r="K328" i="3"/>
  <c r="L328" i="3" s="1"/>
  <c r="L327" i="3"/>
  <c r="K327" i="3"/>
  <c r="L326" i="3"/>
  <c r="K326" i="3"/>
  <c r="K325" i="3"/>
  <c r="L325" i="3" s="1"/>
  <c r="L324" i="3"/>
  <c r="K324" i="3"/>
  <c r="K323" i="3"/>
  <c r="L323" i="3" s="1"/>
  <c r="K322" i="3"/>
  <c r="L322" i="3" s="1"/>
  <c r="K321" i="3"/>
  <c r="L321" i="3" s="1"/>
  <c r="L320" i="3"/>
  <c r="K320" i="3"/>
  <c r="K319" i="3"/>
  <c r="L319" i="3" s="1"/>
  <c r="L318" i="3"/>
  <c r="K318" i="3"/>
  <c r="L317" i="3"/>
  <c r="K317" i="3"/>
  <c r="K316" i="3"/>
  <c r="L316" i="3" s="1"/>
  <c r="L315" i="3"/>
  <c r="K315" i="3"/>
  <c r="K314" i="3"/>
  <c r="L314" i="3" s="1"/>
  <c r="L313" i="3"/>
  <c r="K313" i="3"/>
  <c r="L312" i="3"/>
  <c r="K312" i="3"/>
  <c r="K311" i="3"/>
  <c r="L311" i="3" s="1"/>
  <c r="L310" i="3"/>
  <c r="K310" i="3"/>
  <c r="K309" i="3"/>
  <c r="L309" i="3" s="1"/>
  <c r="K308" i="3"/>
  <c r="L308" i="3" s="1"/>
  <c r="K307" i="3"/>
  <c r="L307" i="3" s="1"/>
  <c r="L306" i="3"/>
  <c r="K306" i="3"/>
  <c r="K305" i="3"/>
  <c r="L305" i="3" s="1"/>
  <c r="K304" i="3"/>
  <c r="L304" i="3" s="1"/>
  <c r="L303" i="3"/>
  <c r="K303" i="3"/>
  <c r="K302" i="3"/>
  <c r="L302" i="3" s="1"/>
  <c r="L301" i="3"/>
  <c r="K301" i="3"/>
  <c r="K300" i="3"/>
  <c r="L300" i="3" s="1"/>
  <c r="K299" i="3"/>
  <c r="L299" i="3" s="1"/>
  <c r="K298" i="3"/>
  <c r="L298" i="3" s="1"/>
  <c r="L297" i="3"/>
  <c r="K297" i="3"/>
  <c r="K296" i="3"/>
  <c r="L296" i="3" s="1"/>
  <c r="L295" i="3"/>
  <c r="K295" i="3"/>
  <c r="L294" i="3"/>
  <c r="K294" i="3"/>
  <c r="K293" i="3"/>
  <c r="L293" i="3" s="1"/>
  <c r="L292" i="3"/>
  <c r="K292" i="3"/>
  <c r="K291" i="3"/>
  <c r="L291" i="3" s="1"/>
  <c r="K290" i="3"/>
  <c r="L290" i="3" s="1"/>
  <c r="K289" i="3"/>
  <c r="L289" i="3" s="1"/>
  <c r="L288" i="3"/>
  <c r="K288" i="3"/>
  <c r="K287" i="3"/>
  <c r="L287" i="3" s="1"/>
  <c r="L286" i="3"/>
  <c r="K286" i="3"/>
  <c r="L285" i="3"/>
  <c r="K285" i="3"/>
  <c r="K284" i="3"/>
  <c r="L284" i="3" s="1"/>
  <c r="L283" i="3"/>
  <c r="K283" i="3"/>
  <c r="K282" i="3"/>
  <c r="L282" i="3" s="1"/>
  <c r="K281" i="3"/>
  <c r="L281" i="3" s="1"/>
  <c r="K280" i="3"/>
  <c r="L280" i="3" s="1"/>
  <c r="L279" i="3"/>
  <c r="K279" i="3"/>
  <c r="K278" i="3"/>
  <c r="L278" i="3" s="1"/>
  <c r="L277" i="3"/>
  <c r="K277" i="3"/>
  <c r="L276" i="3"/>
  <c r="K276" i="3"/>
  <c r="K275" i="3"/>
  <c r="L275" i="3" s="1"/>
  <c r="L274" i="3"/>
  <c r="K274" i="3"/>
  <c r="K273" i="3"/>
  <c r="L273" i="3" s="1"/>
  <c r="K272" i="3"/>
  <c r="L272" i="3" s="1"/>
  <c r="K271" i="3"/>
  <c r="L271" i="3" s="1"/>
  <c r="L270" i="3"/>
  <c r="K270" i="3"/>
  <c r="K269" i="3"/>
  <c r="L269" i="3" s="1"/>
  <c r="L268" i="3"/>
  <c r="K268" i="3"/>
  <c r="L267" i="3"/>
  <c r="K267" i="3"/>
  <c r="K266" i="3"/>
  <c r="L266" i="3" s="1"/>
  <c r="L265" i="3"/>
  <c r="K265" i="3"/>
  <c r="K264" i="3"/>
  <c r="L264" i="3" s="1"/>
  <c r="K263" i="3"/>
  <c r="L263" i="3" s="1"/>
  <c r="K262" i="3"/>
  <c r="L262" i="3" s="1"/>
  <c r="L261" i="3"/>
  <c r="K261" i="3"/>
  <c r="K260" i="3"/>
  <c r="L260" i="3" s="1"/>
  <c r="K259" i="3"/>
  <c r="L259" i="3" s="1"/>
  <c r="K258" i="3"/>
  <c r="L258" i="3" s="1"/>
  <c r="K257" i="3"/>
  <c r="L257" i="3" s="1"/>
  <c r="K256" i="3"/>
  <c r="L256" i="3" s="1"/>
  <c r="K255" i="3"/>
  <c r="L255" i="3" s="1"/>
  <c r="K254" i="3"/>
  <c r="L254" i="3" s="1"/>
  <c r="K253" i="3"/>
  <c r="L253" i="3" s="1"/>
  <c r="K252" i="3"/>
  <c r="L252" i="3" s="1"/>
  <c r="K251" i="3"/>
  <c r="L251" i="3" s="1"/>
  <c r="K250" i="3"/>
  <c r="L250" i="3" s="1"/>
  <c r="K249" i="3"/>
  <c r="L249" i="3" s="1"/>
  <c r="K248" i="3"/>
  <c r="L248" i="3" s="1"/>
  <c r="K247" i="3"/>
  <c r="L247" i="3" s="1"/>
  <c r="K246" i="3"/>
  <c r="L246" i="3" s="1"/>
  <c r="K245" i="3"/>
  <c r="L245" i="3" s="1"/>
  <c r="K244" i="3"/>
  <c r="L244" i="3" s="1"/>
  <c r="K243" i="3"/>
  <c r="L243" i="3" s="1"/>
  <c r="K242" i="3"/>
  <c r="L242" i="3" s="1"/>
  <c r="K241" i="3"/>
  <c r="L241" i="3" s="1"/>
  <c r="K240" i="3"/>
  <c r="L240" i="3" s="1"/>
  <c r="K239" i="3"/>
  <c r="L239" i="3" s="1"/>
  <c r="K238" i="3"/>
  <c r="L238" i="3" s="1"/>
  <c r="K237" i="3"/>
  <c r="L237" i="3" s="1"/>
  <c r="K236" i="3"/>
  <c r="L236" i="3" s="1"/>
  <c r="K235" i="3"/>
  <c r="L235" i="3" s="1"/>
  <c r="K234" i="3"/>
  <c r="L234" i="3" s="1"/>
  <c r="K233" i="3"/>
  <c r="L233" i="3" s="1"/>
  <c r="K232" i="3"/>
  <c r="L232" i="3" s="1"/>
  <c r="K231" i="3"/>
  <c r="L231" i="3" s="1"/>
  <c r="K230" i="3"/>
  <c r="L230" i="3" s="1"/>
  <c r="K229" i="3"/>
  <c r="L229" i="3" s="1"/>
  <c r="K228" i="3"/>
  <c r="L228" i="3" s="1"/>
  <c r="K227" i="3"/>
  <c r="L227" i="3" s="1"/>
  <c r="K226" i="3"/>
  <c r="L226" i="3" s="1"/>
  <c r="K225" i="3"/>
  <c r="L225" i="3" s="1"/>
  <c r="K224" i="3"/>
  <c r="L224" i="3" s="1"/>
  <c r="K223" i="3"/>
  <c r="L223" i="3" s="1"/>
  <c r="K222" i="3"/>
  <c r="L222" i="3" s="1"/>
  <c r="K221" i="3"/>
  <c r="L221" i="3" s="1"/>
  <c r="K220" i="3"/>
  <c r="L220" i="3" s="1"/>
  <c r="K219" i="3"/>
  <c r="L219" i="3" s="1"/>
  <c r="K218" i="3"/>
  <c r="L218" i="3" s="1"/>
  <c r="K217" i="3"/>
  <c r="L217" i="3" s="1"/>
  <c r="K216" i="3"/>
  <c r="L216" i="3" s="1"/>
  <c r="K215" i="3"/>
  <c r="L215" i="3" s="1"/>
  <c r="K214" i="3"/>
  <c r="L214" i="3" s="1"/>
  <c r="K213" i="3"/>
  <c r="L213" i="3" s="1"/>
  <c r="K212" i="3"/>
  <c r="L212" i="3" s="1"/>
  <c r="K211" i="3"/>
  <c r="L211" i="3" s="1"/>
  <c r="K210" i="3"/>
  <c r="L210" i="3" s="1"/>
  <c r="K209" i="3"/>
  <c r="L209" i="3" s="1"/>
  <c r="K208" i="3"/>
  <c r="L208" i="3" s="1"/>
  <c r="K207" i="3"/>
  <c r="L207" i="3" s="1"/>
  <c r="K206" i="3"/>
  <c r="L206" i="3" s="1"/>
  <c r="K205" i="3"/>
  <c r="L205" i="3" s="1"/>
  <c r="K204" i="3"/>
  <c r="L204" i="3" s="1"/>
  <c r="K203" i="3"/>
  <c r="L203" i="3" s="1"/>
  <c r="K202" i="3"/>
  <c r="L202" i="3" s="1"/>
  <c r="K201" i="3"/>
  <c r="L201" i="3" s="1"/>
  <c r="K200" i="3"/>
  <c r="L200" i="3" s="1"/>
  <c r="K199" i="3"/>
  <c r="L199" i="3" s="1"/>
  <c r="K198" i="3"/>
  <c r="L198" i="3" s="1"/>
  <c r="K197" i="3"/>
  <c r="L197" i="3" s="1"/>
  <c r="K196" i="3"/>
  <c r="L196" i="3" s="1"/>
  <c r="K195" i="3"/>
  <c r="L195" i="3" s="1"/>
  <c r="K194" i="3"/>
  <c r="L194" i="3" s="1"/>
  <c r="K193" i="3"/>
  <c r="L193" i="3" s="1"/>
  <c r="K192" i="3"/>
  <c r="L192" i="3" s="1"/>
  <c r="K191" i="3"/>
  <c r="L191" i="3" s="1"/>
  <c r="K190" i="3"/>
  <c r="L190" i="3" s="1"/>
  <c r="K189" i="3"/>
  <c r="L189" i="3" s="1"/>
  <c r="K188" i="3"/>
  <c r="L188" i="3" s="1"/>
  <c r="L187" i="3"/>
  <c r="K187" i="3"/>
  <c r="L186" i="3"/>
  <c r="K186" i="3"/>
  <c r="K185" i="3"/>
  <c r="L185" i="3" s="1"/>
  <c r="L184" i="3"/>
  <c r="K184" i="3"/>
  <c r="K183" i="3"/>
  <c r="L183" i="3" s="1"/>
  <c r="K182" i="3"/>
  <c r="L182" i="3" s="1"/>
  <c r="K181" i="3"/>
  <c r="L181" i="3" s="1"/>
  <c r="L180" i="3"/>
  <c r="K180" i="3"/>
  <c r="K179" i="3"/>
  <c r="L179" i="3" s="1"/>
  <c r="L178" i="3"/>
  <c r="K178" i="3"/>
  <c r="L177" i="3"/>
  <c r="K177" i="3"/>
  <c r="K176" i="3"/>
  <c r="L176" i="3" s="1"/>
  <c r="L175" i="3"/>
  <c r="K175" i="3"/>
  <c r="K174" i="3"/>
  <c r="L174" i="3" s="1"/>
  <c r="L173" i="3"/>
  <c r="K173" i="3"/>
  <c r="L172" i="3"/>
  <c r="K172" i="3"/>
  <c r="K171" i="3"/>
  <c r="L171" i="3" s="1"/>
  <c r="L170" i="3"/>
  <c r="K170" i="3"/>
  <c r="L169" i="3"/>
  <c r="K169" i="3"/>
  <c r="K168" i="3"/>
  <c r="L168" i="3" s="1"/>
  <c r="L167" i="3"/>
  <c r="K167" i="3"/>
  <c r="L166" i="3"/>
  <c r="K166" i="3"/>
  <c r="K165" i="3"/>
  <c r="L165" i="3" s="1"/>
  <c r="L164" i="3"/>
  <c r="K164" i="3"/>
  <c r="L163" i="3"/>
  <c r="K163" i="3"/>
  <c r="K162" i="3"/>
  <c r="L162" i="3" s="1"/>
  <c r="L161" i="3"/>
  <c r="K161" i="3"/>
  <c r="L160" i="3"/>
  <c r="K160" i="3"/>
  <c r="K159" i="3"/>
  <c r="L159" i="3" s="1"/>
  <c r="L158" i="3"/>
  <c r="K158" i="3"/>
  <c r="L157" i="3"/>
  <c r="K157" i="3"/>
  <c r="K156" i="3"/>
  <c r="L156" i="3" s="1"/>
  <c r="L155" i="3"/>
  <c r="K155" i="3"/>
  <c r="K154" i="3"/>
  <c r="L154" i="3" s="1"/>
  <c r="K153" i="3"/>
  <c r="L153" i="3" s="1"/>
  <c r="K152" i="3"/>
  <c r="L152" i="3" s="1"/>
  <c r="K151" i="3"/>
  <c r="L151" i="3" s="1"/>
  <c r="K150" i="3"/>
  <c r="L150" i="3" s="1"/>
  <c r="K149" i="3"/>
  <c r="L149" i="3" s="1"/>
  <c r="K148" i="3"/>
  <c r="L148" i="3" s="1"/>
  <c r="K147" i="3"/>
  <c r="L147" i="3" s="1"/>
  <c r="K146" i="3"/>
  <c r="L146" i="3" s="1"/>
  <c r="K145" i="3"/>
  <c r="L145" i="3" s="1"/>
  <c r="K144" i="3"/>
  <c r="L144" i="3" s="1"/>
  <c r="K143" i="3"/>
  <c r="L143" i="3" s="1"/>
  <c r="K142" i="3"/>
  <c r="L142" i="3" s="1"/>
  <c r="K141" i="3"/>
  <c r="L141" i="3" s="1"/>
  <c r="K140" i="3"/>
  <c r="L140" i="3" s="1"/>
  <c r="K139" i="3"/>
  <c r="L139" i="3" s="1"/>
  <c r="K138" i="3"/>
  <c r="L138" i="3" s="1"/>
  <c r="K137" i="3"/>
  <c r="L137" i="3" s="1"/>
  <c r="K136" i="3"/>
  <c r="L136" i="3" s="1"/>
  <c r="K135" i="3"/>
  <c r="L135" i="3" s="1"/>
  <c r="K134" i="3"/>
  <c r="L134" i="3" s="1"/>
  <c r="K133" i="3"/>
  <c r="L133" i="3" s="1"/>
  <c r="K132" i="3"/>
  <c r="L132" i="3" s="1"/>
  <c r="K131" i="3"/>
  <c r="L131" i="3" s="1"/>
  <c r="K130" i="3"/>
  <c r="L130" i="3" s="1"/>
  <c r="K129" i="3"/>
  <c r="L129" i="3" s="1"/>
  <c r="K128" i="3"/>
  <c r="L128" i="3" s="1"/>
  <c r="K127" i="3"/>
  <c r="L127" i="3" s="1"/>
  <c r="K126" i="3"/>
  <c r="L126" i="3" s="1"/>
  <c r="K125" i="3"/>
  <c r="L125" i="3" s="1"/>
  <c r="K124" i="3"/>
  <c r="L124" i="3" s="1"/>
  <c r="K123" i="3"/>
  <c r="L123" i="3" s="1"/>
  <c r="K122" i="3"/>
  <c r="L122" i="3" s="1"/>
  <c r="K121" i="3"/>
  <c r="L121" i="3" s="1"/>
  <c r="K120" i="3"/>
  <c r="L120" i="3" s="1"/>
  <c r="K119" i="3"/>
  <c r="L119" i="3" s="1"/>
  <c r="K118" i="3"/>
  <c r="L118" i="3" s="1"/>
  <c r="K117" i="3"/>
  <c r="L117" i="3" s="1"/>
  <c r="K116" i="3"/>
  <c r="L116" i="3" s="1"/>
  <c r="K115" i="3"/>
  <c r="L115" i="3" s="1"/>
  <c r="K114" i="3"/>
  <c r="L114" i="3" s="1"/>
  <c r="K113" i="3"/>
  <c r="L113" i="3" s="1"/>
  <c r="K112" i="3"/>
  <c r="L112" i="3" s="1"/>
  <c r="K111" i="3"/>
  <c r="L111" i="3" s="1"/>
  <c r="K110" i="3"/>
  <c r="L110" i="3" s="1"/>
  <c r="K109" i="3"/>
  <c r="L109" i="3" s="1"/>
  <c r="K108" i="3"/>
  <c r="L108" i="3" s="1"/>
  <c r="K107" i="3"/>
  <c r="L107" i="3" s="1"/>
  <c r="K106" i="3"/>
  <c r="L106" i="3" s="1"/>
  <c r="K105" i="3"/>
  <c r="L105" i="3" s="1"/>
  <c r="K104" i="3"/>
  <c r="L104" i="3" s="1"/>
  <c r="K103" i="3"/>
  <c r="L103" i="3" s="1"/>
  <c r="K102" i="3"/>
  <c r="L102" i="3" s="1"/>
  <c r="K101" i="3"/>
  <c r="L101" i="3" s="1"/>
  <c r="K100" i="3"/>
  <c r="L100" i="3" s="1"/>
  <c r="K99" i="3"/>
  <c r="L99" i="3" s="1"/>
  <c r="K98" i="3"/>
  <c r="L98" i="3" s="1"/>
  <c r="K97" i="3"/>
  <c r="L97" i="3" s="1"/>
  <c r="K96" i="3"/>
  <c r="L96" i="3" s="1"/>
  <c r="K95" i="3"/>
  <c r="L95" i="3" s="1"/>
  <c r="K94" i="3"/>
  <c r="L94" i="3" s="1"/>
  <c r="K93" i="3"/>
  <c r="L93" i="3" s="1"/>
  <c r="K92" i="3"/>
  <c r="L92" i="3" s="1"/>
  <c r="K91" i="3"/>
  <c r="L91" i="3" s="1"/>
  <c r="K90" i="3"/>
  <c r="L90" i="3" s="1"/>
  <c r="K89" i="3"/>
  <c r="L89" i="3" s="1"/>
  <c r="K88" i="3"/>
  <c r="L88" i="3" s="1"/>
  <c r="K87" i="3"/>
  <c r="L87" i="3" s="1"/>
  <c r="K86" i="3"/>
  <c r="L86" i="3" s="1"/>
  <c r="K85" i="3"/>
  <c r="L85" i="3" s="1"/>
  <c r="K84" i="3"/>
  <c r="L84" i="3" s="1"/>
  <c r="K83" i="3"/>
  <c r="L83" i="3" s="1"/>
  <c r="K82" i="3"/>
  <c r="L82" i="3" s="1"/>
  <c r="K81" i="3"/>
  <c r="L81" i="3" s="1"/>
  <c r="K80" i="3"/>
  <c r="L80" i="3" s="1"/>
  <c r="K79" i="3"/>
  <c r="L79" i="3" s="1"/>
  <c r="K78" i="3"/>
  <c r="L78" i="3" s="1"/>
  <c r="K77" i="3"/>
  <c r="L77" i="3" s="1"/>
  <c r="K76" i="3"/>
  <c r="L76" i="3" s="1"/>
  <c r="K75" i="3"/>
  <c r="L75" i="3" s="1"/>
  <c r="K74" i="3"/>
  <c r="L74" i="3" s="1"/>
  <c r="K73" i="3"/>
  <c r="L73" i="3" s="1"/>
  <c r="K72" i="3"/>
  <c r="L72" i="3" s="1"/>
  <c r="K71" i="3"/>
  <c r="L71" i="3" s="1"/>
  <c r="K70" i="3"/>
  <c r="L70" i="3" s="1"/>
  <c r="K69" i="3"/>
  <c r="L69" i="3" s="1"/>
  <c r="K68" i="3"/>
  <c r="L68" i="3" s="1"/>
  <c r="K67" i="3"/>
  <c r="L67" i="3" s="1"/>
  <c r="K66" i="3"/>
  <c r="L66" i="3" s="1"/>
  <c r="K65" i="3"/>
  <c r="L65" i="3" s="1"/>
  <c r="K64" i="3"/>
  <c r="L64" i="3" s="1"/>
  <c r="K63" i="3"/>
  <c r="L63" i="3" s="1"/>
  <c r="K62" i="3"/>
  <c r="L62" i="3" s="1"/>
  <c r="K61" i="3"/>
  <c r="L61" i="3" s="1"/>
  <c r="K60" i="3"/>
  <c r="L60" i="3" s="1"/>
  <c r="K59" i="3"/>
  <c r="L59" i="3" s="1"/>
  <c r="K58" i="3"/>
  <c r="L58" i="3" s="1"/>
  <c r="K57" i="3"/>
  <c r="L57" i="3" s="1"/>
  <c r="K56" i="3"/>
  <c r="L56" i="3" s="1"/>
  <c r="K55" i="3"/>
  <c r="L55" i="3" s="1"/>
  <c r="K54" i="3"/>
  <c r="L54" i="3" s="1"/>
  <c r="K53" i="3"/>
  <c r="L53" i="3" s="1"/>
  <c r="K52" i="3"/>
  <c r="L52" i="3" s="1"/>
  <c r="K51" i="3"/>
  <c r="L51" i="3" s="1"/>
  <c r="K50" i="3"/>
  <c r="L50" i="3" s="1"/>
  <c r="K49" i="3"/>
  <c r="L49" i="3" s="1"/>
  <c r="K48" i="3"/>
  <c r="L48" i="3" s="1"/>
  <c r="K47" i="3"/>
  <c r="L47" i="3" s="1"/>
  <c r="K46" i="3"/>
  <c r="L46" i="3" s="1"/>
  <c r="K45" i="3"/>
  <c r="L45" i="3" s="1"/>
  <c r="K44" i="3"/>
  <c r="L44" i="3" s="1"/>
  <c r="K43" i="3"/>
  <c r="L43" i="3" s="1"/>
  <c r="K42" i="3"/>
  <c r="L42" i="3" s="1"/>
  <c r="K41" i="3"/>
  <c r="L41" i="3" s="1"/>
  <c r="K40" i="3"/>
  <c r="L40" i="3" s="1"/>
  <c r="K39" i="3"/>
  <c r="L39" i="3" s="1"/>
  <c r="K38" i="3"/>
  <c r="L38" i="3" s="1"/>
  <c r="K37" i="3"/>
  <c r="L37" i="3" s="1"/>
  <c r="K36" i="3"/>
  <c r="L36" i="3" s="1"/>
  <c r="K35" i="3"/>
  <c r="L35" i="3" s="1"/>
  <c r="K34" i="3"/>
  <c r="L34" i="3" s="1"/>
  <c r="K33" i="3"/>
  <c r="L33" i="3" s="1"/>
  <c r="K32" i="3"/>
  <c r="L32" i="3" s="1"/>
  <c r="K31" i="3"/>
  <c r="L31" i="3" s="1"/>
  <c r="K30" i="3"/>
  <c r="L30" i="3" s="1"/>
  <c r="K29" i="3"/>
  <c r="L29" i="3" s="1"/>
  <c r="K28" i="3"/>
  <c r="L28" i="3" s="1"/>
  <c r="K27" i="3"/>
  <c r="L27" i="3" s="1"/>
  <c r="K26" i="3"/>
  <c r="L26" i="3" s="1"/>
  <c r="K25" i="3"/>
  <c r="L25" i="3" s="1"/>
  <c r="K24" i="3"/>
  <c r="L24" i="3" s="1"/>
  <c r="K23" i="3"/>
  <c r="L23" i="3" s="1"/>
  <c r="K22" i="3"/>
  <c r="L22" i="3" s="1"/>
  <c r="K21" i="3"/>
  <c r="L21" i="3" s="1"/>
  <c r="K20" i="3"/>
  <c r="L20" i="3" s="1"/>
  <c r="K19" i="3"/>
  <c r="L19" i="3" s="1"/>
  <c r="K18" i="3"/>
  <c r="L18" i="3" s="1"/>
  <c r="K17" i="3"/>
  <c r="L17" i="3" s="1"/>
  <c r="K16" i="3"/>
  <c r="L16" i="3" s="1"/>
  <c r="K15" i="3"/>
  <c r="L15" i="3" s="1"/>
  <c r="K14" i="3"/>
  <c r="L14" i="3" s="1"/>
  <c r="K13" i="3"/>
  <c r="L13" i="3" s="1"/>
  <c r="K12" i="3"/>
  <c r="L12" i="3" s="1"/>
  <c r="K11" i="3"/>
  <c r="L11" i="3" s="1"/>
  <c r="K10" i="3"/>
  <c r="L10" i="3" s="1"/>
  <c r="K9" i="3"/>
  <c r="L9" i="3" s="1"/>
  <c r="K8" i="3"/>
  <c r="L8" i="3" s="1"/>
  <c r="K7" i="3"/>
  <c r="L7" i="3" s="1"/>
  <c r="K6" i="3"/>
  <c r="L6" i="3" s="1"/>
  <c r="K5" i="3"/>
  <c r="L5" i="3" s="1"/>
  <c r="A5" i="3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K4" i="3"/>
  <c r="L4" i="3" s="1"/>
  <c r="A4" i="3"/>
  <c r="K3" i="3"/>
  <c r="L3" i="3" s="1"/>
  <c r="K402" i="2"/>
  <c r="K401" i="2"/>
  <c r="K400" i="2"/>
  <c r="L400" i="2" s="1"/>
  <c r="K399" i="2"/>
  <c r="K398" i="2"/>
  <c r="K397" i="2"/>
  <c r="L397" i="2" s="1"/>
  <c r="K396" i="2"/>
  <c r="K395" i="2"/>
  <c r="L395" i="2" s="1"/>
  <c r="K394" i="2"/>
  <c r="L394" i="2" s="1"/>
  <c r="K393" i="2"/>
  <c r="K392" i="2"/>
  <c r="K391" i="2"/>
  <c r="L391" i="2" s="1"/>
  <c r="K390" i="2"/>
  <c r="K389" i="2"/>
  <c r="K388" i="2"/>
  <c r="L388" i="2" s="1"/>
  <c r="K387" i="2"/>
  <c r="K386" i="2"/>
  <c r="L386" i="2" s="1"/>
  <c r="K385" i="2"/>
  <c r="L385" i="2" s="1"/>
  <c r="K384" i="2"/>
  <c r="K383" i="2"/>
  <c r="K382" i="2"/>
  <c r="L382" i="2" s="1"/>
  <c r="K381" i="2"/>
  <c r="K380" i="2"/>
  <c r="K379" i="2"/>
  <c r="L379" i="2" s="1"/>
  <c r="K378" i="2"/>
  <c r="K377" i="2"/>
  <c r="L377" i="2" s="1"/>
  <c r="K376" i="2"/>
  <c r="L376" i="2" s="1"/>
  <c r="K375" i="2"/>
  <c r="K374" i="2"/>
  <c r="K373" i="2"/>
  <c r="L373" i="2" s="1"/>
  <c r="K372" i="2"/>
  <c r="K371" i="2"/>
  <c r="K370" i="2"/>
  <c r="L370" i="2" s="1"/>
  <c r="K369" i="2"/>
  <c r="K368" i="2"/>
  <c r="L368" i="2" s="1"/>
  <c r="K367" i="2"/>
  <c r="L367" i="2" s="1"/>
  <c r="K366" i="2"/>
  <c r="K365" i="2"/>
  <c r="K364" i="2"/>
  <c r="L364" i="2" s="1"/>
  <c r="K363" i="2"/>
  <c r="K362" i="2"/>
  <c r="K361" i="2"/>
  <c r="L361" i="2" s="1"/>
  <c r="K360" i="2"/>
  <c r="K359" i="2"/>
  <c r="L359" i="2" s="1"/>
  <c r="K358" i="2"/>
  <c r="L358" i="2" s="1"/>
  <c r="K357" i="2"/>
  <c r="K356" i="2"/>
  <c r="K355" i="2"/>
  <c r="L355" i="2" s="1"/>
  <c r="K354" i="2"/>
  <c r="K353" i="2"/>
  <c r="K352" i="2"/>
  <c r="L352" i="2" s="1"/>
  <c r="K351" i="2"/>
  <c r="K350" i="2"/>
  <c r="L350" i="2" s="1"/>
  <c r="K349" i="2"/>
  <c r="L349" i="2" s="1"/>
  <c r="K348" i="2"/>
  <c r="K347" i="2"/>
  <c r="K346" i="2"/>
  <c r="L346" i="2" s="1"/>
  <c r="K345" i="2"/>
  <c r="K344" i="2"/>
  <c r="K343" i="2"/>
  <c r="L343" i="2" s="1"/>
  <c r="K342" i="2"/>
  <c r="K341" i="2"/>
  <c r="L341" i="2" s="1"/>
  <c r="K340" i="2"/>
  <c r="L340" i="2" s="1"/>
  <c r="K339" i="2"/>
  <c r="K338" i="2"/>
  <c r="K337" i="2"/>
  <c r="L337" i="2" s="1"/>
  <c r="K336" i="2"/>
  <c r="K335" i="2"/>
  <c r="K334" i="2"/>
  <c r="L334" i="2" s="1"/>
  <c r="K333" i="2"/>
  <c r="K332" i="2"/>
  <c r="L332" i="2" s="1"/>
  <c r="K331" i="2"/>
  <c r="L331" i="2" s="1"/>
  <c r="K330" i="2"/>
  <c r="K329" i="2"/>
  <c r="K328" i="2"/>
  <c r="L328" i="2" s="1"/>
  <c r="K327" i="2"/>
  <c r="K326" i="2"/>
  <c r="K325" i="2"/>
  <c r="L325" i="2" s="1"/>
  <c r="K324" i="2"/>
  <c r="K323" i="2"/>
  <c r="L323" i="2" s="1"/>
  <c r="K322" i="2"/>
  <c r="L322" i="2" s="1"/>
  <c r="K321" i="2"/>
  <c r="K320" i="2"/>
  <c r="K319" i="2"/>
  <c r="L319" i="2" s="1"/>
  <c r="K318" i="2"/>
  <c r="K317" i="2"/>
  <c r="K316" i="2"/>
  <c r="L316" i="2" s="1"/>
  <c r="K315" i="2"/>
  <c r="K314" i="2"/>
  <c r="L314" i="2" s="1"/>
  <c r="K313" i="2"/>
  <c r="L313" i="2" s="1"/>
  <c r="K312" i="2"/>
  <c r="K311" i="2"/>
  <c r="K310" i="2"/>
  <c r="L310" i="2" s="1"/>
  <c r="K309" i="2"/>
  <c r="K308" i="2"/>
  <c r="K307" i="2"/>
  <c r="L307" i="2" s="1"/>
  <c r="K306" i="2"/>
  <c r="K305" i="2"/>
  <c r="L305" i="2" s="1"/>
  <c r="K304" i="2"/>
  <c r="L304" i="2" s="1"/>
  <c r="K303" i="2"/>
  <c r="K302" i="2"/>
  <c r="K301" i="2"/>
  <c r="L301" i="2" s="1"/>
  <c r="K300" i="2"/>
  <c r="K299" i="2"/>
  <c r="K298" i="2"/>
  <c r="L298" i="2" s="1"/>
  <c r="K297" i="2"/>
  <c r="K296" i="2"/>
  <c r="L296" i="2" s="1"/>
  <c r="K295" i="2"/>
  <c r="L295" i="2" s="1"/>
  <c r="K294" i="2"/>
  <c r="K293" i="2"/>
  <c r="K292" i="2"/>
  <c r="L292" i="2" s="1"/>
  <c r="K291" i="2"/>
  <c r="K290" i="2"/>
  <c r="K289" i="2"/>
  <c r="L289" i="2" s="1"/>
  <c r="K288" i="2"/>
  <c r="K287" i="2"/>
  <c r="L287" i="2" s="1"/>
  <c r="K286" i="2"/>
  <c r="L286" i="2" s="1"/>
  <c r="K285" i="2"/>
  <c r="K284" i="2"/>
  <c r="K283" i="2"/>
  <c r="L283" i="2" s="1"/>
  <c r="K282" i="2"/>
  <c r="K281" i="2"/>
  <c r="K280" i="2"/>
  <c r="L280" i="2" s="1"/>
  <c r="K279" i="2"/>
  <c r="K278" i="2"/>
  <c r="L278" i="2" s="1"/>
  <c r="K277" i="2"/>
  <c r="L277" i="2" s="1"/>
  <c r="K276" i="2"/>
  <c r="K275" i="2"/>
  <c r="K274" i="2"/>
  <c r="L274" i="2" s="1"/>
  <c r="K273" i="2"/>
  <c r="K272" i="2"/>
  <c r="K271" i="2"/>
  <c r="L271" i="2" s="1"/>
  <c r="K270" i="2"/>
  <c r="K269" i="2"/>
  <c r="L269" i="2" s="1"/>
  <c r="K268" i="2"/>
  <c r="L268" i="2" s="1"/>
  <c r="K267" i="2"/>
  <c r="K266" i="2"/>
  <c r="K265" i="2"/>
  <c r="L265" i="2" s="1"/>
  <c r="K264" i="2"/>
  <c r="K263" i="2"/>
  <c r="K262" i="2"/>
  <c r="L262" i="2" s="1"/>
  <c r="K261" i="2"/>
  <c r="K260" i="2"/>
  <c r="L260" i="2" s="1"/>
  <c r="K259" i="2"/>
  <c r="L259" i="2" s="1"/>
  <c r="K258" i="2"/>
  <c r="K257" i="2"/>
  <c r="K256" i="2"/>
  <c r="L256" i="2" s="1"/>
  <c r="K255" i="2"/>
  <c r="K254" i="2"/>
  <c r="K253" i="2"/>
  <c r="L253" i="2" s="1"/>
  <c r="K252" i="2"/>
  <c r="K251" i="2"/>
  <c r="L251" i="2" s="1"/>
  <c r="K250" i="2"/>
  <c r="L250" i="2" s="1"/>
  <c r="K249" i="2"/>
  <c r="K248" i="2"/>
  <c r="K247" i="2"/>
  <c r="L247" i="2" s="1"/>
  <c r="K246" i="2"/>
  <c r="K245" i="2"/>
  <c r="K244" i="2"/>
  <c r="L244" i="2" s="1"/>
  <c r="K243" i="2"/>
  <c r="K242" i="2"/>
  <c r="L242" i="2" s="1"/>
  <c r="K241" i="2"/>
  <c r="L241" i="2" s="1"/>
  <c r="K240" i="2"/>
  <c r="K239" i="2"/>
  <c r="K238" i="2"/>
  <c r="L238" i="2" s="1"/>
  <c r="K237" i="2"/>
  <c r="K236" i="2"/>
  <c r="K235" i="2"/>
  <c r="L235" i="2" s="1"/>
  <c r="K234" i="2"/>
  <c r="K233" i="2"/>
  <c r="L233" i="2" s="1"/>
  <c r="K232" i="2"/>
  <c r="L232" i="2" s="1"/>
  <c r="K231" i="2"/>
  <c r="K230" i="2"/>
  <c r="K229" i="2"/>
  <c r="L229" i="2" s="1"/>
  <c r="K228" i="2"/>
  <c r="K227" i="2"/>
  <c r="K226" i="2"/>
  <c r="L226" i="2" s="1"/>
  <c r="K225" i="2"/>
  <c r="K224" i="2"/>
  <c r="L224" i="2" s="1"/>
  <c r="K223" i="2"/>
  <c r="L223" i="2" s="1"/>
  <c r="K222" i="2"/>
  <c r="K221" i="2"/>
  <c r="K220" i="2"/>
  <c r="L220" i="2" s="1"/>
  <c r="K219" i="2"/>
  <c r="K218" i="2"/>
  <c r="K217" i="2"/>
  <c r="L217" i="2" s="1"/>
  <c r="K216" i="2"/>
  <c r="K215" i="2"/>
  <c r="L215" i="2" s="1"/>
  <c r="K214" i="2"/>
  <c r="L214" i="2" s="1"/>
  <c r="K213" i="2"/>
  <c r="K212" i="2"/>
  <c r="K211" i="2"/>
  <c r="L211" i="2" s="1"/>
  <c r="K210" i="2"/>
  <c r="K209" i="2"/>
  <c r="K208" i="2"/>
  <c r="L208" i="2" s="1"/>
  <c r="K207" i="2"/>
  <c r="K206" i="2"/>
  <c r="L206" i="2" s="1"/>
  <c r="K205" i="2"/>
  <c r="L205" i="2" s="1"/>
  <c r="K204" i="2"/>
  <c r="K203" i="2"/>
  <c r="K202" i="2"/>
  <c r="L202" i="2" s="1"/>
  <c r="K201" i="2"/>
  <c r="K200" i="2"/>
  <c r="K199" i="2"/>
  <c r="L199" i="2" s="1"/>
  <c r="K198" i="2"/>
  <c r="K197" i="2"/>
  <c r="L197" i="2" s="1"/>
  <c r="K196" i="2"/>
  <c r="L196" i="2" s="1"/>
  <c r="K195" i="2"/>
  <c r="K194" i="2"/>
  <c r="K193" i="2"/>
  <c r="L193" i="2" s="1"/>
  <c r="K192" i="2"/>
  <c r="K191" i="2"/>
  <c r="K190" i="2"/>
  <c r="L190" i="2" s="1"/>
  <c r="K189" i="2"/>
  <c r="K188" i="2"/>
  <c r="L188" i="2" s="1"/>
  <c r="K187" i="2"/>
  <c r="L187" i="2" s="1"/>
  <c r="K186" i="2"/>
  <c r="K185" i="2"/>
  <c r="K184" i="2"/>
  <c r="L184" i="2" s="1"/>
  <c r="K183" i="2"/>
  <c r="K182" i="2"/>
  <c r="K181" i="2"/>
  <c r="L181" i="2" s="1"/>
  <c r="K180" i="2"/>
  <c r="K179" i="2"/>
  <c r="L179" i="2" s="1"/>
  <c r="K178" i="2"/>
  <c r="L178" i="2" s="1"/>
  <c r="K177" i="2"/>
  <c r="K176" i="2"/>
  <c r="K175" i="2"/>
  <c r="L175" i="2" s="1"/>
  <c r="K174" i="2"/>
  <c r="K173" i="2"/>
  <c r="K172" i="2"/>
  <c r="L172" i="2" s="1"/>
  <c r="K171" i="2"/>
  <c r="K170" i="2"/>
  <c r="L170" i="2" s="1"/>
  <c r="K169" i="2"/>
  <c r="L169" i="2" s="1"/>
  <c r="K168" i="2"/>
  <c r="K167" i="2"/>
  <c r="K166" i="2"/>
  <c r="L166" i="2" s="1"/>
  <c r="K165" i="2"/>
  <c r="K164" i="2"/>
  <c r="K163" i="2"/>
  <c r="L163" i="2" s="1"/>
  <c r="K162" i="2"/>
  <c r="K161" i="2"/>
  <c r="L161" i="2" s="1"/>
  <c r="K160" i="2"/>
  <c r="L160" i="2" s="1"/>
  <c r="K159" i="2"/>
  <c r="K158" i="2"/>
  <c r="K157" i="2"/>
  <c r="L157" i="2" s="1"/>
  <c r="K156" i="2"/>
  <c r="K155" i="2"/>
  <c r="K154" i="2"/>
  <c r="L154" i="2" s="1"/>
  <c r="K153" i="2"/>
  <c r="K152" i="2"/>
  <c r="L152" i="2" s="1"/>
  <c r="K151" i="2"/>
  <c r="L151" i="2" s="1"/>
  <c r="K150" i="2"/>
  <c r="K149" i="2"/>
  <c r="K148" i="2"/>
  <c r="L148" i="2" s="1"/>
  <c r="K147" i="2"/>
  <c r="K146" i="2"/>
  <c r="K145" i="2"/>
  <c r="L145" i="2" s="1"/>
  <c r="K144" i="2"/>
  <c r="K143" i="2"/>
  <c r="K142" i="2"/>
  <c r="L142" i="2" s="1"/>
  <c r="K141" i="2"/>
  <c r="K140" i="2"/>
  <c r="K139" i="2"/>
  <c r="L139" i="2" s="1"/>
  <c r="K138" i="2"/>
  <c r="K137" i="2"/>
  <c r="K136" i="2"/>
  <c r="L136" i="2" s="1"/>
  <c r="K135" i="2"/>
  <c r="K134" i="2"/>
  <c r="K133" i="2"/>
  <c r="L133" i="2" s="1"/>
  <c r="K132" i="2"/>
  <c r="K131" i="2"/>
  <c r="K130" i="2"/>
  <c r="L130" i="2" s="1"/>
  <c r="K129" i="2"/>
  <c r="K128" i="2"/>
  <c r="K127" i="2"/>
  <c r="L127" i="2" s="1"/>
  <c r="K126" i="2"/>
  <c r="K125" i="2"/>
  <c r="K124" i="2"/>
  <c r="L124" i="2" s="1"/>
  <c r="K123" i="2"/>
  <c r="K122" i="2"/>
  <c r="K121" i="2"/>
  <c r="L121" i="2" s="1"/>
  <c r="K120" i="2"/>
  <c r="K119" i="2"/>
  <c r="K118" i="2"/>
  <c r="L118" i="2" s="1"/>
  <c r="K117" i="2"/>
  <c r="K116" i="2"/>
  <c r="K115" i="2"/>
  <c r="L115" i="2" s="1"/>
  <c r="K114" i="2"/>
  <c r="K113" i="2"/>
  <c r="K112" i="2"/>
  <c r="L112" i="2" s="1"/>
  <c r="K111" i="2"/>
  <c r="K110" i="2"/>
  <c r="K109" i="2"/>
  <c r="L109" i="2" s="1"/>
  <c r="K108" i="2"/>
  <c r="K107" i="2"/>
  <c r="K106" i="2"/>
  <c r="L106" i="2" s="1"/>
  <c r="K105" i="2"/>
  <c r="K104" i="2"/>
  <c r="K103" i="2"/>
  <c r="L103" i="2" s="1"/>
  <c r="K102" i="2"/>
  <c r="K101" i="2"/>
  <c r="K100" i="2"/>
  <c r="L100" i="2" s="1"/>
  <c r="K99" i="2"/>
  <c r="K98" i="2"/>
  <c r="K97" i="2"/>
  <c r="L97" i="2" s="1"/>
  <c r="K96" i="2"/>
  <c r="K95" i="2"/>
  <c r="K94" i="2"/>
  <c r="L94" i="2" s="1"/>
  <c r="K93" i="2"/>
  <c r="K92" i="2"/>
  <c r="K91" i="2"/>
  <c r="L91" i="2" s="1"/>
  <c r="K90" i="2"/>
  <c r="K89" i="2"/>
  <c r="K88" i="2"/>
  <c r="L88" i="2" s="1"/>
  <c r="K87" i="2"/>
  <c r="K86" i="2"/>
  <c r="K85" i="2"/>
  <c r="L85" i="2" s="1"/>
  <c r="K84" i="2"/>
  <c r="K83" i="2"/>
  <c r="K82" i="2"/>
  <c r="L82" i="2" s="1"/>
  <c r="K81" i="2"/>
  <c r="K80" i="2"/>
  <c r="K79" i="2"/>
  <c r="L79" i="2" s="1"/>
  <c r="K78" i="2"/>
  <c r="K77" i="2"/>
  <c r="K76" i="2"/>
  <c r="L76" i="2" s="1"/>
  <c r="K75" i="2"/>
  <c r="K74" i="2"/>
  <c r="K73" i="2"/>
  <c r="L73" i="2" s="1"/>
  <c r="K72" i="2"/>
  <c r="K71" i="2"/>
  <c r="K70" i="2"/>
  <c r="L70" i="2" s="1"/>
  <c r="K69" i="2"/>
  <c r="K68" i="2"/>
  <c r="K67" i="2"/>
  <c r="L67" i="2" s="1"/>
  <c r="K66" i="2"/>
  <c r="K65" i="2"/>
  <c r="K64" i="2"/>
  <c r="L64" i="2" s="1"/>
  <c r="K63" i="2"/>
  <c r="K62" i="2"/>
  <c r="K61" i="2"/>
  <c r="L61" i="2" s="1"/>
  <c r="K60" i="2"/>
  <c r="K59" i="2"/>
  <c r="K58" i="2"/>
  <c r="L58" i="2" s="1"/>
  <c r="K57" i="2"/>
  <c r="K56" i="2"/>
  <c r="K55" i="2"/>
  <c r="L55" i="2" s="1"/>
  <c r="K54" i="2"/>
  <c r="K53" i="2"/>
  <c r="K52" i="2"/>
  <c r="L52" i="2" s="1"/>
  <c r="K51" i="2"/>
  <c r="K50" i="2"/>
  <c r="K49" i="2"/>
  <c r="L49" i="2" s="1"/>
  <c r="K48" i="2"/>
  <c r="K47" i="2"/>
  <c r="K46" i="2"/>
  <c r="L46" i="2" s="1"/>
  <c r="K45" i="2"/>
  <c r="K44" i="2"/>
  <c r="K43" i="2"/>
  <c r="L43" i="2" s="1"/>
  <c r="K42" i="2"/>
  <c r="K41" i="2"/>
  <c r="K40" i="2"/>
  <c r="L40" i="2" s="1"/>
  <c r="K39" i="2"/>
  <c r="K38" i="2"/>
  <c r="K37" i="2"/>
  <c r="L37" i="2" s="1"/>
  <c r="K36" i="2"/>
  <c r="K35" i="2"/>
  <c r="K34" i="2"/>
  <c r="L34" i="2" s="1"/>
  <c r="K33" i="2"/>
  <c r="K32" i="2"/>
  <c r="K31" i="2"/>
  <c r="L31" i="2" s="1"/>
  <c r="K30" i="2"/>
  <c r="K29" i="2"/>
  <c r="K28" i="2"/>
  <c r="L28" i="2" s="1"/>
  <c r="K27" i="2"/>
  <c r="K26" i="2"/>
  <c r="K25" i="2"/>
  <c r="L25" i="2" s="1"/>
  <c r="K24" i="2"/>
  <c r="K23" i="2"/>
  <c r="K22" i="2"/>
  <c r="L22" i="2" s="1"/>
  <c r="K21" i="2"/>
  <c r="K20" i="2"/>
  <c r="K19" i="2"/>
  <c r="L19" i="2" s="1"/>
  <c r="K18" i="2"/>
  <c r="K17" i="2"/>
  <c r="K16" i="2"/>
  <c r="L16" i="2" s="1"/>
  <c r="K15" i="2"/>
  <c r="K14" i="2"/>
  <c r="K13" i="2"/>
  <c r="L13" i="2" s="1"/>
  <c r="K12" i="2"/>
  <c r="K11" i="2"/>
  <c r="K10" i="2"/>
  <c r="L10" i="2" s="1"/>
  <c r="K9" i="2"/>
  <c r="K5" i="2"/>
  <c r="L5" i="2" s="1"/>
  <c r="K4" i="2"/>
  <c r="L4" i="2" s="1"/>
  <c r="K3" i="2"/>
  <c r="L3" i="2" s="1"/>
  <c r="K8" i="2"/>
  <c r="L8" i="2" s="1"/>
  <c r="K7" i="2"/>
  <c r="L7" i="2" s="1"/>
  <c r="K6" i="2"/>
  <c r="L6" i="2" s="1"/>
  <c r="L402" i="2"/>
  <c r="L401" i="2"/>
  <c r="L399" i="2"/>
  <c r="L398" i="2"/>
  <c r="L396" i="2"/>
  <c r="L393" i="2"/>
  <c r="L392" i="2"/>
  <c r="L390" i="2"/>
  <c r="L389" i="2"/>
  <c r="L387" i="2"/>
  <c r="L384" i="2"/>
  <c r="L383" i="2"/>
  <c r="L381" i="2"/>
  <c r="L380" i="2"/>
  <c r="L378" i="2"/>
  <c r="L375" i="2"/>
  <c r="L374" i="2"/>
  <c r="L372" i="2"/>
  <c r="L371" i="2"/>
  <c r="L369" i="2"/>
  <c r="L366" i="2"/>
  <c r="L365" i="2"/>
  <c r="L363" i="2"/>
  <c r="L362" i="2"/>
  <c r="L360" i="2"/>
  <c r="L357" i="2"/>
  <c r="L356" i="2"/>
  <c r="L354" i="2"/>
  <c r="L353" i="2"/>
  <c r="L351" i="2"/>
  <c r="L348" i="2"/>
  <c r="L347" i="2"/>
  <c r="L345" i="2"/>
  <c r="L344" i="2"/>
  <c r="L342" i="2"/>
  <c r="L339" i="2"/>
  <c r="L338" i="2"/>
  <c r="L336" i="2"/>
  <c r="L335" i="2"/>
  <c r="L333" i="2"/>
  <c r="L330" i="2"/>
  <c r="L329" i="2"/>
  <c r="L327" i="2"/>
  <c r="L326" i="2"/>
  <c r="L324" i="2"/>
  <c r="L321" i="2"/>
  <c r="L320" i="2"/>
  <c r="L318" i="2"/>
  <c r="L317" i="2"/>
  <c r="L315" i="2"/>
  <c r="L312" i="2"/>
  <c r="L311" i="2"/>
  <c r="L309" i="2"/>
  <c r="L308" i="2"/>
  <c r="L306" i="2"/>
  <c r="L303" i="2"/>
  <c r="L302" i="2"/>
  <c r="L300" i="2"/>
  <c r="L299" i="2"/>
  <c r="L297" i="2"/>
  <c r="L294" i="2"/>
  <c r="L293" i="2"/>
  <c r="L291" i="2"/>
  <c r="L290" i="2"/>
  <c r="L288" i="2"/>
  <c r="L285" i="2"/>
  <c r="L284" i="2"/>
  <c r="L282" i="2"/>
  <c r="L281" i="2"/>
  <c r="L279" i="2"/>
  <c r="L276" i="2"/>
  <c r="L275" i="2"/>
  <c r="L273" i="2"/>
  <c r="L272" i="2"/>
  <c r="L270" i="2"/>
  <c r="L267" i="2"/>
  <c r="L266" i="2"/>
  <c r="L264" i="2"/>
  <c r="L263" i="2"/>
  <c r="L261" i="2"/>
  <c r="L258" i="2"/>
  <c r="L257" i="2"/>
  <c r="L255" i="2"/>
  <c r="L254" i="2"/>
  <c r="L252" i="2"/>
  <c r="L249" i="2"/>
  <c r="L248" i="2"/>
  <c r="L246" i="2"/>
  <c r="L245" i="2"/>
  <c r="L243" i="2"/>
  <c r="L240" i="2"/>
  <c r="L239" i="2"/>
  <c r="L237" i="2"/>
  <c r="L236" i="2"/>
  <c r="L234" i="2"/>
  <c r="L231" i="2"/>
  <c r="L230" i="2"/>
  <c r="L228" i="2"/>
  <c r="L227" i="2"/>
  <c r="L225" i="2"/>
  <c r="L222" i="2"/>
  <c r="L221" i="2"/>
  <c r="L219" i="2"/>
  <c r="L218" i="2"/>
  <c r="L216" i="2"/>
  <c r="L213" i="2"/>
  <c r="L212" i="2"/>
  <c r="L210" i="2"/>
  <c r="L209" i="2"/>
  <c r="L207" i="2"/>
  <c r="L204" i="2"/>
  <c r="L203" i="2"/>
  <c r="L201" i="2"/>
  <c r="L200" i="2"/>
  <c r="L198" i="2"/>
  <c r="L195" i="2"/>
  <c r="L194" i="2"/>
  <c r="L192" i="2"/>
  <c r="L191" i="2"/>
  <c r="L189" i="2"/>
  <c r="L186" i="2"/>
  <c r="L185" i="2"/>
  <c r="L183" i="2"/>
  <c r="L182" i="2"/>
  <c r="L180" i="2"/>
  <c r="L177" i="2"/>
  <c r="L176" i="2"/>
  <c r="L174" i="2"/>
  <c r="L173" i="2"/>
  <c r="L171" i="2"/>
  <c r="L168" i="2"/>
  <c r="L167" i="2"/>
  <c r="L165" i="2"/>
  <c r="L164" i="2"/>
  <c r="L162" i="2"/>
  <c r="L159" i="2"/>
  <c r="L158" i="2"/>
  <c r="L156" i="2"/>
  <c r="L155" i="2"/>
  <c r="L153" i="2"/>
  <c r="L150" i="2"/>
  <c r="L149" i="2"/>
  <c r="L147" i="2"/>
  <c r="L146" i="2"/>
  <c r="L144" i="2"/>
  <c r="L143" i="2"/>
  <c r="L141" i="2"/>
  <c r="L140" i="2"/>
  <c r="L138" i="2"/>
  <c r="L137" i="2"/>
  <c r="L135" i="2"/>
  <c r="L134" i="2"/>
  <c r="L132" i="2"/>
  <c r="L131" i="2"/>
  <c r="L129" i="2"/>
  <c r="L128" i="2"/>
  <c r="L126" i="2"/>
  <c r="L125" i="2"/>
  <c r="L123" i="2"/>
  <c r="L122" i="2"/>
  <c r="L120" i="2"/>
  <c r="L119" i="2"/>
  <c r="L117" i="2"/>
  <c r="L116" i="2"/>
  <c r="L114" i="2"/>
  <c r="L113" i="2"/>
  <c r="L111" i="2"/>
  <c r="L110" i="2"/>
  <c r="L108" i="2"/>
  <c r="L107" i="2"/>
  <c r="L105" i="2"/>
  <c r="L104" i="2"/>
  <c r="L102" i="2"/>
  <c r="L101" i="2"/>
  <c r="L99" i="2"/>
  <c r="L98" i="2"/>
  <c r="L96" i="2"/>
  <c r="L95" i="2"/>
  <c r="L93" i="2"/>
  <c r="L92" i="2"/>
  <c r="L90" i="2"/>
  <c r="L89" i="2"/>
  <c r="L87" i="2"/>
  <c r="L86" i="2"/>
  <c r="L84" i="2"/>
  <c r="L83" i="2"/>
  <c r="L81" i="2"/>
  <c r="L80" i="2"/>
  <c r="L78" i="2"/>
  <c r="L77" i="2"/>
  <c r="L75" i="2"/>
  <c r="L74" i="2"/>
  <c r="L72" i="2"/>
  <c r="L71" i="2"/>
  <c r="L69" i="2"/>
  <c r="L68" i="2"/>
  <c r="L66" i="2"/>
  <c r="L65" i="2"/>
  <c r="L63" i="2"/>
  <c r="L62" i="2"/>
  <c r="L60" i="2"/>
  <c r="L59" i="2"/>
  <c r="L57" i="2"/>
  <c r="L56" i="2"/>
  <c r="L54" i="2"/>
  <c r="L53" i="2"/>
  <c r="L51" i="2"/>
  <c r="L50" i="2"/>
  <c r="L48" i="2"/>
  <c r="L47" i="2"/>
  <c r="L45" i="2"/>
  <c r="L44" i="2"/>
  <c r="L42" i="2"/>
  <c r="L41" i="2"/>
  <c r="L39" i="2"/>
  <c r="L38" i="2"/>
  <c r="L36" i="2"/>
  <c r="L35" i="2"/>
  <c r="L33" i="2"/>
  <c r="L32" i="2"/>
  <c r="L30" i="2"/>
  <c r="L29" i="2"/>
  <c r="L27" i="2"/>
  <c r="L26" i="2"/>
  <c r="L24" i="2"/>
  <c r="L23" i="2"/>
  <c r="L21" i="2"/>
  <c r="L20" i="2"/>
  <c r="L18" i="2"/>
  <c r="L17" i="2"/>
  <c r="L15" i="2"/>
  <c r="L14" i="2"/>
  <c r="L12" i="2"/>
  <c r="L11" i="2"/>
  <c r="L9" i="2"/>
  <c r="M2" i="3" l="1"/>
  <c r="E4" i="4" s="1"/>
  <c r="G4" i="4" s="1"/>
  <c r="M2" i="2"/>
  <c r="E3" i="4" s="1"/>
  <c r="G3" i="4" s="1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G5" i="4" l="1"/>
  <c r="G196" i="1"/>
  <c r="G195" i="1"/>
  <c r="G194" i="1"/>
  <c r="G193" i="1"/>
  <c r="G192" i="1"/>
  <c r="G191" i="1"/>
  <c r="G190" i="1"/>
  <c r="G189" i="1"/>
  <c r="G188" i="1"/>
  <c r="G185" i="1"/>
  <c r="G186" i="1"/>
  <c r="G187" i="1"/>
  <c r="G184" i="1"/>
  <c r="G181" i="1"/>
  <c r="G182" i="1"/>
  <c r="G183" i="1"/>
  <c r="G179" i="1"/>
  <c r="G180" i="1"/>
  <c r="G178" i="1"/>
  <c r="G176" i="1"/>
  <c r="G177" i="1"/>
  <c r="G174" i="1"/>
  <c r="G175" i="1"/>
  <c r="G173" i="1"/>
  <c r="G171" i="1"/>
  <c r="G172" i="1"/>
  <c r="G170" i="1"/>
  <c r="G169" i="1"/>
  <c r="G168" i="1"/>
  <c r="G167" i="1"/>
  <c r="G166" i="1"/>
  <c r="G165" i="1"/>
  <c r="G164" i="1"/>
  <c r="G162" i="1"/>
  <c r="G163" i="1"/>
  <c r="G161" i="1"/>
  <c r="G160" i="1"/>
  <c r="G157" i="1"/>
  <c r="G158" i="1"/>
  <c r="G159" i="1"/>
  <c r="G155" i="1"/>
  <c r="G156" i="1"/>
  <c r="G154" i="1"/>
  <c r="G153" i="1"/>
  <c r="G152" i="1"/>
  <c r="G151" i="1"/>
  <c r="G150" i="1"/>
  <c r="G149" i="1"/>
  <c r="G148" i="1"/>
  <c r="G147" i="1"/>
  <c r="G144" i="1"/>
  <c r="G145" i="1"/>
  <c r="G146" i="1"/>
  <c r="G143" i="1"/>
  <c r="G141" i="1"/>
  <c r="G142" i="1"/>
  <c r="G140" i="1"/>
  <c r="G139" i="1"/>
  <c r="G138" i="1"/>
  <c r="G137" i="1"/>
  <c r="G136" i="1"/>
  <c r="G46" i="1" l="1"/>
  <c r="G47" i="1"/>
  <c r="G48" i="1"/>
</calcChain>
</file>

<file path=xl/sharedStrings.xml><?xml version="1.0" encoding="utf-8"?>
<sst xmlns="http://schemas.openxmlformats.org/spreadsheetml/2006/main" count="2399" uniqueCount="337">
  <si>
    <t>Lyndensteyn</t>
  </si>
  <si>
    <t>Wetterwille</t>
  </si>
  <si>
    <t>Kiemkans</t>
  </si>
  <si>
    <t>Optimist</t>
  </si>
  <si>
    <t>De Diken</t>
  </si>
  <si>
    <t>naam school</t>
  </si>
  <si>
    <t>adres</t>
  </si>
  <si>
    <t>plaats</t>
  </si>
  <si>
    <t>Anna Maria van Schuurman</t>
  </si>
  <si>
    <t xml:space="preserve">Franeker </t>
  </si>
  <si>
    <t xml:space="preserve">Postcode </t>
  </si>
  <si>
    <t xml:space="preserve">8802 NE </t>
  </si>
  <si>
    <t xml:space="preserve">8748 CD </t>
  </si>
  <si>
    <t xml:space="preserve">Postcodes leerlingen </t>
  </si>
  <si>
    <t>Aurum college</t>
  </si>
  <si>
    <t>Zuigerplasdreef</t>
  </si>
  <si>
    <t>8223 EX</t>
  </si>
  <si>
    <t>Lelystad</t>
  </si>
  <si>
    <t>Rolstoel</t>
  </si>
  <si>
    <t xml:space="preserve">nee </t>
  </si>
  <si>
    <t>8701BL</t>
  </si>
  <si>
    <t>8701 BL</t>
  </si>
  <si>
    <t xml:space="preserve">8551 MB </t>
  </si>
  <si>
    <t>8603 AV</t>
  </si>
  <si>
    <t xml:space="preserve">8622 XS </t>
  </si>
  <si>
    <t>8584 VL</t>
  </si>
  <si>
    <t xml:space="preserve">8621 DL </t>
  </si>
  <si>
    <t>8651 AT</t>
  </si>
  <si>
    <t xml:space="preserve">8584 VK  </t>
  </si>
  <si>
    <t>Caleidoscoop</t>
  </si>
  <si>
    <t>Wilaarderburen</t>
  </si>
  <si>
    <t xml:space="preserve">Nummer </t>
  </si>
  <si>
    <t xml:space="preserve">Galjoen </t>
  </si>
  <si>
    <t>8924 JK</t>
  </si>
  <si>
    <t>Leeuwarden</t>
  </si>
  <si>
    <t>8702AJ</t>
  </si>
  <si>
    <t>8601XM</t>
  </si>
  <si>
    <t>8701BR</t>
  </si>
  <si>
    <t>De Bolder</t>
  </si>
  <si>
    <t>Ijsbaanweg</t>
  </si>
  <si>
    <t>8801 ER</t>
  </si>
  <si>
    <t>8821LG</t>
  </si>
  <si>
    <t>Hemdijk</t>
  </si>
  <si>
    <t>8601 JV</t>
  </si>
  <si>
    <t>Sneek</t>
  </si>
  <si>
    <t xml:space="preserve">8758LC </t>
  </si>
  <si>
    <t>Dr. J.D. de Graafschool</t>
  </si>
  <si>
    <t>Ina Boudierplantsoen</t>
  </si>
  <si>
    <t>9721 XB</t>
  </si>
  <si>
    <t>Groningen</t>
  </si>
  <si>
    <t>8701VG</t>
  </si>
  <si>
    <t xml:space="preserve">8701HM </t>
  </si>
  <si>
    <t>Eben Haezer</t>
  </si>
  <si>
    <t>Vogelsant</t>
  </si>
  <si>
    <t xml:space="preserve">8303 ZR </t>
  </si>
  <si>
    <t>Emmeloord</t>
  </si>
  <si>
    <t xml:space="preserve">8723BE </t>
  </si>
  <si>
    <t>8732BE</t>
  </si>
  <si>
    <t>Guyot</t>
  </si>
  <si>
    <t>Rijksstraatweg</t>
  </si>
  <si>
    <t>9752AC</t>
  </si>
  <si>
    <t>Haren</t>
  </si>
  <si>
    <t>8608XG</t>
  </si>
  <si>
    <t>8754GZ</t>
  </si>
  <si>
    <t>Hopweg</t>
  </si>
  <si>
    <t>8313 RK</t>
  </si>
  <si>
    <t>Rutten</t>
  </si>
  <si>
    <t>8608XN</t>
  </si>
  <si>
    <t>8607GR</t>
  </si>
  <si>
    <t>8651HG</t>
  </si>
  <si>
    <t>8603BE</t>
  </si>
  <si>
    <t>Hoofdstraat</t>
  </si>
  <si>
    <t>9244 CL</t>
  </si>
  <si>
    <t>Beetsterzwaag</t>
  </si>
  <si>
    <t>9014CC</t>
  </si>
  <si>
    <t>8605BC</t>
  </si>
  <si>
    <t>8604EB</t>
  </si>
  <si>
    <t xml:space="preserve">8629RL </t>
  </si>
  <si>
    <t>8554RD</t>
  </si>
  <si>
    <t>8604CX</t>
  </si>
  <si>
    <t>8629PR</t>
  </si>
  <si>
    <t>8602BK</t>
  </si>
  <si>
    <t>8624TN</t>
  </si>
  <si>
    <t>8614XC</t>
  </si>
  <si>
    <t xml:space="preserve">8604AL </t>
  </si>
  <si>
    <t>8608AN</t>
  </si>
  <si>
    <t>8715KA</t>
  </si>
  <si>
    <t>8602VA</t>
  </si>
  <si>
    <t>Nee</t>
  </si>
  <si>
    <t>nee</t>
  </si>
  <si>
    <t xml:space="preserve">ja </t>
  </si>
  <si>
    <t>Ja</t>
  </si>
  <si>
    <t>ja</t>
  </si>
  <si>
    <t xml:space="preserve">Rollator </t>
  </si>
  <si>
    <t xml:space="preserve">extra eigen rugsteun </t>
  </si>
  <si>
    <t>Hoefbladstraat</t>
  </si>
  <si>
    <t>8302 VM</t>
  </si>
  <si>
    <t xml:space="preserve">8602VP 
</t>
  </si>
  <si>
    <t xml:space="preserve">Plevierenpad </t>
  </si>
  <si>
    <t>8601XC</t>
  </si>
  <si>
    <t>8742KW</t>
  </si>
  <si>
    <t>8743KX</t>
  </si>
  <si>
    <t>8604VM</t>
  </si>
  <si>
    <t>8651BL</t>
  </si>
  <si>
    <t xml:space="preserve">8701JP </t>
  </si>
  <si>
    <t>8621DB</t>
  </si>
  <si>
    <t>8748GL</t>
  </si>
  <si>
    <t>8701DE</t>
  </si>
  <si>
    <t>8615LC</t>
  </si>
  <si>
    <t>8608XS</t>
  </si>
  <si>
    <t>8844KS</t>
  </si>
  <si>
    <t xml:space="preserve">8604VH </t>
  </si>
  <si>
    <t>8604VS</t>
  </si>
  <si>
    <t>8607HH</t>
  </si>
  <si>
    <t>8604EH</t>
  </si>
  <si>
    <t>8651CD</t>
  </si>
  <si>
    <t>Piet Bakkerschool SO</t>
  </si>
  <si>
    <t>Piet Bakkerschool VSO</t>
  </si>
  <si>
    <t>Plevierenpad</t>
  </si>
  <si>
    <t>8601 XC</t>
  </si>
  <si>
    <t xml:space="preserve">8552MN </t>
  </si>
  <si>
    <t>8822WL</t>
  </si>
  <si>
    <t xml:space="preserve">8627SP </t>
  </si>
  <si>
    <t>8552MN</t>
  </si>
  <si>
    <t>8754CM</t>
  </si>
  <si>
    <t>8731CK</t>
  </si>
  <si>
    <t>8731DE</t>
  </si>
  <si>
    <t>Reinboge</t>
  </si>
  <si>
    <t>Molenkrite</t>
  </si>
  <si>
    <t xml:space="preserve">8608 WK </t>
  </si>
  <si>
    <t xml:space="preserve">8754CZ </t>
  </si>
  <si>
    <t xml:space="preserve">8701EG 
</t>
  </si>
  <si>
    <t>RENN4 SO</t>
  </si>
  <si>
    <t>Simmerdyk</t>
  </si>
  <si>
    <t xml:space="preserve">8601 ZP </t>
  </si>
  <si>
    <t>RENN 4 VSO</t>
  </si>
  <si>
    <t>8601 VJ</t>
  </si>
  <si>
    <t>8702CJ</t>
  </si>
  <si>
    <t>RSG Magister Alvinus</t>
  </si>
  <si>
    <t xml:space="preserve">Almastraat </t>
  </si>
  <si>
    <t xml:space="preserve">8601 EW </t>
  </si>
  <si>
    <t xml:space="preserve">Sneek </t>
  </si>
  <si>
    <t>8647SB</t>
  </si>
  <si>
    <t>Saffier</t>
  </si>
  <si>
    <t>Klokhuislaan</t>
  </si>
  <si>
    <t>9201 JE</t>
  </si>
  <si>
    <t>Drachten</t>
  </si>
  <si>
    <t xml:space="preserve">8608AV </t>
  </si>
  <si>
    <t>Sinne SO</t>
  </si>
  <si>
    <t>8731AW</t>
  </si>
  <si>
    <t xml:space="preserve">8701XM </t>
  </si>
  <si>
    <t>8617LJ</t>
  </si>
  <si>
    <t>8748DZ</t>
  </si>
  <si>
    <t xml:space="preserve">8702CB </t>
  </si>
  <si>
    <t>8701DL</t>
  </si>
  <si>
    <t>8716PD</t>
  </si>
  <si>
    <t xml:space="preserve">8723AH </t>
  </si>
  <si>
    <t>8723AC</t>
  </si>
  <si>
    <t>8723CA</t>
  </si>
  <si>
    <t>8701EK</t>
  </si>
  <si>
    <t>8623XM</t>
  </si>
  <si>
    <t>8701EM</t>
  </si>
  <si>
    <t>8602VN</t>
  </si>
  <si>
    <t xml:space="preserve">8584VK </t>
  </si>
  <si>
    <t>8611JR</t>
  </si>
  <si>
    <t xml:space="preserve">8608BG  </t>
  </si>
  <si>
    <t>8608ZN</t>
  </si>
  <si>
    <t>8754AS</t>
  </si>
  <si>
    <t>8711AC</t>
  </si>
  <si>
    <t>8625HP</t>
  </si>
  <si>
    <t>8748CD</t>
  </si>
  <si>
    <t xml:space="preserve">8615LW </t>
  </si>
  <si>
    <t xml:space="preserve"> 8751TN</t>
  </si>
  <si>
    <t>8734GG</t>
  </si>
  <si>
    <t>Sinne VSO</t>
  </si>
  <si>
    <t>8601 ZP</t>
  </si>
  <si>
    <t xml:space="preserve">8711EL </t>
  </si>
  <si>
    <t>8721GS</t>
  </si>
  <si>
    <t>8621DW</t>
  </si>
  <si>
    <t>8734HM</t>
  </si>
  <si>
    <t xml:space="preserve">8551NL </t>
  </si>
  <si>
    <t>8754HB</t>
  </si>
  <si>
    <t>9014CK</t>
  </si>
  <si>
    <t>8621DJ</t>
  </si>
  <si>
    <t>8604VR</t>
  </si>
  <si>
    <t xml:space="preserve">8755JH </t>
  </si>
  <si>
    <t>8607AS</t>
  </si>
  <si>
    <t>Skelp</t>
  </si>
  <si>
    <t>9207 BK</t>
  </si>
  <si>
    <t xml:space="preserve">8602VE </t>
  </si>
  <si>
    <t>8602VP</t>
  </si>
  <si>
    <t>8621JX</t>
  </si>
  <si>
    <t>8702DC</t>
  </si>
  <si>
    <t>8701GC</t>
  </si>
  <si>
    <t>8763JA</t>
  </si>
  <si>
    <t>8701EN</t>
  </si>
  <si>
    <t>8608BC</t>
  </si>
  <si>
    <t>8602BX</t>
  </si>
  <si>
    <t>Skelpkes</t>
  </si>
  <si>
    <t>8602CA</t>
  </si>
  <si>
    <t>Sudwester</t>
  </si>
  <si>
    <t xml:space="preserve">Kaatsland </t>
  </si>
  <si>
    <t>5b</t>
  </si>
  <si>
    <t>8608 CX</t>
  </si>
  <si>
    <t>Visio</t>
  </si>
  <si>
    <t>Ja van Cuykdijk</t>
  </si>
  <si>
    <t>5361 HM</t>
  </si>
  <si>
    <t>Grave</t>
  </si>
  <si>
    <t>8701DD</t>
  </si>
  <si>
    <t xml:space="preserve">Mamo heen, vrijmi terug </t>
  </si>
  <si>
    <t xml:space="preserve">8754AT </t>
  </si>
  <si>
    <t xml:space="preserve">8701EN  </t>
  </si>
  <si>
    <t xml:space="preserve">8748AD </t>
  </si>
  <si>
    <t>8711BC</t>
  </si>
  <si>
    <t>8625JA</t>
  </si>
  <si>
    <t>8731AG</t>
  </si>
  <si>
    <t>8629RW</t>
  </si>
  <si>
    <t>8721GG</t>
  </si>
  <si>
    <t>8701DM</t>
  </si>
  <si>
    <t xml:space="preserve">8607DK </t>
  </si>
  <si>
    <t xml:space="preserve">8608ZT </t>
  </si>
  <si>
    <t>8608CJ</t>
  </si>
  <si>
    <t xml:space="preserve">8771 KK </t>
  </si>
  <si>
    <t>8637VJ</t>
  </si>
  <si>
    <t xml:space="preserve">8711HS </t>
  </si>
  <si>
    <t xml:space="preserve">8701EV 
</t>
  </si>
  <si>
    <t>Lijst scholen met leerlingen naar postcode (20-12-2021)</t>
  </si>
  <si>
    <t xml:space="preserve">Ma-, di-, do- en vrijdagmorgen </t>
  </si>
  <si>
    <t xml:space="preserve">Dagen </t>
  </si>
  <si>
    <t xml:space="preserve">Bijzonderheden </t>
  </si>
  <si>
    <t>Hele week</t>
  </si>
  <si>
    <t xml:space="preserve">Di, wo, do en vrij </t>
  </si>
  <si>
    <t>Ma, di</t>
  </si>
  <si>
    <t xml:space="preserve">Ma-morgen en vrij-middag </t>
  </si>
  <si>
    <t>Ma, wo, do en vrij</t>
  </si>
  <si>
    <t xml:space="preserve">Ma, di, wo, do en vrij-morgen </t>
  </si>
  <si>
    <t xml:space="preserve">Ma, wo, vrij </t>
  </si>
  <si>
    <t>8608 AZ</t>
  </si>
  <si>
    <t>Ma, di, wo en do</t>
  </si>
  <si>
    <t>Ma, di, wo-morgen, do en vrij</t>
  </si>
  <si>
    <t xml:space="preserve">Ma, di, do en vrij </t>
  </si>
  <si>
    <t>Master Amiko</t>
  </si>
  <si>
    <t>Jancko Douwamastraat</t>
  </si>
  <si>
    <t>8602 BK</t>
  </si>
  <si>
    <t>8754AR</t>
  </si>
  <si>
    <t>Ma, di en do</t>
  </si>
  <si>
    <t>Hele week alleen op middag</t>
  </si>
  <si>
    <t xml:space="preserve">Di, wo, en do </t>
  </si>
  <si>
    <t xml:space="preserve">Ma-morgen, di, do en vrij </t>
  </si>
  <si>
    <t xml:space="preserve">Ma, di, do en vrij-morgen </t>
  </si>
  <si>
    <t xml:space="preserve">Ma, di, do in even week en vrij in oneven week </t>
  </si>
  <si>
    <t xml:space="preserve">Ma, di, do in oneven week en vrij in even week </t>
  </si>
  <si>
    <t>Individueel vervoer met broer</t>
  </si>
  <si>
    <t>Individeel vervoer met broer</t>
  </si>
  <si>
    <t xml:space="preserve">Ma, di en do </t>
  </si>
  <si>
    <t>Ma, di, do en vrij-morgen</t>
  </si>
  <si>
    <t xml:space="preserve">Ma, di, wo en do </t>
  </si>
  <si>
    <t xml:space="preserve">do en vrij </t>
  </si>
  <si>
    <t>8734 GN</t>
  </si>
  <si>
    <t>8711 EK</t>
  </si>
  <si>
    <t>8701 ED</t>
  </si>
  <si>
    <t>8607 AS</t>
  </si>
  <si>
    <t xml:space="preserve">Nee </t>
  </si>
  <si>
    <t>Ma, di, do en vrij</t>
  </si>
  <si>
    <t xml:space="preserve">Ma, wo en vrij </t>
  </si>
  <si>
    <t xml:space="preserve">Hele week </t>
  </si>
  <si>
    <t>Wo, do-mi</t>
  </si>
  <si>
    <t>even weken</t>
  </si>
  <si>
    <t>Ma, di-mo, wo, do en vrij-mo</t>
  </si>
  <si>
    <t>Wo, do en vrij</t>
  </si>
  <si>
    <t>Do-mi, vrij-mo en vrij-mi</t>
  </si>
  <si>
    <t>Alleen middags</t>
  </si>
  <si>
    <t xml:space="preserve">Ma, di-mi, wo, do en vrij </t>
  </si>
  <si>
    <t>Ma, di, wo, do-mo en vrij</t>
  </si>
  <si>
    <t>Ma-mi, di en do</t>
  </si>
  <si>
    <t xml:space="preserve">Ma, vrij </t>
  </si>
  <si>
    <t>Routenummer</t>
  </si>
  <si>
    <t>Schoolnaam</t>
  </si>
  <si>
    <t>Adres</t>
  </si>
  <si>
    <t>Plaats</t>
  </si>
  <si>
    <t>Volgnr</t>
  </si>
  <si>
    <t>Beladen voertuiguurtarief</t>
  </si>
  <si>
    <t>Vergoeding</t>
  </si>
  <si>
    <t>Uit tabblad 1</t>
  </si>
  <si>
    <t>Postcode</t>
  </si>
  <si>
    <t>Uit Easy Travel</t>
  </si>
  <si>
    <t>Beladen reistijd in minuten heenreis</t>
  </si>
  <si>
    <t>Beladen reistijd in minuten terugreis</t>
  </si>
  <si>
    <t>Dag</t>
  </si>
  <si>
    <t>maandag</t>
  </si>
  <si>
    <t>dinsdag</t>
  </si>
  <si>
    <t>woensdag</t>
  </si>
  <si>
    <t>donderdag</t>
  </si>
  <si>
    <t>vrijdag</t>
  </si>
  <si>
    <t>Inschrijfprijs gewogen</t>
  </si>
  <si>
    <t>Bedrag</t>
  </si>
  <si>
    <t>Inschrijfprijs</t>
  </si>
  <si>
    <t>Weging</t>
  </si>
  <si>
    <t>Gewogen</t>
  </si>
  <si>
    <t>[Routenummer 1]</t>
  </si>
  <si>
    <t>[Routenummer 2]</t>
  </si>
  <si>
    <t>[Routenummer 3]</t>
  </si>
  <si>
    <t>enz.</t>
  </si>
  <si>
    <t xml:space="preserve">8602 CH </t>
  </si>
  <si>
    <t>stap 1</t>
  </si>
  <si>
    <t>Op basis van de Leerlingenlijst maakt u de routes aan op basis van de kortste route en de instellingen voor Eay Travel zoals vermeldin Bijlage D, u vermeldt achter elke leerling-postcode het routenummer</t>
  </si>
  <si>
    <t>stap 2</t>
  </si>
  <si>
    <t>stap 3</t>
  </si>
  <si>
    <t>stap 4</t>
  </si>
  <si>
    <t>stap 5</t>
  </si>
  <si>
    <t>Onder tabblad 4 worden de beide Inschrijfprijzen 1 en 2 elk voor 50% meegewogen ter verkrijging van de Inschrijfprijs gewogen. Op basis van deze Inschrijfprijs worden de punten voor het onderdeel Prijs toegekend.</t>
  </si>
  <si>
    <t>Vergoeding max 90 min.</t>
  </si>
  <si>
    <t>Vergoeding max 60 of 90 min.</t>
  </si>
  <si>
    <t xml:space="preserve"> = in te vullen door Inschrijver</t>
  </si>
  <si>
    <t>Beladen voertuiguurtarief excl. BTW</t>
  </si>
  <si>
    <t>Voertuigtype</t>
  </si>
  <si>
    <t>Omschrijving</t>
  </si>
  <si>
    <t>Friesland, Personenauto (4 passagiers) &gt;Friesland</t>
  </si>
  <si>
    <t>Friesland, Taxibus laag (8 passagiers) &gt; Friesland</t>
  </si>
  <si>
    <t>Friesland, Rolstoelbus (8 passagiers) &gt; Friesland</t>
  </si>
  <si>
    <t>Elders, Personenauto (4 passagiers) buiten Friesland</t>
  </si>
  <si>
    <t>Elders, Rolstoelbus (8 passagiers) bestemming buiten Friesland</t>
  </si>
  <si>
    <t>Elders, Taxibus laag (8 passagiers) bestemming buiten Friesland</t>
  </si>
  <si>
    <t>(i+j)*k /60</t>
  </si>
  <si>
    <t>Offertetarieven per beladen voertuiguur per vervoerstype</t>
  </si>
  <si>
    <t>Op tabblad 2 ("2 Offerttarieven per eenheid") dient u uw beladen voertuiguurtarief te vermelden voor drie voertuigtypen, zowel voor bestemmingen in Friesland als daar buiten ("elders").</t>
  </si>
  <si>
    <t>Per dag wordt de vergoeding automatisch berekend en getoond.</t>
  </si>
  <si>
    <t>Het totaal van alle vergoedingsbedragen van alle Routes wordt automatisch uitgerekend en vermeld onder Inschrijfprijs 1 (kolom M).</t>
  </si>
  <si>
    <t>Achter de dag maandag vermeldt u ook de NAW van de bestemming. Voor de overige dagen van dezelfde Route is het uiteraard niet nodig om dit daar ook in te vullen.</t>
  </si>
  <si>
    <t>(klik op het veld en rechts verschijnt het dropdown-symbool waaruit u het voertuigtype kunt selecteren)</t>
  </si>
  <si>
    <t>Vervolgens vult u voor deze Route voor elke weekdag de beladen reistijd in, voor zowel de heen- als terugreis, u kunt dit dus per dag differentiëren.</t>
  </si>
  <si>
    <t xml:space="preserve">Op tabblad 3 ("3 Vergoedig max 90 min") dient u voor de optie max. reisduur 90 minuten voor alle leerlingen voor elke Route het voertuigtype te selecteren, waarna uw geoffreerde tarief automatisch verschijnt. </t>
  </si>
  <si>
    <t>Op tabblad 4 ("Vergoeding max 60 of 90 min") volgt u dezelfde stappen als bij stap 3. Hierbij dient u rekening te houden dat voor een deel van de leerlingen de maximale reisduur 60 minuten betreft.</t>
  </si>
  <si>
    <t>Beladen reistijd en Route : zie de definitie in het Beschrijvend document. Voor deze prijsopgaaf dient u de kosten per dag voor één reguliere week op te geven, d.w.z. een week met 5 lesdagen.</t>
  </si>
  <si>
    <t>INSCHRIJFPRIJS 1
/ WEEK</t>
  </si>
  <si>
    <t>INSCHRIJFPRIJS 2
/ WEEK</t>
  </si>
  <si>
    <t>Bijlage 12 Inschrijving 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</si>
</sst>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70C0"/>
      <name val="Arial"/>
      <family val="2"/>
    </font>
    <font>
      <b/>
      <sz val="11"/>
      <color rgb="FF00206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Fill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1" fillId="0" borderId="0" xfId="0" applyFont="1" applyBorder="1"/>
    <xf numFmtId="0" fontId="3" fillId="0" borderId="0" xfId="0" applyFont="1" applyFill="1" applyBorder="1" applyAlignment="1">
      <alignment vertical="top"/>
    </xf>
    <xf numFmtId="0" fontId="4" fillId="0" borderId="0" xfId="0" applyFont="1"/>
    <xf numFmtId="9" fontId="0" fillId="0" borderId="0" xfId="0" applyNumberFormat="1"/>
    <xf numFmtId="164" fontId="0" fillId="0" borderId="0" xfId="0" applyNumberFormat="1"/>
    <xf numFmtId="0" fontId="8" fillId="0" borderId="0" xfId="0" applyFont="1"/>
    <xf numFmtId="164" fontId="8" fillId="0" borderId="0" xfId="0" applyNumberFormat="1" applyFont="1"/>
    <xf numFmtId="0" fontId="4" fillId="4" borderId="0" xfId="0" applyFont="1" applyFill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vertical="center" wrapText="1"/>
    </xf>
    <xf numFmtId="0" fontId="7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center" wrapText="1"/>
    </xf>
    <xf numFmtId="0" fontId="0" fillId="4" borderId="0" xfId="0" applyFill="1" applyAlignment="1" applyProtection="1">
      <alignment horizontal="center" wrapText="1"/>
    </xf>
    <xf numFmtId="0" fontId="0" fillId="4" borderId="0" xfId="0" applyFill="1" applyAlignment="1" applyProtection="1">
      <alignment wrapText="1"/>
    </xf>
    <xf numFmtId="164" fontId="8" fillId="5" borderId="2" xfId="0" applyNumberFormat="1" applyFont="1" applyFill="1" applyBorder="1" applyAlignment="1" applyProtection="1">
      <alignment wrapText="1"/>
    </xf>
    <xf numFmtId="0" fontId="0" fillId="0" borderId="3" xfId="0" applyBorder="1" applyAlignment="1" applyProtection="1">
      <alignment horizontal="center" wrapText="1"/>
    </xf>
    <xf numFmtId="0" fontId="0" fillId="0" borderId="5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164" fontId="0" fillId="5" borderId="1" xfId="0" applyNumberFormat="1" applyFill="1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0" fontId="0" fillId="0" borderId="1" xfId="0" applyBorder="1" applyAlignment="1" applyProtection="1">
      <alignment horizontal="center" wrapText="1"/>
    </xf>
    <xf numFmtId="0" fontId="0" fillId="0" borderId="4" xfId="0" applyBorder="1" applyAlignment="1" applyProtection="1">
      <alignment wrapText="1"/>
    </xf>
    <xf numFmtId="0" fontId="0" fillId="0" borderId="6" xfId="0" applyBorder="1" applyAlignment="1" applyProtection="1">
      <alignment wrapText="1"/>
    </xf>
    <xf numFmtId="0" fontId="0" fillId="0" borderId="7" xfId="0" applyBorder="1" applyAlignment="1" applyProtection="1">
      <alignment wrapText="1"/>
    </xf>
    <xf numFmtId="0" fontId="0" fillId="0" borderId="9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10" xfId="0" applyBorder="1" applyAlignment="1" applyProtection="1">
      <alignment wrapText="1"/>
    </xf>
    <xf numFmtId="164" fontId="0" fillId="0" borderId="0" xfId="0" applyNumberFormat="1" applyAlignment="1" applyProtection="1">
      <alignment wrapText="1"/>
    </xf>
    <xf numFmtId="0" fontId="10" fillId="2" borderId="4" xfId="0" applyFont="1" applyFill="1" applyBorder="1" applyAlignment="1" applyProtection="1">
      <alignment horizontal="center" wrapText="1"/>
      <protection locked="0"/>
    </xf>
    <xf numFmtId="0" fontId="9" fillId="2" borderId="4" xfId="0" applyFont="1" applyFill="1" applyBorder="1" applyAlignment="1" applyProtection="1">
      <alignment horizontal="center" wrapText="1"/>
      <protection locked="0"/>
    </xf>
    <xf numFmtId="0" fontId="0" fillId="2" borderId="9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0" xfId="0" applyFill="1" applyAlignment="1" applyProtection="1">
      <alignment horizontal="center" wrapText="1"/>
      <protection locked="0"/>
    </xf>
    <xf numFmtId="0" fontId="1" fillId="0" borderId="1" xfId="0" applyFont="1" applyFill="1" applyBorder="1" applyAlignment="1">
      <alignment vertical="top"/>
    </xf>
    <xf numFmtId="0" fontId="1" fillId="0" borderId="1" xfId="0" applyFont="1" applyBorder="1"/>
    <xf numFmtId="0" fontId="5" fillId="0" borderId="1" xfId="0" applyFont="1" applyBorder="1"/>
    <xf numFmtId="0" fontId="2" fillId="0" borderId="1" xfId="0" applyFont="1" applyBorder="1"/>
    <xf numFmtId="0" fontId="2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2" fillId="2" borderId="1" xfId="0" applyFont="1" applyFill="1" applyBorder="1" applyProtection="1">
      <protection locked="0"/>
    </xf>
    <xf numFmtId="0" fontId="0" fillId="6" borderId="0" xfId="0" applyFill="1"/>
    <xf numFmtId="0" fontId="0" fillId="2" borderId="1" xfId="0" applyFill="1" applyBorder="1"/>
    <xf numFmtId="0" fontId="0" fillId="0" borderId="1" xfId="0" applyBorder="1"/>
    <xf numFmtId="0" fontId="11" fillId="0" borderId="0" xfId="0" applyFont="1"/>
    <xf numFmtId="0" fontId="0" fillId="0" borderId="0" xfId="0" applyAlignment="1">
      <alignment horizontal="center"/>
    </xf>
    <xf numFmtId="0" fontId="0" fillId="0" borderId="0" xfId="0" applyNumberFormat="1"/>
    <xf numFmtId="0" fontId="6" fillId="3" borderId="1" xfId="0" applyFont="1" applyFill="1" applyBorder="1" applyAlignment="1" applyProtection="1">
      <alignment vertical="center"/>
    </xf>
    <xf numFmtId="0" fontId="0" fillId="4" borderId="0" xfId="0" applyFill="1" applyAlignment="1" applyProtection="1"/>
    <xf numFmtId="0" fontId="0" fillId="2" borderId="1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0" xfId="0" applyAlignment="1" applyProtection="1"/>
    <xf numFmtId="0" fontId="0" fillId="2" borderId="12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5" borderId="1" xfId="0" applyNumberFormat="1" applyFill="1" applyBorder="1" applyAlignment="1" applyProtection="1">
      <alignment horizontal="right" wrapText="1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3" fillId="0" borderId="0" xfId="0" applyFont="1"/>
    <xf numFmtId="0" fontId="12" fillId="7" borderId="1" xfId="0" applyFont="1" applyFill="1" applyBorder="1"/>
    <xf numFmtId="0" fontId="12" fillId="7" borderId="1" xfId="0" applyFont="1" applyFill="1" applyBorder="1" applyAlignment="1">
      <alignment horizontal="center"/>
    </xf>
    <xf numFmtId="0" fontId="0" fillId="6" borderId="1" xfId="0" applyFill="1" applyBorder="1" applyAlignment="1" applyProtection="1">
      <alignment wrapText="1"/>
      <protection locked="0"/>
    </xf>
    <xf numFmtId="0" fontId="0" fillId="6" borderId="8" xfId="0" applyFill="1" applyBorder="1" applyAlignment="1" applyProtection="1">
      <alignment wrapText="1"/>
      <protection locked="0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3" borderId="11" xfId="0" applyFont="1" applyFill="1" applyBorder="1" applyAlignment="1" applyProtection="1">
      <alignment vertical="center" wrapText="1"/>
    </xf>
    <xf numFmtId="0" fontId="0" fillId="0" borderId="0" xfId="0" applyBorder="1" applyAlignment="1">
      <alignment vertical="center" wrapText="1"/>
    </xf>
    <xf numFmtId="0" fontId="14" fillId="0" borderId="0" xfId="0" applyFont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zf.local\shares\Homedirs\SWF\j.hof\Desktop\Leerlingenlijst%202021-2022%2020%20decembe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erlingenlijst"/>
      <sheetName val="nota 20-21"/>
      <sheetName val="nota 21-22"/>
      <sheetName val="leren reizen 1-3-2021"/>
      <sheetName val="Uit vervoer 2020-2021"/>
      <sheetName val="Uit vervoer 2021-2022"/>
      <sheetName val="Súdwester VVK 21-22"/>
      <sheetName val="Wetterwille VVK 21-22"/>
      <sheetName val="Sinne VVK 21-22"/>
      <sheetName val="PBS VVK 21-22"/>
      <sheetName val="Lyndensteyn VVK 21-22"/>
      <sheetName val="VSO Renn4-Monoliet VVK 21-22"/>
      <sheetName val="SO Renn4-Caleidoscoop VVK 21-22"/>
      <sheetName val="Aurum VVK 21-22"/>
      <sheetName val="Skelp-Skelpkes VVK 21-22"/>
      <sheetName val="overig VVK 21-22"/>
      <sheetName val="Blad1"/>
    </sheetNames>
    <sheetDataSet>
      <sheetData sheetId="0">
        <row r="11">
          <cell r="J11" t="str">
            <v>8731AV</v>
          </cell>
        </row>
        <row r="12">
          <cell r="J12" t="str">
            <v>8731AV</v>
          </cell>
        </row>
        <row r="13">
          <cell r="J13" t="str">
            <v xml:space="preserve">8608XR  </v>
          </cell>
        </row>
        <row r="18">
          <cell r="J18" t="str">
            <v xml:space="preserve">8702AJ </v>
          </cell>
        </row>
        <row r="24">
          <cell r="J24" t="str">
            <v>8723BR</v>
          </cell>
        </row>
        <row r="29">
          <cell r="J29" t="str">
            <v>8618NR</v>
          </cell>
        </row>
        <row r="36">
          <cell r="J36" t="str">
            <v>9012DN</v>
          </cell>
        </row>
        <row r="41">
          <cell r="J41" t="str">
            <v>8637VS</v>
          </cell>
        </row>
        <row r="49">
          <cell r="J49" t="str">
            <v>8711DB</v>
          </cell>
        </row>
        <row r="50">
          <cell r="J50" t="str">
            <v xml:space="preserve">8711EN </v>
          </cell>
        </row>
        <row r="52">
          <cell r="J52" t="str">
            <v>8701CR</v>
          </cell>
        </row>
        <row r="59">
          <cell r="J59" t="str">
            <v xml:space="preserve">8701ZC </v>
          </cell>
        </row>
        <row r="60">
          <cell r="J60" t="str">
            <v>8711GT</v>
          </cell>
        </row>
        <row r="61">
          <cell r="J61" t="str">
            <v xml:space="preserve">8701AW </v>
          </cell>
        </row>
        <row r="63">
          <cell r="J63" t="str">
            <v>8765LN</v>
          </cell>
        </row>
        <row r="68">
          <cell r="J68" t="str">
            <v>8701XH</v>
          </cell>
        </row>
        <row r="88">
          <cell r="J88" t="str">
            <v xml:space="preserve">8757JP </v>
          </cell>
        </row>
        <row r="93">
          <cell r="J93" t="str">
            <v>8701DX</v>
          </cell>
        </row>
        <row r="97">
          <cell r="J97" t="str">
            <v>8711 HE</v>
          </cell>
        </row>
        <row r="110">
          <cell r="J110" t="str">
            <v>8701AG</v>
          </cell>
        </row>
        <row r="112">
          <cell r="J112" t="str">
            <v>8711DH</v>
          </cell>
        </row>
        <row r="118">
          <cell r="J118" t="str">
            <v>8701ZW</v>
          </cell>
        </row>
        <row r="120">
          <cell r="J120" t="str">
            <v>8625HH</v>
          </cell>
        </row>
        <row r="121">
          <cell r="J121" t="str">
            <v>8625HH</v>
          </cell>
        </row>
        <row r="126">
          <cell r="J126" t="str">
            <v>8723EL</v>
          </cell>
        </row>
        <row r="127">
          <cell r="J127" t="str">
            <v xml:space="preserve">8615LN </v>
          </cell>
        </row>
        <row r="128">
          <cell r="J128" t="str">
            <v xml:space="preserve">8711 AX  </v>
          </cell>
        </row>
        <row r="135">
          <cell r="J135" t="str">
            <v>8625HK</v>
          </cell>
        </row>
        <row r="139">
          <cell r="J139" t="str">
            <v xml:space="preserve">8723CT </v>
          </cell>
        </row>
        <row r="142">
          <cell r="J142" t="str">
            <v>8622XL</v>
          </cell>
        </row>
        <row r="143">
          <cell r="J143" t="str">
            <v>8701CN</v>
          </cell>
        </row>
        <row r="145">
          <cell r="J145" t="str">
            <v>8747NW</v>
          </cell>
        </row>
        <row r="153">
          <cell r="J153" t="str">
            <v>8734HT</v>
          </cell>
        </row>
        <row r="159">
          <cell r="J159" t="str">
            <v xml:space="preserve">8636VB </v>
          </cell>
        </row>
        <row r="169">
          <cell r="J169" t="str">
            <v>8551NJ</v>
          </cell>
        </row>
        <row r="177">
          <cell r="J177" t="str">
            <v>8748AK</v>
          </cell>
        </row>
        <row r="180">
          <cell r="J180" t="str">
            <v>8701AW</v>
          </cell>
        </row>
        <row r="182">
          <cell r="J182" t="str">
            <v>8754KC</v>
          </cell>
        </row>
        <row r="193">
          <cell r="J193" t="str">
            <v>8748GK</v>
          </cell>
        </row>
        <row r="194">
          <cell r="J194" t="str">
            <v>8748Gk</v>
          </cell>
        </row>
        <row r="205">
          <cell r="J205" t="str">
            <v xml:space="preserve">8701BL  
</v>
          </cell>
        </row>
        <row r="213">
          <cell r="J213" t="str">
            <v xml:space="preserve">8621DD </v>
          </cell>
        </row>
        <row r="214">
          <cell r="J214" t="str">
            <v>8731AL</v>
          </cell>
        </row>
        <row r="216">
          <cell r="J216" t="str">
            <v xml:space="preserve">8701DG </v>
          </cell>
        </row>
        <row r="217">
          <cell r="J217" t="str">
            <v>8701EX</v>
          </cell>
        </row>
        <row r="231">
          <cell r="J231" t="str">
            <v xml:space="preserve">8763MG </v>
          </cell>
        </row>
        <row r="234">
          <cell r="J234" t="str">
            <v>8822WC</v>
          </cell>
        </row>
        <row r="235">
          <cell r="J235" t="str">
            <v xml:space="preserve">8614JD </v>
          </cell>
        </row>
        <row r="248">
          <cell r="J248" t="str">
            <v>8748AW</v>
          </cell>
        </row>
        <row r="249">
          <cell r="J249" t="str">
            <v>8748AD</v>
          </cell>
        </row>
        <row r="250">
          <cell r="J250" t="str">
            <v>8773KX</v>
          </cell>
        </row>
        <row r="256">
          <cell r="J256" t="str">
            <v>8721EZ</v>
          </cell>
        </row>
        <row r="268">
          <cell r="J268" t="str">
            <v>8711 ED</v>
          </cell>
        </row>
        <row r="269">
          <cell r="J269" t="str">
            <v>8711GH</v>
          </cell>
        </row>
        <row r="270">
          <cell r="J270" t="str">
            <v xml:space="preserve"> 8711GH</v>
          </cell>
        </row>
        <row r="273">
          <cell r="J273" t="str">
            <v xml:space="preserve">8763MJ </v>
          </cell>
        </row>
        <row r="278">
          <cell r="J278" t="str">
            <v>8763MJ</v>
          </cell>
        </row>
        <row r="281">
          <cell r="J281" t="str">
            <v xml:space="preserve">8754CC </v>
          </cell>
        </row>
        <row r="286">
          <cell r="J286" t="str">
            <v>8701XM</v>
          </cell>
        </row>
        <row r="292">
          <cell r="J292" t="str">
            <v xml:space="preserve">8754EE </v>
          </cell>
        </row>
        <row r="297">
          <cell r="J297" t="str">
            <v>8615LB</v>
          </cell>
        </row>
        <row r="304">
          <cell r="J304" t="str">
            <v>8701EB</v>
          </cell>
        </row>
        <row r="307">
          <cell r="J307" t="str">
            <v>8629PW</v>
          </cell>
        </row>
        <row r="317">
          <cell r="J317" t="str">
            <v>8629PA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B96F3-47E2-4B6B-9E83-A70A5F0FFB6E}">
  <sheetPr>
    <tabColor rgb="FFFF0000"/>
  </sheetPr>
  <dimension ref="A1:R19"/>
  <sheetViews>
    <sheetView tabSelected="1" workbookViewId="0">
      <selection activeCell="J27" sqref="J27"/>
    </sheetView>
  </sheetViews>
  <sheetFormatPr defaultRowHeight="15" x14ac:dyDescent="0.25"/>
  <sheetData>
    <row r="1" spans="1:18" ht="43.5" customHeight="1" x14ac:dyDescent="0.25">
      <c r="A1" s="77" t="s">
        <v>336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</row>
    <row r="2" spans="1:18" x14ac:dyDescent="0.25">
      <c r="B2" s="52"/>
      <c r="C2" t="s">
        <v>313</v>
      </c>
    </row>
    <row r="3" spans="1:18" x14ac:dyDescent="0.25">
      <c r="B3" s="51"/>
    </row>
    <row r="4" spans="1:18" x14ac:dyDescent="0.25">
      <c r="A4" t="s">
        <v>304</v>
      </c>
      <c r="B4" t="s">
        <v>305</v>
      </c>
    </row>
    <row r="5" spans="1:18" x14ac:dyDescent="0.25">
      <c r="B5" t="s">
        <v>328</v>
      </c>
    </row>
    <row r="7" spans="1:18" x14ac:dyDescent="0.25">
      <c r="A7" t="s">
        <v>306</v>
      </c>
      <c r="B7" t="s">
        <v>325</v>
      </c>
    </row>
    <row r="9" spans="1:18" x14ac:dyDescent="0.25">
      <c r="A9" t="s">
        <v>307</v>
      </c>
      <c r="B9" t="s">
        <v>331</v>
      </c>
    </row>
    <row r="10" spans="1:18" x14ac:dyDescent="0.25">
      <c r="B10" t="s">
        <v>329</v>
      </c>
    </row>
    <row r="11" spans="1:18" x14ac:dyDescent="0.25">
      <c r="B11" t="s">
        <v>330</v>
      </c>
    </row>
    <row r="12" spans="1:18" x14ac:dyDescent="0.25">
      <c r="B12" t="s">
        <v>326</v>
      </c>
    </row>
    <row r="13" spans="1:18" x14ac:dyDescent="0.25">
      <c r="B13" t="s">
        <v>327</v>
      </c>
    </row>
    <row r="15" spans="1:18" x14ac:dyDescent="0.25">
      <c r="A15" t="s">
        <v>308</v>
      </c>
      <c r="B15" t="s">
        <v>332</v>
      </c>
    </row>
    <row r="17" spans="1:2" x14ac:dyDescent="0.25">
      <c r="A17" t="s">
        <v>309</v>
      </c>
      <c r="B17" t="s">
        <v>310</v>
      </c>
    </row>
    <row r="19" spans="1:2" x14ac:dyDescent="0.25">
      <c r="B19" s="8" t="s">
        <v>333</v>
      </c>
    </row>
  </sheetData>
  <mergeCells count="1">
    <mergeCell ref="A1:R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7"/>
  <sheetViews>
    <sheetView workbookViewId="0">
      <pane ySplit="3" topLeftCell="A4" activePane="bottomLeft" state="frozen"/>
      <selection pane="bottomLeft" activeCell="B199" sqref="B199:F214"/>
    </sheetView>
  </sheetViews>
  <sheetFormatPr defaultRowHeight="15" x14ac:dyDescent="0.2"/>
  <cols>
    <col min="1" max="1" width="7" style="73" customWidth="1"/>
    <col min="2" max="2" width="29" style="2" bestFit="1" customWidth="1"/>
    <col min="3" max="3" width="25.140625" style="4" bestFit="1" customWidth="1"/>
    <col min="4" max="4" width="11.140625" style="4" bestFit="1" customWidth="1"/>
    <col min="5" max="5" width="12.28515625" style="4" bestFit="1" customWidth="1"/>
    <col min="6" max="6" width="16.28515625" style="4" bestFit="1" customWidth="1"/>
    <col min="7" max="7" width="25.28515625" style="4" bestFit="1" customWidth="1"/>
    <col min="8" max="8" width="10.28515625" style="4" bestFit="1" customWidth="1"/>
    <col min="9" max="9" width="32.28515625" style="4" bestFit="1" customWidth="1"/>
    <col min="10" max="10" width="19.5703125" style="4" bestFit="1" customWidth="1"/>
    <col min="11" max="11" width="21.140625" style="4" customWidth="1"/>
    <col min="12" max="16384" width="9.140625" style="4"/>
  </cols>
  <sheetData>
    <row r="1" spans="1:11" ht="23.25" x14ac:dyDescent="0.2">
      <c r="B1" s="7" t="s">
        <v>226</v>
      </c>
    </row>
    <row r="2" spans="1:11" x14ac:dyDescent="0.2">
      <c r="B2" s="1"/>
    </row>
    <row r="3" spans="1:11" s="3" customFormat="1" ht="15.75" x14ac:dyDescent="0.25">
      <c r="A3" s="74"/>
      <c r="B3" s="44" t="s">
        <v>5</v>
      </c>
      <c r="C3" s="45" t="s">
        <v>6</v>
      </c>
      <c r="D3" s="45" t="s">
        <v>31</v>
      </c>
      <c r="E3" s="45" t="s">
        <v>10</v>
      </c>
      <c r="F3" s="45" t="s">
        <v>7</v>
      </c>
      <c r="G3" s="45" t="s">
        <v>13</v>
      </c>
      <c r="H3" s="45" t="s">
        <v>18</v>
      </c>
      <c r="I3" s="45" t="s">
        <v>228</v>
      </c>
      <c r="J3" s="45" t="s">
        <v>229</v>
      </c>
      <c r="K3" s="46" t="s">
        <v>276</v>
      </c>
    </row>
    <row r="4" spans="1:11" x14ac:dyDescent="0.2">
      <c r="A4" s="73">
        <v>1</v>
      </c>
      <c r="B4" s="2" t="s">
        <v>8</v>
      </c>
      <c r="C4" s="47" t="s">
        <v>32</v>
      </c>
      <c r="D4" s="47">
        <v>29</v>
      </c>
      <c r="E4" s="47" t="s">
        <v>11</v>
      </c>
      <c r="F4" s="47" t="s">
        <v>9</v>
      </c>
      <c r="G4" s="47" t="s">
        <v>12</v>
      </c>
      <c r="H4" s="47" t="s">
        <v>19</v>
      </c>
      <c r="I4" s="47" t="s">
        <v>227</v>
      </c>
      <c r="J4" s="47"/>
      <c r="K4" s="50"/>
    </row>
    <row r="5" spans="1:11" x14ac:dyDescent="0.2">
      <c r="A5" s="73">
        <f>A4+1</f>
        <v>2</v>
      </c>
      <c r="B5" s="48" t="s">
        <v>14</v>
      </c>
      <c r="C5" s="47" t="s">
        <v>15</v>
      </c>
      <c r="D5" s="47">
        <v>198</v>
      </c>
      <c r="E5" s="47" t="s">
        <v>16</v>
      </c>
      <c r="F5" s="47" t="s">
        <v>17</v>
      </c>
      <c r="G5" s="47" t="s">
        <v>21</v>
      </c>
      <c r="H5" s="47" t="s">
        <v>19</v>
      </c>
      <c r="I5" s="47" t="s">
        <v>230</v>
      </c>
      <c r="J5" s="47"/>
      <c r="K5" s="50"/>
    </row>
    <row r="6" spans="1:11" x14ac:dyDescent="0.2">
      <c r="A6" s="73">
        <f t="shared" ref="A6:A69" si="0">A5+1</f>
        <v>3</v>
      </c>
      <c r="B6" s="48" t="s">
        <v>14</v>
      </c>
      <c r="C6" s="47" t="s">
        <v>15</v>
      </c>
      <c r="D6" s="47">
        <v>198</v>
      </c>
      <c r="E6" s="47" t="s">
        <v>16</v>
      </c>
      <c r="F6" s="47" t="s">
        <v>17</v>
      </c>
      <c r="G6" s="49" t="s">
        <v>303</v>
      </c>
      <c r="H6" s="47" t="s">
        <v>19</v>
      </c>
      <c r="I6" s="47" t="s">
        <v>230</v>
      </c>
      <c r="J6" s="47"/>
      <c r="K6" s="50"/>
    </row>
    <row r="7" spans="1:11" x14ac:dyDescent="0.2">
      <c r="A7" s="73">
        <f t="shared" si="0"/>
        <v>4</v>
      </c>
      <c r="B7" s="48" t="s">
        <v>14</v>
      </c>
      <c r="C7" s="47" t="s">
        <v>15</v>
      </c>
      <c r="D7" s="47">
        <v>198</v>
      </c>
      <c r="E7" s="47" t="s">
        <v>16</v>
      </c>
      <c r="F7" s="47" t="s">
        <v>17</v>
      </c>
      <c r="G7" s="47" t="s">
        <v>22</v>
      </c>
      <c r="H7" s="47" t="s">
        <v>19</v>
      </c>
      <c r="I7" s="47" t="s">
        <v>230</v>
      </c>
      <c r="J7" s="47"/>
      <c r="K7" s="50"/>
    </row>
    <row r="8" spans="1:11" x14ac:dyDescent="0.2">
      <c r="A8" s="73">
        <f t="shared" si="0"/>
        <v>5</v>
      </c>
      <c r="B8" s="48" t="s">
        <v>14</v>
      </c>
      <c r="C8" s="47" t="s">
        <v>15</v>
      </c>
      <c r="D8" s="47">
        <v>198</v>
      </c>
      <c r="E8" s="47" t="s">
        <v>16</v>
      </c>
      <c r="F8" s="47" t="s">
        <v>17</v>
      </c>
      <c r="G8" s="47" t="s">
        <v>23</v>
      </c>
      <c r="H8" s="47" t="s">
        <v>19</v>
      </c>
      <c r="I8" s="47" t="s">
        <v>230</v>
      </c>
      <c r="J8" s="47"/>
      <c r="K8" s="50"/>
    </row>
    <row r="9" spans="1:11" x14ac:dyDescent="0.2">
      <c r="A9" s="73">
        <f t="shared" si="0"/>
        <v>6</v>
      </c>
      <c r="B9" s="48" t="s">
        <v>14</v>
      </c>
      <c r="C9" s="47" t="s">
        <v>15</v>
      </c>
      <c r="D9" s="47">
        <v>198</v>
      </c>
      <c r="E9" s="47" t="s">
        <v>16</v>
      </c>
      <c r="F9" s="47" t="s">
        <v>17</v>
      </c>
      <c r="G9" s="47" t="s">
        <v>24</v>
      </c>
      <c r="H9" s="47" t="s">
        <v>19</v>
      </c>
      <c r="I9" s="47" t="s">
        <v>230</v>
      </c>
      <c r="J9" s="47"/>
      <c r="K9" s="50"/>
    </row>
    <row r="10" spans="1:11" x14ac:dyDescent="0.2">
      <c r="A10" s="73">
        <f t="shared" si="0"/>
        <v>7</v>
      </c>
      <c r="B10" s="48" t="s">
        <v>14</v>
      </c>
      <c r="C10" s="47" t="s">
        <v>15</v>
      </c>
      <c r="D10" s="47">
        <v>198</v>
      </c>
      <c r="E10" s="47" t="s">
        <v>16</v>
      </c>
      <c r="F10" s="47" t="s">
        <v>17</v>
      </c>
      <c r="G10" s="47" t="s">
        <v>25</v>
      </c>
      <c r="H10" s="47" t="s">
        <v>19</v>
      </c>
      <c r="I10" s="47" t="s">
        <v>230</v>
      </c>
      <c r="J10" s="47"/>
      <c r="K10" s="50"/>
    </row>
    <row r="11" spans="1:11" x14ac:dyDescent="0.2">
      <c r="A11" s="73">
        <f t="shared" si="0"/>
        <v>8</v>
      </c>
      <c r="B11" s="48" t="s">
        <v>14</v>
      </c>
      <c r="C11" s="47" t="s">
        <v>15</v>
      </c>
      <c r="D11" s="47">
        <v>198</v>
      </c>
      <c r="E11" s="47" t="s">
        <v>16</v>
      </c>
      <c r="F11" s="47" t="s">
        <v>17</v>
      </c>
      <c r="G11" s="47" t="s">
        <v>26</v>
      </c>
      <c r="H11" s="47" t="s">
        <v>19</v>
      </c>
      <c r="I11" s="47" t="s">
        <v>230</v>
      </c>
      <c r="J11" s="47"/>
      <c r="K11" s="50"/>
    </row>
    <row r="12" spans="1:11" x14ac:dyDescent="0.2">
      <c r="A12" s="73">
        <f t="shared" si="0"/>
        <v>9</v>
      </c>
      <c r="B12" s="48" t="s">
        <v>14</v>
      </c>
      <c r="C12" s="47" t="s">
        <v>15</v>
      </c>
      <c r="D12" s="47">
        <v>198</v>
      </c>
      <c r="E12" s="47" t="s">
        <v>16</v>
      </c>
      <c r="F12" s="47" t="s">
        <v>17</v>
      </c>
      <c r="G12" s="47" t="s">
        <v>27</v>
      </c>
      <c r="H12" s="47" t="s">
        <v>19</v>
      </c>
      <c r="I12" s="47" t="s">
        <v>230</v>
      </c>
      <c r="J12" s="47"/>
      <c r="K12" s="50"/>
    </row>
    <row r="13" spans="1:11" x14ac:dyDescent="0.2">
      <c r="A13" s="73">
        <f t="shared" si="0"/>
        <v>10</v>
      </c>
      <c r="B13" s="48" t="s">
        <v>14</v>
      </c>
      <c r="C13" s="47" t="s">
        <v>15</v>
      </c>
      <c r="D13" s="47">
        <v>198</v>
      </c>
      <c r="E13" s="47" t="s">
        <v>16</v>
      </c>
      <c r="F13" s="47" t="s">
        <v>17</v>
      </c>
      <c r="G13" s="47" t="s">
        <v>28</v>
      </c>
      <c r="H13" s="47" t="s">
        <v>19</v>
      </c>
      <c r="I13" s="47" t="s">
        <v>230</v>
      </c>
      <c r="J13" s="47"/>
      <c r="K13" s="50"/>
    </row>
    <row r="14" spans="1:11" x14ac:dyDescent="0.2">
      <c r="A14" s="73">
        <f t="shared" si="0"/>
        <v>11</v>
      </c>
      <c r="B14" s="2" t="s">
        <v>29</v>
      </c>
      <c r="C14" s="47" t="s">
        <v>30</v>
      </c>
      <c r="D14" s="47">
        <v>2</v>
      </c>
      <c r="E14" s="47" t="s">
        <v>33</v>
      </c>
      <c r="F14" s="47" t="s">
        <v>34</v>
      </c>
      <c r="G14" s="47" t="s">
        <v>35</v>
      </c>
      <c r="H14" s="47" t="s">
        <v>19</v>
      </c>
      <c r="I14" s="47" t="s">
        <v>231</v>
      </c>
      <c r="J14" s="47"/>
      <c r="K14" s="50"/>
    </row>
    <row r="15" spans="1:11" x14ac:dyDescent="0.2">
      <c r="A15" s="73">
        <f t="shared" si="0"/>
        <v>12</v>
      </c>
      <c r="B15" s="48" t="s">
        <v>14</v>
      </c>
      <c r="C15" s="47" t="s">
        <v>15</v>
      </c>
      <c r="D15" s="47">
        <v>198</v>
      </c>
      <c r="E15" s="47" t="s">
        <v>16</v>
      </c>
      <c r="F15" s="47" t="s">
        <v>17</v>
      </c>
      <c r="G15" s="47" t="s">
        <v>36</v>
      </c>
      <c r="H15" s="47" t="s">
        <v>19</v>
      </c>
      <c r="I15" s="47" t="s">
        <v>230</v>
      </c>
      <c r="J15" s="47"/>
      <c r="K15" s="50"/>
    </row>
    <row r="16" spans="1:11" x14ac:dyDescent="0.2">
      <c r="A16" s="73">
        <f t="shared" si="0"/>
        <v>13</v>
      </c>
      <c r="B16" s="48" t="s">
        <v>14</v>
      </c>
      <c r="C16" s="47" t="s">
        <v>15</v>
      </c>
      <c r="D16" s="47">
        <v>198</v>
      </c>
      <c r="E16" s="47" t="s">
        <v>16</v>
      </c>
      <c r="F16" s="47" t="s">
        <v>17</v>
      </c>
      <c r="G16" s="47" t="s">
        <v>37</v>
      </c>
      <c r="H16" s="47" t="s">
        <v>19</v>
      </c>
      <c r="I16" s="47" t="s">
        <v>230</v>
      </c>
      <c r="J16" s="47"/>
      <c r="K16" s="50"/>
    </row>
    <row r="17" spans="1:11" x14ac:dyDescent="0.2">
      <c r="A17" s="73">
        <f t="shared" si="0"/>
        <v>14</v>
      </c>
      <c r="B17" s="2" t="s">
        <v>38</v>
      </c>
      <c r="C17" s="47" t="s">
        <v>39</v>
      </c>
      <c r="D17" s="47">
        <v>2</v>
      </c>
      <c r="E17" s="47" t="s">
        <v>40</v>
      </c>
      <c r="F17" s="47" t="s">
        <v>9</v>
      </c>
      <c r="G17" s="47" t="s">
        <v>41</v>
      </c>
      <c r="H17" s="47" t="s">
        <v>19</v>
      </c>
      <c r="I17" s="47" t="s">
        <v>230</v>
      </c>
      <c r="J17" s="47"/>
      <c r="K17" s="50"/>
    </row>
    <row r="18" spans="1:11" x14ac:dyDescent="0.2">
      <c r="A18" s="73">
        <f t="shared" si="0"/>
        <v>15</v>
      </c>
      <c r="B18" s="2" t="s">
        <v>4</v>
      </c>
      <c r="C18" s="47" t="s">
        <v>42</v>
      </c>
      <c r="D18" s="47">
        <v>20</v>
      </c>
      <c r="E18" s="47" t="s">
        <v>43</v>
      </c>
      <c r="F18" s="47" t="s">
        <v>44</v>
      </c>
      <c r="G18" s="47" t="s">
        <v>45</v>
      </c>
      <c r="H18" s="47" t="s">
        <v>19</v>
      </c>
      <c r="I18" s="47" t="s">
        <v>232</v>
      </c>
      <c r="J18" s="47"/>
      <c r="K18" s="50"/>
    </row>
    <row r="19" spans="1:11" x14ac:dyDescent="0.2">
      <c r="A19" s="73">
        <f t="shared" si="0"/>
        <v>16</v>
      </c>
      <c r="B19" s="2" t="s">
        <v>46</v>
      </c>
      <c r="C19" s="47" t="s">
        <v>47</v>
      </c>
      <c r="D19" s="47">
        <v>9</v>
      </c>
      <c r="E19" s="47" t="s">
        <v>48</v>
      </c>
      <c r="F19" s="47" t="s">
        <v>49</v>
      </c>
      <c r="G19" s="47" t="s">
        <v>50</v>
      </c>
      <c r="H19" s="47" t="s">
        <v>19</v>
      </c>
      <c r="I19" s="47" t="s">
        <v>230</v>
      </c>
      <c r="J19" s="47"/>
      <c r="K19" s="50"/>
    </row>
    <row r="20" spans="1:11" x14ac:dyDescent="0.2">
      <c r="A20" s="73">
        <f t="shared" si="0"/>
        <v>17</v>
      </c>
      <c r="B20" s="2" t="s">
        <v>46</v>
      </c>
      <c r="C20" s="47" t="s">
        <v>47</v>
      </c>
      <c r="D20" s="47">
        <v>9</v>
      </c>
      <c r="E20" s="47" t="s">
        <v>48</v>
      </c>
      <c r="F20" s="47" t="s">
        <v>49</v>
      </c>
      <c r="G20" s="47" t="s">
        <v>51</v>
      </c>
      <c r="H20" s="47" t="s">
        <v>19</v>
      </c>
      <c r="I20" s="47" t="s">
        <v>230</v>
      </c>
      <c r="J20" s="47"/>
      <c r="K20" s="50"/>
    </row>
    <row r="21" spans="1:11" x14ac:dyDescent="0.2">
      <c r="A21" s="73">
        <f t="shared" si="0"/>
        <v>18</v>
      </c>
      <c r="B21" s="2" t="s">
        <v>52</v>
      </c>
      <c r="C21" s="47" t="s">
        <v>53</v>
      </c>
      <c r="D21" s="47">
        <v>8</v>
      </c>
      <c r="E21" s="47" t="s">
        <v>54</v>
      </c>
      <c r="F21" s="47" t="s">
        <v>55</v>
      </c>
      <c r="G21" s="47" t="s">
        <v>56</v>
      </c>
      <c r="H21" s="47" t="s">
        <v>19</v>
      </c>
      <c r="I21" s="47" t="s">
        <v>230</v>
      </c>
      <c r="J21" s="47"/>
      <c r="K21" s="50"/>
    </row>
    <row r="22" spans="1:11" x14ac:dyDescent="0.2">
      <c r="A22" s="73">
        <f t="shared" si="0"/>
        <v>19</v>
      </c>
      <c r="B22" s="2" t="s">
        <v>52</v>
      </c>
      <c r="C22" s="47" t="s">
        <v>53</v>
      </c>
      <c r="D22" s="47">
        <v>8</v>
      </c>
      <c r="E22" s="47" t="s">
        <v>54</v>
      </c>
      <c r="F22" s="47" t="s">
        <v>55</v>
      </c>
      <c r="G22" s="47" t="s">
        <v>57</v>
      </c>
      <c r="H22" s="47" t="s">
        <v>19</v>
      </c>
      <c r="I22" s="47" t="s">
        <v>230</v>
      </c>
      <c r="J22" s="47"/>
      <c r="K22" s="50"/>
    </row>
    <row r="23" spans="1:11" x14ac:dyDescent="0.2">
      <c r="A23" s="73">
        <f t="shared" si="0"/>
        <v>20</v>
      </c>
      <c r="B23" s="2" t="s">
        <v>58</v>
      </c>
      <c r="C23" s="47" t="s">
        <v>59</v>
      </c>
      <c r="D23" s="47">
        <v>63</v>
      </c>
      <c r="E23" s="47" t="s">
        <v>60</v>
      </c>
      <c r="F23" s="47" t="s">
        <v>61</v>
      </c>
      <c r="G23" s="47" t="s">
        <v>62</v>
      </c>
      <c r="H23" s="47" t="s">
        <v>19</v>
      </c>
      <c r="I23" s="47" t="s">
        <v>230</v>
      </c>
      <c r="J23" s="47"/>
      <c r="K23" s="50"/>
    </row>
    <row r="24" spans="1:11" x14ac:dyDescent="0.2">
      <c r="A24" s="73">
        <f t="shared" si="0"/>
        <v>21</v>
      </c>
      <c r="B24" s="2" t="s">
        <v>58</v>
      </c>
      <c r="C24" s="47" t="s">
        <v>59</v>
      </c>
      <c r="D24" s="47">
        <v>63</v>
      </c>
      <c r="E24" s="47" t="s">
        <v>60</v>
      </c>
      <c r="F24" s="47" t="s">
        <v>61</v>
      </c>
      <c r="G24" s="47" t="s">
        <v>63</v>
      </c>
      <c r="H24" s="47" t="s">
        <v>19</v>
      </c>
      <c r="I24" s="47" t="s">
        <v>230</v>
      </c>
      <c r="J24" s="47"/>
      <c r="K24" s="50"/>
    </row>
    <row r="25" spans="1:11" x14ac:dyDescent="0.2">
      <c r="A25" s="73">
        <f t="shared" si="0"/>
        <v>22</v>
      </c>
      <c r="B25" s="2" t="s">
        <v>2</v>
      </c>
      <c r="C25" s="47" t="s">
        <v>64</v>
      </c>
      <c r="D25" s="47">
        <v>50</v>
      </c>
      <c r="E25" s="47" t="s">
        <v>65</v>
      </c>
      <c r="F25" s="47" t="s">
        <v>66</v>
      </c>
      <c r="G25" s="47" t="s">
        <v>67</v>
      </c>
      <c r="H25" s="47" t="s">
        <v>19</v>
      </c>
      <c r="I25" s="47" t="s">
        <v>233</v>
      </c>
      <c r="J25" s="47"/>
      <c r="K25" s="50"/>
    </row>
    <row r="26" spans="1:11" x14ac:dyDescent="0.2">
      <c r="A26" s="73">
        <f t="shared" si="0"/>
        <v>23</v>
      </c>
      <c r="B26" s="2" t="s">
        <v>2</v>
      </c>
      <c r="C26" s="47" t="s">
        <v>64</v>
      </c>
      <c r="D26" s="47">
        <v>50</v>
      </c>
      <c r="E26" s="47" t="s">
        <v>65</v>
      </c>
      <c r="F26" s="47" t="s">
        <v>66</v>
      </c>
      <c r="G26" s="47" t="s">
        <v>68</v>
      </c>
      <c r="H26" s="47" t="s">
        <v>19</v>
      </c>
      <c r="I26" s="47" t="s">
        <v>234</v>
      </c>
      <c r="J26" s="47"/>
      <c r="K26" s="50"/>
    </row>
    <row r="27" spans="1:11" x14ac:dyDescent="0.2">
      <c r="A27" s="73">
        <f t="shared" si="0"/>
        <v>24</v>
      </c>
      <c r="B27" s="2" t="s">
        <v>2</v>
      </c>
      <c r="C27" s="47" t="s">
        <v>64</v>
      </c>
      <c r="D27" s="47">
        <v>50</v>
      </c>
      <c r="E27" s="47" t="s">
        <v>65</v>
      </c>
      <c r="F27" s="47" t="s">
        <v>66</v>
      </c>
      <c r="G27" s="47" t="s">
        <v>69</v>
      </c>
      <c r="H27" s="47" t="s">
        <v>19</v>
      </c>
      <c r="I27" s="47" t="s">
        <v>235</v>
      </c>
      <c r="J27" s="47"/>
      <c r="K27" s="50"/>
    </row>
    <row r="28" spans="1:11" x14ac:dyDescent="0.2">
      <c r="A28" s="73">
        <f t="shared" si="0"/>
        <v>25</v>
      </c>
      <c r="B28" s="2" t="s">
        <v>2</v>
      </c>
      <c r="C28" s="47" t="s">
        <v>64</v>
      </c>
      <c r="D28" s="47">
        <v>50</v>
      </c>
      <c r="E28" s="47" t="s">
        <v>65</v>
      </c>
      <c r="F28" s="47" t="s">
        <v>66</v>
      </c>
      <c r="G28" s="47" t="s">
        <v>70</v>
      </c>
      <c r="H28" s="47" t="s">
        <v>19</v>
      </c>
      <c r="I28" s="47" t="s">
        <v>236</v>
      </c>
      <c r="J28" s="47"/>
      <c r="K28" s="50"/>
    </row>
    <row r="29" spans="1:11" x14ac:dyDescent="0.2">
      <c r="A29" s="73">
        <f t="shared" si="0"/>
        <v>26</v>
      </c>
      <c r="B29" s="48" t="s">
        <v>0</v>
      </c>
      <c r="C29" s="47" t="s">
        <v>71</v>
      </c>
      <c r="D29" s="47">
        <v>1</v>
      </c>
      <c r="E29" s="47" t="s">
        <v>72</v>
      </c>
      <c r="F29" s="47" t="s">
        <v>73</v>
      </c>
      <c r="G29" s="47" t="s">
        <v>74</v>
      </c>
      <c r="H29" s="47" t="s">
        <v>88</v>
      </c>
      <c r="I29" s="47" t="s">
        <v>230</v>
      </c>
      <c r="J29" s="47"/>
      <c r="K29" s="50"/>
    </row>
    <row r="30" spans="1:11" x14ac:dyDescent="0.2">
      <c r="A30" s="73">
        <f t="shared" si="0"/>
        <v>27</v>
      </c>
      <c r="B30" s="48" t="s">
        <v>0</v>
      </c>
      <c r="C30" s="47" t="s">
        <v>71</v>
      </c>
      <c r="D30" s="47">
        <v>1</v>
      </c>
      <c r="E30" s="47" t="s">
        <v>72</v>
      </c>
      <c r="F30" s="47" t="s">
        <v>73</v>
      </c>
      <c r="G30" s="47" t="s">
        <v>75</v>
      </c>
      <c r="H30" s="47" t="s">
        <v>93</v>
      </c>
      <c r="I30" s="47" t="s">
        <v>239</v>
      </c>
      <c r="J30" s="47"/>
      <c r="K30" s="50"/>
    </row>
    <row r="31" spans="1:11" x14ac:dyDescent="0.2">
      <c r="A31" s="73">
        <f t="shared" si="0"/>
        <v>28</v>
      </c>
      <c r="B31" s="48" t="s">
        <v>0</v>
      </c>
      <c r="C31" s="47" t="s">
        <v>71</v>
      </c>
      <c r="D31" s="47">
        <v>1</v>
      </c>
      <c r="E31" s="47" t="s">
        <v>72</v>
      </c>
      <c r="F31" s="47" t="s">
        <v>73</v>
      </c>
      <c r="G31" s="47" t="s">
        <v>76</v>
      </c>
      <c r="H31" s="47" t="s">
        <v>88</v>
      </c>
      <c r="I31" s="47" t="s">
        <v>230</v>
      </c>
      <c r="J31" s="47"/>
      <c r="K31" s="50"/>
    </row>
    <row r="32" spans="1:11" x14ac:dyDescent="0.2">
      <c r="A32" s="73">
        <f t="shared" si="0"/>
        <v>29</v>
      </c>
      <c r="B32" s="48" t="s">
        <v>0</v>
      </c>
      <c r="C32" s="47" t="s">
        <v>71</v>
      </c>
      <c r="D32" s="47">
        <v>1</v>
      </c>
      <c r="E32" s="47" t="s">
        <v>72</v>
      </c>
      <c r="F32" s="47" t="s">
        <v>73</v>
      </c>
      <c r="G32" s="47" t="s">
        <v>77</v>
      </c>
      <c r="H32" s="47" t="s">
        <v>89</v>
      </c>
      <c r="I32" s="47" t="s">
        <v>230</v>
      </c>
      <c r="J32" s="47"/>
      <c r="K32" s="50"/>
    </row>
    <row r="33" spans="1:11" x14ac:dyDescent="0.2">
      <c r="A33" s="73">
        <f t="shared" si="0"/>
        <v>30</v>
      </c>
      <c r="B33" s="48" t="s">
        <v>0</v>
      </c>
      <c r="C33" s="47" t="s">
        <v>71</v>
      </c>
      <c r="D33" s="47">
        <v>1</v>
      </c>
      <c r="E33" s="47" t="s">
        <v>72</v>
      </c>
      <c r="F33" s="47" t="s">
        <v>73</v>
      </c>
      <c r="G33" s="47" t="s">
        <v>78</v>
      </c>
      <c r="H33" s="47" t="s">
        <v>88</v>
      </c>
      <c r="I33" s="47" t="s">
        <v>230</v>
      </c>
      <c r="J33" s="47"/>
      <c r="K33" s="50"/>
    </row>
    <row r="34" spans="1:11" x14ac:dyDescent="0.2">
      <c r="A34" s="73">
        <f t="shared" si="0"/>
        <v>31</v>
      </c>
      <c r="B34" s="48" t="s">
        <v>0</v>
      </c>
      <c r="C34" s="47" t="s">
        <v>71</v>
      </c>
      <c r="D34" s="47">
        <v>1</v>
      </c>
      <c r="E34" s="47" t="s">
        <v>72</v>
      </c>
      <c r="F34" s="47" t="s">
        <v>73</v>
      </c>
      <c r="G34" s="47" t="s">
        <v>79</v>
      </c>
      <c r="H34" s="47" t="s">
        <v>90</v>
      </c>
      <c r="I34" s="47" t="s">
        <v>230</v>
      </c>
      <c r="J34" s="47"/>
      <c r="K34" s="50"/>
    </row>
    <row r="35" spans="1:11" x14ac:dyDescent="0.2">
      <c r="A35" s="73">
        <f t="shared" si="0"/>
        <v>32</v>
      </c>
      <c r="B35" s="48" t="s">
        <v>0</v>
      </c>
      <c r="C35" s="47" t="s">
        <v>71</v>
      </c>
      <c r="D35" s="47">
        <v>1</v>
      </c>
      <c r="E35" s="47" t="s">
        <v>72</v>
      </c>
      <c r="F35" s="47" t="s">
        <v>73</v>
      </c>
      <c r="G35" s="47" t="s">
        <v>80</v>
      </c>
      <c r="H35" s="47" t="s">
        <v>89</v>
      </c>
      <c r="I35" s="47" t="s">
        <v>238</v>
      </c>
      <c r="J35" s="47"/>
      <c r="K35" s="50"/>
    </row>
    <row r="36" spans="1:11" x14ac:dyDescent="0.2">
      <c r="A36" s="73">
        <f t="shared" si="0"/>
        <v>33</v>
      </c>
      <c r="B36" s="48" t="s">
        <v>0</v>
      </c>
      <c r="C36" s="47" t="s">
        <v>71</v>
      </c>
      <c r="D36" s="47">
        <v>1</v>
      </c>
      <c r="E36" s="47" t="s">
        <v>72</v>
      </c>
      <c r="F36" s="47" t="s">
        <v>73</v>
      </c>
      <c r="G36" s="47" t="s">
        <v>81</v>
      </c>
      <c r="H36" s="47" t="s">
        <v>89</v>
      </c>
      <c r="I36" s="47" t="s">
        <v>230</v>
      </c>
      <c r="J36" s="47"/>
      <c r="K36" s="50"/>
    </row>
    <row r="37" spans="1:11" x14ac:dyDescent="0.2">
      <c r="A37" s="73">
        <f t="shared" si="0"/>
        <v>34</v>
      </c>
      <c r="B37" s="48" t="s">
        <v>0</v>
      </c>
      <c r="C37" s="47" t="s">
        <v>71</v>
      </c>
      <c r="D37" s="47">
        <v>1</v>
      </c>
      <c r="E37" s="47" t="s">
        <v>72</v>
      </c>
      <c r="F37" s="47" t="s">
        <v>73</v>
      </c>
      <c r="G37" s="47" t="s">
        <v>82</v>
      </c>
      <c r="H37" s="47" t="s">
        <v>88</v>
      </c>
      <c r="I37" s="47" t="s">
        <v>230</v>
      </c>
      <c r="J37" s="47"/>
      <c r="K37" s="50"/>
    </row>
    <row r="38" spans="1:11" x14ac:dyDescent="0.2">
      <c r="A38" s="73">
        <f t="shared" si="0"/>
        <v>35</v>
      </c>
      <c r="B38" s="48" t="s">
        <v>0</v>
      </c>
      <c r="C38" s="47" t="s">
        <v>71</v>
      </c>
      <c r="D38" s="47">
        <v>1</v>
      </c>
      <c r="E38" s="47" t="s">
        <v>72</v>
      </c>
      <c r="F38" s="47" t="s">
        <v>73</v>
      </c>
      <c r="G38" s="47" t="s">
        <v>83</v>
      </c>
      <c r="H38" s="47" t="s">
        <v>91</v>
      </c>
      <c r="I38" s="47" t="s">
        <v>230</v>
      </c>
      <c r="J38" s="47" t="s">
        <v>94</v>
      </c>
      <c r="K38" s="50"/>
    </row>
    <row r="39" spans="1:11" x14ac:dyDescent="0.2">
      <c r="A39" s="73">
        <f t="shared" si="0"/>
        <v>36</v>
      </c>
      <c r="B39" s="48" t="s">
        <v>0</v>
      </c>
      <c r="C39" s="47" t="s">
        <v>71</v>
      </c>
      <c r="D39" s="47">
        <v>1</v>
      </c>
      <c r="E39" s="47" t="s">
        <v>72</v>
      </c>
      <c r="F39" s="47" t="s">
        <v>73</v>
      </c>
      <c r="G39" s="47" t="s">
        <v>69</v>
      </c>
      <c r="H39" s="47" t="s">
        <v>89</v>
      </c>
      <c r="I39" s="47" t="s">
        <v>230</v>
      </c>
      <c r="J39" s="47"/>
      <c r="K39" s="50"/>
    </row>
    <row r="40" spans="1:11" x14ac:dyDescent="0.2">
      <c r="A40" s="73">
        <f t="shared" si="0"/>
        <v>37</v>
      </c>
      <c r="B40" s="48" t="s">
        <v>0</v>
      </c>
      <c r="C40" s="47" t="s">
        <v>71</v>
      </c>
      <c r="D40" s="47">
        <v>1</v>
      </c>
      <c r="E40" s="47" t="s">
        <v>72</v>
      </c>
      <c r="F40" s="47" t="s">
        <v>73</v>
      </c>
      <c r="G40" s="47" t="s">
        <v>84</v>
      </c>
      <c r="H40" s="47" t="s">
        <v>89</v>
      </c>
      <c r="I40" s="47" t="s">
        <v>230</v>
      </c>
      <c r="J40" s="47"/>
      <c r="K40" s="50"/>
    </row>
    <row r="41" spans="1:11" x14ac:dyDescent="0.2">
      <c r="A41" s="73">
        <f t="shared" si="0"/>
        <v>38</v>
      </c>
      <c r="B41" s="48" t="s">
        <v>0</v>
      </c>
      <c r="C41" s="47" t="s">
        <v>71</v>
      </c>
      <c r="D41" s="47">
        <v>1</v>
      </c>
      <c r="E41" s="47" t="s">
        <v>72</v>
      </c>
      <c r="F41" s="47" t="s">
        <v>73</v>
      </c>
      <c r="G41" s="47" t="s">
        <v>85</v>
      </c>
      <c r="H41" s="47" t="s">
        <v>88</v>
      </c>
      <c r="I41" s="47" t="s">
        <v>230</v>
      </c>
      <c r="J41" s="47"/>
      <c r="K41" s="50"/>
    </row>
    <row r="42" spans="1:11" x14ac:dyDescent="0.2">
      <c r="A42" s="73">
        <f t="shared" si="0"/>
        <v>39</v>
      </c>
      <c r="B42" s="48" t="s">
        <v>0</v>
      </c>
      <c r="C42" s="47" t="s">
        <v>71</v>
      </c>
      <c r="D42" s="47">
        <v>1</v>
      </c>
      <c r="E42" s="47" t="s">
        <v>72</v>
      </c>
      <c r="F42" s="47" t="s">
        <v>73</v>
      </c>
      <c r="G42" s="47" t="s">
        <v>86</v>
      </c>
      <c r="H42" s="47" t="s">
        <v>93</v>
      </c>
      <c r="I42" s="47" t="s">
        <v>238</v>
      </c>
      <c r="J42" s="47"/>
      <c r="K42" s="50"/>
    </row>
    <row r="43" spans="1:11" x14ac:dyDescent="0.2">
      <c r="A43" s="73">
        <f t="shared" si="0"/>
        <v>40</v>
      </c>
      <c r="B43" s="48" t="s">
        <v>0</v>
      </c>
      <c r="C43" s="47" t="s">
        <v>71</v>
      </c>
      <c r="D43" s="47">
        <v>1</v>
      </c>
      <c r="E43" s="47" t="s">
        <v>72</v>
      </c>
      <c r="F43" s="47" t="s">
        <v>73</v>
      </c>
      <c r="G43" s="47" t="s">
        <v>87</v>
      </c>
      <c r="H43" s="47" t="s">
        <v>88</v>
      </c>
      <c r="I43" s="47" t="s">
        <v>230</v>
      </c>
      <c r="J43" s="47"/>
      <c r="K43" s="50"/>
    </row>
    <row r="44" spans="1:11" x14ac:dyDescent="0.2">
      <c r="A44" s="73">
        <f t="shared" si="0"/>
        <v>41</v>
      </c>
      <c r="B44" s="48" t="s">
        <v>0</v>
      </c>
      <c r="C44" s="47" t="s">
        <v>71</v>
      </c>
      <c r="D44" s="47">
        <v>1</v>
      </c>
      <c r="E44" s="47" t="s">
        <v>72</v>
      </c>
      <c r="F44" s="47" t="s">
        <v>73</v>
      </c>
      <c r="G44" s="47" t="s">
        <v>87</v>
      </c>
      <c r="H44" s="47" t="s">
        <v>92</v>
      </c>
      <c r="I44" s="47" t="s">
        <v>240</v>
      </c>
      <c r="J44" s="47"/>
      <c r="K44" s="50"/>
    </row>
    <row r="45" spans="1:11" x14ac:dyDescent="0.2">
      <c r="A45" s="73">
        <f t="shared" si="0"/>
        <v>42</v>
      </c>
      <c r="B45" s="48" t="s">
        <v>0</v>
      </c>
      <c r="C45" s="47" t="s">
        <v>71</v>
      </c>
      <c r="D45" s="47">
        <v>1</v>
      </c>
      <c r="E45" s="47" t="s">
        <v>72</v>
      </c>
      <c r="F45" s="47" t="s">
        <v>73</v>
      </c>
      <c r="G45" s="47" t="s">
        <v>237</v>
      </c>
      <c r="H45" s="47" t="s">
        <v>92</v>
      </c>
      <c r="I45" s="47" t="s">
        <v>230</v>
      </c>
      <c r="J45" s="47"/>
      <c r="K45" s="50"/>
    </row>
    <row r="46" spans="1:11" x14ac:dyDescent="0.2">
      <c r="A46" s="73">
        <f t="shared" si="0"/>
        <v>43</v>
      </c>
      <c r="B46" s="47" t="s">
        <v>241</v>
      </c>
      <c r="C46" s="47" t="s">
        <v>242</v>
      </c>
      <c r="D46" s="47">
        <v>33</v>
      </c>
      <c r="E46" s="47" t="s">
        <v>243</v>
      </c>
      <c r="F46" s="47" t="s">
        <v>141</v>
      </c>
      <c r="G46" s="47" t="str">
        <f>[1]Leerlingenlijst!J11</f>
        <v>8731AV</v>
      </c>
      <c r="H46" s="47" t="s">
        <v>88</v>
      </c>
      <c r="I46" s="47" t="s">
        <v>230</v>
      </c>
      <c r="J46" s="47"/>
      <c r="K46" s="50"/>
    </row>
    <row r="47" spans="1:11" x14ac:dyDescent="0.2">
      <c r="A47" s="73">
        <f t="shared" si="0"/>
        <v>44</v>
      </c>
      <c r="B47" s="47" t="s">
        <v>241</v>
      </c>
      <c r="C47" s="47" t="s">
        <v>242</v>
      </c>
      <c r="D47" s="47">
        <v>33</v>
      </c>
      <c r="E47" s="47" t="s">
        <v>243</v>
      </c>
      <c r="F47" s="47" t="s">
        <v>141</v>
      </c>
      <c r="G47" s="47" t="str">
        <f>[1]Leerlingenlijst!J12</f>
        <v>8731AV</v>
      </c>
      <c r="H47" s="47" t="s">
        <v>88</v>
      </c>
      <c r="I47" s="47" t="s">
        <v>230</v>
      </c>
      <c r="J47" s="47"/>
      <c r="K47" s="50"/>
    </row>
    <row r="48" spans="1:11" x14ac:dyDescent="0.2">
      <c r="A48" s="73">
        <f t="shared" si="0"/>
        <v>45</v>
      </c>
      <c r="B48" s="47" t="s">
        <v>241</v>
      </c>
      <c r="C48" s="47" t="s">
        <v>242</v>
      </c>
      <c r="D48" s="47">
        <v>33</v>
      </c>
      <c r="E48" s="47" t="s">
        <v>243</v>
      </c>
      <c r="F48" s="47" t="s">
        <v>141</v>
      </c>
      <c r="G48" s="47" t="str">
        <f>[1]Leerlingenlijst!J13</f>
        <v xml:space="preserve">8608XR  </v>
      </c>
      <c r="H48" s="47" t="s">
        <v>88</v>
      </c>
      <c r="I48" s="47" t="s">
        <v>230</v>
      </c>
      <c r="J48" s="47"/>
      <c r="K48" s="50"/>
    </row>
    <row r="49" spans="1:11" x14ac:dyDescent="0.2">
      <c r="A49" s="73">
        <f t="shared" si="0"/>
        <v>46</v>
      </c>
      <c r="B49" s="47" t="s">
        <v>3</v>
      </c>
      <c r="C49" s="47" t="s">
        <v>95</v>
      </c>
      <c r="D49" s="47">
        <v>1</v>
      </c>
      <c r="E49" s="47" t="s">
        <v>96</v>
      </c>
      <c r="F49" s="47" t="s">
        <v>55</v>
      </c>
      <c r="G49" s="47" t="s">
        <v>97</v>
      </c>
      <c r="H49" s="47" t="s">
        <v>89</v>
      </c>
      <c r="I49" s="47" t="s">
        <v>230</v>
      </c>
      <c r="J49" s="47"/>
      <c r="K49" s="50"/>
    </row>
    <row r="50" spans="1:11" x14ac:dyDescent="0.2">
      <c r="A50" s="73">
        <f t="shared" si="0"/>
        <v>47</v>
      </c>
      <c r="B50" s="47" t="s">
        <v>116</v>
      </c>
      <c r="C50" s="47" t="s">
        <v>98</v>
      </c>
      <c r="D50" s="47">
        <v>3</v>
      </c>
      <c r="E50" s="47" t="s">
        <v>99</v>
      </c>
      <c r="F50" s="47" t="s">
        <v>44</v>
      </c>
      <c r="G50" s="47" t="s">
        <v>244</v>
      </c>
      <c r="H50" s="47" t="s">
        <v>89</v>
      </c>
      <c r="I50" s="47" t="s">
        <v>230</v>
      </c>
      <c r="J50" s="47"/>
      <c r="K50" s="50"/>
    </row>
    <row r="51" spans="1:11" x14ac:dyDescent="0.2">
      <c r="A51" s="73">
        <f t="shared" si="0"/>
        <v>48</v>
      </c>
      <c r="B51" s="47" t="s">
        <v>116</v>
      </c>
      <c r="C51" s="47" t="s">
        <v>98</v>
      </c>
      <c r="D51" s="47">
        <v>3</v>
      </c>
      <c r="E51" s="47" t="s">
        <v>99</v>
      </c>
      <c r="F51" s="47" t="s">
        <v>44</v>
      </c>
      <c r="G51" s="47" t="s">
        <v>101</v>
      </c>
      <c r="H51" s="47" t="s">
        <v>91</v>
      </c>
      <c r="I51" s="47" t="s">
        <v>245</v>
      </c>
      <c r="J51" s="47" t="s">
        <v>253</v>
      </c>
      <c r="K51" s="50"/>
    </row>
    <row r="52" spans="1:11" x14ac:dyDescent="0.2">
      <c r="A52" s="73">
        <f t="shared" si="0"/>
        <v>49</v>
      </c>
      <c r="B52" s="47" t="s">
        <v>116</v>
      </c>
      <c r="C52" s="47" t="s">
        <v>98</v>
      </c>
      <c r="D52" s="47">
        <v>3</v>
      </c>
      <c r="E52" s="47" t="s">
        <v>99</v>
      </c>
      <c r="F52" s="47" t="s">
        <v>44</v>
      </c>
      <c r="G52" s="47" t="s">
        <v>102</v>
      </c>
      <c r="H52" s="47" t="s">
        <v>89</v>
      </c>
      <c r="I52" s="47" t="s">
        <v>246</v>
      </c>
      <c r="J52" s="47"/>
      <c r="K52" s="50"/>
    </row>
    <row r="53" spans="1:11" x14ac:dyDescent="0.2">
      <c r="A53" s="73">
        <f t="shared" si="0"/>
        <v>50</v>
      </c>
      <c r="B53" s="47" t="s">
        <v>116</v>
      </c>
      <c r="C53" s="47" t="s">
        <v>98</v>
      </c>
      <c r="D53" s="47">
        <v>3</v>
      </c>
      <c r="E53" s="47" t="s">
        <v>99</v>
      </c>
      <c r="F53" s="47" t="s">
        <v>44</v>
      </c>
      <c r="G53" s="47" t="s">
        <v>103</v>
      </c>
      <c r="H53" s="47" t="s">
        <v>89</v>
      </c>
      <c r="I53" s="47" t="s">
        <v>230</v>
      </c>
      <c r="J53" s="47"/>
      <c r="K53" s="50"/>
    </row>
    <row r="54" spans="1:11" x14ac:dyDescent="0.2">
      <c r="A54" s="73">
        <f t="shared" si="0"/>
        <v>51</v>
      </c>
      <c r="B54" s="47" t="s">
        <v>116</v>
      </c>
      <c r="C54" s="47" t="s">
        <v>98</v>
      </c>
      <c r="D54" s="47">
        <v>3</v>
      </c>
      <c r="E54" s="47" t="s">
        <v>99</v>
      </c>
      <c r="F54" s="47" t="s">
        <v>44</v>
      </c>
      <c r="G54" s="47" t="s">
        <v>104</v>
      </c>
      <c r="H54" s="47" t="s">
        <v>89</v>
      </c>
      <c r="I54" s="47" t="s">
        <v>230</v>
      </c>
      <c r="J54" s="47"/>
      <c r="K54" s="50"/>
    </row>
    <row r="55" spans="1:11" x14ac:dyDescent="0.2">
      <c r="A55" s="73">
        <f t="shared" si="0"/>
        <v>52</v>
      </c>
      <c r="B55" s="47" t="s">
        <v>116</v>
      </c>
      <c r="C55" s="47" t="s">
        <v>98</v>
      </c>
      <c r="D55" s="47">
        <v>3</v>
      </c>
      <c r="E55" s="47" t="s">
        <v>99</v>
      </c>
      <c r="F55" s="47" t="s">
        <v>44</v>
      </c>
      <c r="G55" s="47" t="s">
        <v>105</v>
      </c>
      <c r="H55" s="47" t="s">
        <v>88</v>
      </c>
      <c r="I55" s="47" t="s">
        <v>230</v>
      </c>
      <c r="J55" s="47"/>
      <c r="K55" s="50"/>
    </row>
    <row r="56" spans="1:11" x14ac:dyDescent="0.2">
      <c r="A56" s="73">
        <f t="shared" si="0"/>
        <v>53</v>
      </c>
      <c r="B56" s="47" t="s">
        <v>116</v>
      </c>
      <c r="C56" s="47" t="s">
        <v>98</v>
      </c>
      <c r="D56" s="47">
        <v>3</v>
      </c>
      <c r="E56" s="47" t="s">
        <v>99</v>
      </c>
      <c r="F56" s="47" t="s">
        <v>44</v>
      </c>
      <c r="G56" s="47" t="s">
        <v>20</v>
      </c>
      <c r="H56" s="47" t="s">
        <v>89</v>
      </c>
      <c r="I56" s="47" t="s">
        <v>247</v>
      </c>
      <c r="J56" s="47"/>
      <c r="K56" s="50"/>
    </row>
    <row r="57" spans="1:11" x14ac:dyDescent="0.2">
      <c r="A57" s="73">
        <f t="shared" si="0"/>
        <v>54</v>
      </c>
      <c r="B57" s="47" t="s">
        <v>116</v>
      </c>
      <c r="C57" s="47" t="s">
        <v>98</v>
      </c>
      <c r="D57" s="47">
        <v>3</v>
      </c>
      <c r="E57" s="47" t="s">
        <v>99</v>
      </c>
      <c r="F57" s="47" t="s">
        <v>44</v>
      </c>
      <c r="G57" s="47" t="s">
        <v>100</v>
      </c>
      <c r="H57" s="47" t="s">
        <v>89</v>
      </c>
      <c r="I57" s="47" t="s">
        <v>230</v>
      </c>
      <c r="J57" s="47"/>
      <c r="K57" s="50"/>
    </row>
    <row r="58" spans="1:11" x14ac:dyDescent="0.2">
      <c r="A58" s="73">
        <f t="shared" si="0"/>
        <v>55</v>
      </c>
      <c r="B58" s="47" t="s">
        <v>116</v>
      </c>
      <c r="C58" s="47" t="s">
        <v>98</v>
      </c>
      <c r="D58" s="47">
        <v>3</v>
      </c>
      <c r="E58" s="47" t="s">
        <v>99</v>
      </c>
      <c r="F58" s="47" t="s">
        <v>44</v>
      </c>
      <c r="G58" s="47" t="s">
        <v>106</v>
      </c>
      <c r="H58" s="47" t="s">
        <v>88</v>
      </c>
      <c r="I58" s="47" t="s">
        <v>240</v>
      </c>
      <c r="J58" s="47"/>
      <c r="K58" s="50"/>
    </row>
    <row r="59" spans="1:11" x14ac:dyDescent="0.2">
      <c r="A59" s="73">
        <f t="shared" si="0"/>
        <v>56</v>
      </c>
      <c r="B59" s="47" t="s">
        <v>116</v>
      </c>
      <c r="C59" s="47" t="s">
        <v>98</v>
      </c>
      <c r="D59" s="47">
        <v>3</v>
      </c>
      <c r="E59" s="47" t="s">
        <v>99</v>
      </c>
      <c r="F59" s="47" t="s">
        <v>44</v>
      </c>
      <c r="G59" s="47" t="s">
        <v>107</v>
      </c>
      <c r="H59" s="47" t="s">
        <v>88</v>
      </c>
      <c r="I59" s="47" t="s">
        <v>230</v>
      </c>
      <c r="J59" s="47"/>
      <c r="K59" s="50"/>
    </row>
    <row r="60" spans="1:11" x14ac:dyDescent="0.2">
      <c r="A60" s="73">
        <f t="shared" si="0"/>
        <v>57</v>
      </c>
      <c r="B60" s="47" t="s">
        <v>116</v>
      </c>
      <c r="C60" s="47" t="s">
        <v>98</v>
      </c>
      <c r="D60" s="47">
        <v>3</v>
      </c>
      <c r="E60" s="47" t="s">
        <v>99</v>
      </c>
      <c r="F60" s="47" t="s">
        <v>44</v>
      </c>
      <c r="G60" s="47" t="s">
        <v>108</v>
      </c>
      <c r="H60" s="47" t="s">
        <v>89</v>
      </c>
      <c r="I60" s="47" t="s">
        <v>248</v>
      </c>
      <c r="J60" s="47"/>
      <c r="K60" s="50"/>
    </row>
    <row r="61" spans="1:11" x14ac:dyDescent="0.2">
      <c r="A61" s="73">
        <f t="shared" si="0"/>
        <v>58</v>
      </c>
      <c r="B61" s="47" t="s">
        <v>116</v>
      </c>
      <c r="C61" s="47" t="s">
        <v>98</v>
      </c>
      <c r="D61" s="47">
        <v>3</v>
      </c>
      <c r="E61" s="47" t="s">
        <v>99</v>
      </c>
      <c r="F61" s="47" t="s">
        <v>44</v>
      </c>
      <c r="G61" s="47" t="s">
        <v>109</v>
      </c>
      <c r="H61" s="47" t="s">
        <v>88</v>
      </c>
      <c r="I61" s="47" t="s">
        <v>230</v>
      </c>
      <c r="J61" s="47"/>
      <c r="K61" s="50"/>
    </row>
    <row r="62" spans="1:11" x14ac:dyDescent="0.2">
      <c r="A62" s="73">
        <f t="shared" si="0"/>
        <v>59</v>
      </c>
      <c r="B62" s="47" t="s">
        <v>116</v>
      </c>
      <c r="C62" s="47" t="s">
        <v>98</v>
      </c>
      <c r="D62" s="47">
        <v>3</v>
      </c>
      <c r="E62" s="47" t="s">
        <v>99</v>
      </c>
      <c r="F62" s="47" t="s">
        <v>44</v>
      </c>
      <c r="G62" s="47" t="s">
        <v>110</v>
      </c>
      <c r="H62" s="47" t="s">
        <v>88</v>
      </c>
      <c r="I62" s="47" t="s">
        <v>240</v>
      </c>
      <c r="J62" s="47"/>
      <c r="K62" s="50"/>
    </row>
    <row r="63" spans="1:11" x14ac:dyDescent="0.2">
      <c r="A63" s="73">
        <f t="shared" si="0"/>
        <v>60</v>
      </c>
      <c r="B63" s="47" t="s">
        <v>116</v>
      </c>
      <c r="C63" s="47" t="s">
        <v>98</v>
      </c>
      <c r="D63" s="47">
        <v>3</v>
      </c>
      <c r="E63" s="47" t="s">
        <v>99</v>
      </c>
      <c r="F63" s="47" t="s">
        <v>44</v>
      </c>
      <c r="G63" s="47" t="s">
        <v>111</v>
      </c>
      <c r="H63" s="47" t="s">
        <v>92</v>
      </c>
      <c r="I63" s="47" t="s">
        <v>255</v>
      </c>
      <c r="J63" s="47" t="s">
        <v>250</v>
      </c>
      <c r="K63" s="50"/>
    </row>
    <row r="64" spans="1:11" x14ac:dyDescent="0.2">
      <c r="A64" s="73">
        <f t="shared" si="0"/>
        <v>61</v>
      </c>
      <c r="B64" s="47" t="s">
        <v>116</v>
      </c>
      <c r="C64" s="47" t="s">
        <v>98</v>
      </c>
      <c r="D64" s="47">
        <v>3</v>
      </c>
      <c r="E64" s="47" t="s">
        <v>99</v>
      </c>
      <c r="F64" s="47" t="s">
        <v>44</v>
      </c>
      <c r="G64" s="47" t="s">
        <v>112</v>
      </c>
      <c r="H64" s="47" t="s">
        <v>92</v>
      </c>
      <c r="I64" s="47" t="s">
        <v>249</v>
      </c>
      <c r="J64" s="47" t="s">
        <v>251</v>
      </c>
      <c r="K64" s="50"/>
    </row>
    <row r="65" spans="1:11" x14ac:dyDescent="0.2">
      <c r="A65" s="73">
        <f t="shared" si="0"/>
        <v>62</v>
      </c>
      <c r="B65" s="47" t="s">
        <v>116</v>
      </c>
      <c r="C65" s="47" t="s">
        <v>98</v>
      </c>
      <c r="D65" s="47">
        <v>3</v>
      </c>
      <c r="E65" s="47" t="s">
        <v>99</v>
      </c>
      <c r="F65" s="47" t="s">
        <v>44</v>
      </c>
      <c r="G65" s="47" t="s">
        <v>113</v>
      </c>
      <c r="H65" s="47" t="s">
        <v>89</v>
      </c>
      <c r="I65" s="47" t="s">
        <v>230</v>
      </c>
      <c r="J65" s="47"/>
      <c r="K65" s="50"/>
    </row>
    <row r="66" spans="1:11" x14ac:dyDescent="0.2">
      <c r="A66" s="73">
        <f t="shared" si="0"/>
        <v>63</v>
      </c>
      <c r="B66" s="47" t="s">
        <v>116</v>
      </c>
      <c r="C66" s="47" t="s">
        <v>98</v>
      </c>
      <c r="D66" s="47">
        <v>3</v>
      </c>
      <c r="E66" s="47" t="s">
        <v>99</v>
      </c>
      <c r="F66" s="47" t="s">
        <v>44</v>
      </c>
      <c r="G66" s="47" t="s">
        <v>114</v>
      </c>
      <c r="H66" s="47" t="s">
        <v>88</v>
      </c>
      <c r="I66" s="47" t="s">
        <v>230</v>
      </c>
      <c r="J66" s="47"/>
      <c r="K66" s="50"/>
    </row>
    <row r="67" spans="1:11" x14ac:dyDescent="0.2">
      <c r="A67" s="73">
        <f t="shared" si="0"/>
        <v>64</v>
      </c>
      <c r="B67" s="47" t="s">
        <v>116</v>
      </c>
      <c r="C67" s="47" t="s">
        <v>98</v>
      </c>
      <c r="D67" s="47">
        <v>3</v>
      </c>
      <c r="E67" s="47" t="s">
        <v>99</v>
      </c>
      <c r="F67" s="47" t="s">
        <v>44</v>
      </c>
      <c r="G67" s="47" t="s">
        <v>115</v>
      </c>
      <c r="H67" s="47" t="s">
        <v>88</v>
      </c>
      <c r="I67" s="47" t="s">
        <v>230</v>
      </c>
      <c r="J67" s="47"/>
      <c r="K67" s="50"/>
    </row>
    <row r="68" spans="1:11" x14ac:dyDescent="0.2">
      <c r="A68" s="73">
        <f t="shared" si="0"/>
        <v>65</v>
      </c>
      <c r="B68" s="2" t="s">
        <v>117</v>
      </c>
      <c r="C68" s="47" t="s">
        <v>118</v>
      </c>
      <c r="D68" s="47">
        <v>3</v>
      </c>
      <c r="E68" s="47" t="s">
        <v>119</v>
      </c>
      <c r="F68" s="47" t="s">
        <v>44</v>
      </c>
      <c r="G68" s="47" t="s">
        <v>101</v>
      </c>
      <c r="H68" s="47" t="s">
        <v>91</v>
      </c>
      <c r="I68" s="47" t="s">
        <v>254</v>
      </c>
      <c r="J68" s="47" t="s">
        <v>252</v>
      </c>
      <c r="K68" s="50"/>
    </row>
    <row r="69" spans="1:11" x14ac:dyDescent="0.2">
      <c r="A69" s="73">
        <f t="shared" si="0"/>
        <v>66</v>
      </c>
      <c r="B69" s="2" t="s">
        <v>117</v>
      </c>
      <c r="C69" s="47" t="s">
        <v>118</v>
      </c>
      <c r="D69" s="47">
        <v>3</v>
      </c>
      <c r="E69" s="47" t="s">
        <v>119</v>
      </c>
      <c r="F69" s="47" t="s">
        <v>44</v>
      </c>
      <c r="G69" s="47" t="s">
        <v>120</v>
      </c>
      <c r="H69" s="47" t="s">
        <v>88</v>
      </c>
      <c r="I69" s="47" t="s">
        <v>230</v>
      </c>
      <c r="J69" s="47"/>
      <c r="K69" s="50"/>
    </row>
    <row r="70" spans="1:11" x14ac:dyDescent="0.2">
      <c r="A70" s="73">
        <f t="shared" ref="A70:A133" si="1">A69+1</f>
        <v>67</v>
      </c>
      <c r="B70" s="2" t="s">
        <v>117</v>
      </c>
      <c r="C70" s="47" t="s">
        <v>118</v>
      </c>
      <c r="D70" s="47">
        <v>3</v>
      </c>
      <c r="E70" s="47" t="s">
        <v>119</v>
      </c>
      <c r="F70" s="47" t="s">
        <v>44</v>
      </c>
      <c r="G70" s="47" t="s">
        <v>121</v>
      </c>
      <c r="H70" s="47" t="s">
        <v>89</v>
      </c>
      <c r="I70" s="47" t="s">
        <v>230</v>
      </c>
      <c r="J70" s="47"/>
      <c r="K70" s="50"/>
    </row>
    <row r="71" spans="1:11" x14ac:dyDescent="0.2">
      <c r="A71" s="73">
        <f t="shared" si="1"/>
        <v>68</v>
      </c>
      <c r="B71" s="2" t="s">
        <v>117</v>
      </c>
      <c r="C71" s="47" t="s">
        <v>118</v>
      </c>
      <c r="D71" s="47">
        <v>3</v>
      </c>
      <c r="E71" s="47" t="s">
        <v>119</v>
      </c>
      <c r="F71" s="47" t="s">
        <v>44</v>
      </c>
      <c r="G71" s="47" t="s">
        <v>121</v>
      </c>
      <c r="H71" s="47" t="s">
        <v>89</v>
      </c>
      <c r="I71" s="47" t="s">
        <v>230</v>
      </c>
      <c r="J71" s="47"/>
      <c r="K71" s="50"/>
    </row>
    <row r="72" spans="1:11" x14ac:dyDescent="0.2">
      <c r="A72" s="73">
        <f t="shared" si="1"/>
        <v>69</v>
      </c>
      <c r="B72" s="2" t="s">
        <v>117</v>
      </c>
      <c r="C72" s="47" t="s">
        <v>118</v>
      </c>
      <c r="D72" s="47">
        <v>3</v>
      </c>
      <c r="E72" s="47" t="s">
        <v>119</v>
      </c>
      <c r="F72" s="47" t="s">
        <v>44</v>
      </c>
      <c r="G72" s="47" t="s">
        <v>122</v>
      </c>
      <c r="H72" s="47" t="s">
        <v>89</v>
      </c>
      <c r="I72" s="47" t="s">
        <v>230</v>
      </c>
      <c r="J72" s="47"/>
      <c r="K72" s="50"/>
    </row>
    <row r="73" spans="1:11" x14ac:dyDescent="0.2">
      <c r="A73" s="73">
        <f t="shared" si="1"/>
        <v>70</v>
      </c>
      <c r="B73" s="2" t="s">
        <v>117</v>
      </c>
      <c r="C73" s="47" t="s">
        <v>118</v>
      </c>
      <c r="D73" s="47">
        <v>3</v>
      </c>
      <c r="E73" s="47" t="s">
        <v>119</v>
      </c>
      <c r="F73" s="47" t="s">
        <v>44</v>
      </c>
      <c r="G73" s="47" t="s">
        <v>123</v>
      </c>
      <c r="H73" s="47" t="s">
        <v>88</v>
      </c>
      <c r="I73" s="47" t="s">
        <v>230</v>
      </c>
      <c r="J73" s="47"/>
      <c r="K73" s="50"/>
    </row>
    <row r="74" spans="1:11" x14ac:dyDescent="0.2">
      <c r="A74" s="73">
        <f t="shared" si="1"/>
        <v>71</v>
      </c>
      <c r="B74" s="2" t="s">
        <v>117</v>
      </c>
      <c r="C74" s="47" t="s">
        <v>118</v>
      </c>
      <c r="D74" s="47">
        <v>3</v>
      </c>
      <c r="E74" s="47" t="s">
        <v>119</v>
      </c>
      <c r="F74" s="47" t="s">
        <v>44</v>
      </c>
      <c r="G74" s="47" t="s">
        <v>124</v>
      </c>
      <c r="H74" s="47" t="s">
        <v>89</v>
      </c>
      <c r="I74" s="47" t="s">
        <v>230</v>
      </c>
      <c r="J74" s="47"/>
      <c r="K74" s="50"/>
    </row>
    <row r="75" spans="1:11" x14ac:dyDescent="0.2">
      <c r="A75" s="73">
        <f t="shared" si="1"/>
        <v>72</v>
      </c>
      <c r="B75" s="2" t="s">
        <v>117</v>
      </c>
      <c r="C75" s="47" t="s">
        <v>118</v>
      </c>
      <c r="D75" s="47">
        <v>3</v>
      </c>
      <c r="E75" s="47" t="s">
        <v>119</v>
      </c>
      <c r="F75" s="47" t="s">
        <v>44</v>
      </c>
      <c r="G75" s="47" t="s">
        <v>125</v>
      </c>
      <c r="H75" s="47" t="s">
        <v>88</v>
      </c>
      <c r="I75" s="47" t="s">
        <v>230</v>
      </c>
      <c r="J75" s="47"/>
      <c r="K75" s="50"/>
    </row>
    <row r="76" spans="1:11" x14ac:dyDescent="0.2">
      <c r="A76" s="73">
        <f t="shared" si="1"/>
        <v>73</v>
      </c>
      <c r="B76" s="2" t="s">
        <v>117</v>
      </c>
      <c r="C76" s="47" t="s">
        <v>118</v>
      </c>
      <c r="D76" s="47">
        <v>3</v>
      </c>
      <c r="E76" s="47" t="s">
        <v>119</v>
      </c>
      <c r="F76" s="47" t="s">
        <v>44</v>
      </c>
      <c r="G76" s="47" t="s">
        <v>126</v>
      </c>
      <c r="H76" s="47" t="s">
        <v>89</v>
      </c>
      <c r="I76" s="47" t="s">
        <v>256</v>
      </c>
      <c r="J76" s="47"/>
      <c r="K76" s="50"/>
    </row>
    <row r="77" spans="1:11" x14ac:dyDescent="0.2">
      <c r="A77" s="73">
        <f t="shared" si="1"/>
        <v>74</v>
      </c>
      <c r="B77" s="2" t="s">
        <v>127</v>
      </c>
      <c r="C77" s="47" t="s">
        <v>128</v>
      </c>
      <c r="D77" s="47">
        <v>234</v>
      </c>
      <c r="E77" s="47" t="s">
        <v>129</v>
      </c>
      <c r="F77" s="47" t="s">
        <v>44</v>
      </c>
      <c r="G77" s="47" t="s">
        <v>130</v>
      </c>
      <c r="H77" s="47" t="s">
        <v>89</v>
      </c>
      <c r="I77" s="47" t="s">
        <v>257</v>
      </c>
      <c r="J77" s="47"/>
      <c r="K77" s="50"/>
    </row>
    <row r="78" spans="1:11" x14ac:dyDescent="0.2">
      <c r="A78" s="73">
        <f t="shared" si="1"/>
        <v>75</v>
      </c>
      <c r="B78" s="2" t="s">
        <v>127</v>
      </c>
      <c r="C78" s="47" t="s">
        <v>128</v>
      </c>
      <c r="D78" s="47">
        <v>234</v>
      </c>
      <c r="E78" s="47" t="s">
        <v>129</v>
      </c>
      <c r="F78" s="47" t="s">
        <v>44</v>
      </c>
      <c r="G78" s="47" t="s">
        <v>131</v>
      </c>
      <c r="H78" s="47" t="s">
        <v>89</v>
      </c>
      <c r="I78" s="47" t="s">
        <v>257</v>
      </c>
      <c r="J78" s="47"/>
      <c r="K78" s="50"/>
    </row>
    <row r="79" spans="1:11" x14ac:dyDescent="0.2">
      <c r="A79" s="73">
        <f t="shared" si="1"/>
        <v>76</v>
      </c>
      <c r="B79" s="2" t="s">
        <v>132</v>
      </c>
      <c r="C79" s="47" t="s">
        <v>133</v>
      </c>
      <c r="D79" s="47">
        <v>3</v>
      </c>
      <c r="E79" s="47" t="s">
        <v>134</v>
      </c>
      <c r="F79" s="47" t="s">
        <v>44</v>
      </c>
      <c r="G79" s="47" t="s">
        <v>107</v>
      </c>
      <c r="H79" s="47" t="s">
        <v>89</v>
      </c>
      <c r="I79" s="47" t="s">
        <v>230</v>
      </c>
      <c r="J79" s="47"/>
      <c r="K79" s="50"/>
    </row>
    <row r="80" spans="1:11" x14ac:dyDescent="0.2">
      <c r="A80" s="73">
        <f t="shared" si="1"/>
        <v>77</v>
      </c>
      <c r="B80" s="2" t="s">
        <v>132</v>
      </c>
      <c r="C80" s="47" t="s">
        <v>133</v>
      </c>
      <c r="D80" s="47">
        <v>3</v>
      </c>
      <c r="E80" s="47" t="s">
        <v>134</v>
      </c>
      <c r="F80" s="47" t="s">
        <v>44</v>
      </c>
      <c r="G80" s="47" t="s">
        <v>258</v>
      </c>
      <c r="H80" s="47" t="s">
        <v>89</v>
      </c>
      <c r="I80" s="47" t="s">
        <v>230</v>
      </c>
      <c r="J80" s="47"/>
      <c r="K80" s="50"/>
    </row>
    <row r="81" spans="1:11" x14ac:dyDescent="0.2">
      <c r="A81" s="73">
        <f t="shared" si="1"/>
        <v>78</v>
      </c>
      <c r="B81" s="2" t="s">
        <v>132</v>
      </c>
      <c r="C81" s="47" t="s">
        <v>133</v>
      </c>
      <c r="D81" s="47">
        <v>3</v>
      </c>
      <c r="E81" s="47" t="s">
        <v>134</v>
      </c>
      <c r="F81" s="47" t="s">
        <v>44</v>
      </c>
      <c r="G81" s="47" t="s">
        <v>259</v>
      </c>
      <c r="H81" s="47" t="s">
        <v>89</v>
      </c>
      <c r="I81" s="47" t="s">
        <v>230</v>
      </c>
      <c r="J81" s="47"/>
      <c r="K81" s="50"/>
    </row>
    <row r="82" spans="1:11" x14ac:dyDescent="0.2">
      <c r="A82" s="73">
        <f t="shared" si="1"/>
        <v>79</v>
      </c>
      <c r="B82" s="2" t="s">
        <v>135</v>
      </c>
      <c r="C82" s="47" t="s">
        <v>42</v>
      </c>
      <c r="D82" s="47">
        <v>20</v>
      </c>
      <c r="E82" s="47" t="s">
        <v>136</v>
      </c>
      <c r="F82" s="47" t="s">
        <v>44</v>
      </c>
      <c r="G82" s="47" t="s">
        <v>137</v>
      </c>
      <c r="H82" s="47" t="s">
        <v>89</v>
      </c>
      <c r="I82" s="47" t="s">
        <v>230</v>
      </c>
      <c r="J82" s="47"/>
      <c r="K82" s="50"/>
    </row>
    <row r="83" spans="1:11" x14ac:dyDescent="0.2">
      <c r="A83" s="73">
        <f t="shared" si="1"/>
        <v>80</v>
      </c>
      <c r="B83" s="2" t="s">
        <v>138</v>
      </c>
      <c r="C83" s="47" t="s">
        <v>139</v>
      </c>
      <c r="D83" s="47">
        <v>5</v>
      </c>
      <c r="E83" s="47" t="s">
        <v>140</v>
      </c>
      <c r="F83" s="47" t="s">
        <v>141</v>
      </c>
      <c r="G83" s="47" t="s">
        <v>142</v>
      </c>
      <c r="H83" s="47" t="s">
        <v>89</v>
      </c>
      <c r="I83" s="47" t="s">
        <v>230</v>
      </c>
      <c r="J83" s="47"/>
      <c r="K83" s="50"/>
    </row>
    <row r="84" spans="1:11" x14ac:dyDescent="0.2">
      <c r="A84" s="73">
        <f t="shared" si="1"/>
        <v>81</v>
      </c>
      <c r="B84" s="2" t="s">
        <v>143</v>
      </c>
      <c r="C84" s="47" t="s">
        <v>144</v>
      </c>
      <c r="D84" s="47">
        <v>4</v>
      </c>
      <c r="E84" s="47" t="s">
        <v>145</v>
      </c>
      <c r="F84" s="47" t="s">
        <v>146</v>
      </c>
      <c r="G84" s="47" t="s">
        <v>147</v>
      </c>
      <c r="H84" s="47" t="s">
        <v>89</v>
      </c>
      <c r="I84" s="47" t="s">
        <v>230</v>
      </c>
      <c r="J84" s="47"/>
      <c r="K84" s="50"/>
    </row>
    <row r="85" spans="1:11" x14ac:dyDescent="0.2">
      <c r="A85" s="73">
        <f t="shared" si="1"/>
        <v>82</v>
      </c>
      <c r="B85" s="2" t="s">
        <v>148</v>
      </c>
      <c r="C85" s="47" t="s">
        <v>133</v>
      </c>
      <c r="D85" s="47">
        <v>5</v>
      </c>
      <c r="E85" s="47" t="s">
        <v>134</v>
      </c>
      <c r="F85" s="47" t="s">
        <v>44</v>
      </c>
      <c r="G85" s="47" t="s">
        <v>149</v>
      </c>
      <c r="H85" s="47" t="s">
        <v>88</v>
      </c>
      <c r="I85" s="47" t="s">
        <v>263</v>
      </c>
      <c r="J85" s="47"/>
      <c r="K85" s="50"/>
    </row>
    <row r="86" spans="1:11" x14ac:dyDescent="0.2">
      <c r="A86" s="73">
        <f t="shared" si="1"/>
        <v>83</v>
      </c>
      <c r="B86" s="2" t="s">
        <v>148</v>
      </c>
      <c r="C86" s="47" t="s">
        <v>133</v>
      </c>
      <c r="D86" s="47">
        <v>5</v>
      </c>
      <c r="E86" s="47" t="s">
        <v>134</v>
      </c>
      <c r="F86" s="47" t="s">
        <v>44</v>
      </c>
      <c r="G86" s="47" t="s">
        <v>150</v>
      </c>
      <c r="H86" s="47" t="s">
        <v>89</v>
      </c>
      <c r="I86" s="47" t="s">
        <v>230</v>
      </c>
      <c r="J86" s="47"/>
      <c r="K86" s="50"/>
    </row>
    <row r="87" spans="1:11" x14ac:dyDescent="0.2">
      <c r="A87" s="73">
        <f t="shared" si="1"/>
        <v>84</v>
      </c>
      <c r="B87" s="2" t="s">
        <v>148</v>
      </c>
      <c r="C87" s="47" t="s">
        <v>133</v>
      </c>
      <c r="D87" s="47">
        <v>5</v>
      </c>
      <c r="E87" s="47" t="s">
        <v>134</v>
      </c>
      <c r="F87" s="47" t="s">
        <v>44</v>
      </c>
      <c r="G87" s="47" t="s">
        <v>151</v>
      </c>
      <c r="H87" s="47" t="s">
        <v>89</v>
      </c>
      <c r="I87" s="47" t="s">
        <v>230</v>
      </c>
      <c r="J87" s="47"/>
      <c r="K87" s="50"/>
    </row>
    <row r="88" spans="1:11" x14ac:dyDescent="0.2">
      <c r="A88" s="73">
        <f t="shared" si="1"/>
        <v>85</v>
      </c>
      <c r="B88" s="2" t="s">
        <v>148</v>
      </c>
      <c r="C88" s="47" t="s">
        <v>133</v>
      </c>
      <c r="D88" s="47">
        <v>5</v>
      </c>
      <c r="E88" s="47" t="s">
        <v>134</v>
      </c>
      <c r="F88" s="47" t="s">
        <v>44</v>
      </c>
      <c r="G88" s="47" t="s">
        <v>152</v>
      </c>
      <c r="H88" s="47" t="s">
        <v>89</v>
      </c>
      <c r="I88" s="47" t="s">
        <v>240</v>
      </c>
      <c r="J88" s="47"/>
      <c r="K88" s="50"/>
    </row>
    <row r="89" spans="1:11" x14ac:dyDescent="0.2">
      <c r="A89" s="73">
        <f t="shared" si="1"/>
        <v>86</v>
      </c>
      <c r="B89" s="2" t="s">
        <v>148</v>
      </c>
      <c r="C89" s="47" t="s">
        <v>133</v>
      </c>
      <c r="D89" s="47">
        <v>5</v>
      </c>
      <c r="E89" s="47" t="s">
        <v>134</v>
      </c>
      <c r="F89" s="47" t="s">
        <v>44</v>
      </c>
      <c r="G89" s="47" t="s">
        <v>153</v>
      </c>
      <c r="H89" s="47" t="s">
        <v>89</v>
      </c>
      <c r="I89" s="47" t="s">
        <v>265</v>
      </c>
      <c r="J89" s="47"/>
      <c r="K89" s="50"/>
    </row>
    <row r="90" spans="1:11" x14ac:dyDescent="0.2">
      <c r="A90" s="73">
        <f t="shared" si="1"/>
        <v>87</v>
      </c>
      <c r="B90" s="2" t="s">
        <v>148</v>
      </c>
      <c r="C90" s="47" t="s">
        <v>133</v>
      </c>
      <c r="D90" s="47">
        <v>5</v>
      </c>
      <c r="E90" s="47" t="s">
        <v>134</v>
      </c>
      <c r="F90" s="47" t="s">
        <v>44</v>
      </c>
      <c r="G90" s="47" t="s">
        <v>154</v>
      </c>
      <c r="H90" s="47" t="s">
        <v>89</v>
      </c>
      <c r="I90" s="47" t="s">
        <v>230</v>
      </c>
      <c r="J90" s="47"/>
      <c r="K90" s="50"/>
    </row>
    <row r="91" spans="1:11" x14ac:dyDescent="0.2">
      <c r="A91" s="73">
        <f t="shared" si="1"/>
        <v>88</v>
      </c>
      <c r="B91" s="2" t="s">
        <v>148</v>
      </c>
      <c r="C91" s="47" t="s">
        <v>133</v>
      </c>
      <c r="D91" s="47">
        <v>5</v>
      </c>
      <c r="E91" s="47" t="s">
        <v>134</v>
      </c>
      <c r="F91" s="47" t="s">
        <v>44</v>
      </c>
      <c r="G91" s="47" t="s">
        <v>155</v>
      </c>
      <c r="H91" s="47" t="s">
        <v>88</v>
      </c>
      <c r="I91" s="47" t="s">
        <v>230</v>
      </c>
      <c r="J91" s="47"/>
      <c r="K91" s="50"/>
    </row>
    <row r="92" spans="1:11" x14ac:dyDescent="0.2">
      <c r="A92" s="73">
        <f t="shared" si="1"/>
        <v>89</v>
      </c>
      <c r="B92" s="2" t="s">
        <v>148</v>
      </c>
      <c r="C92" s="47" t="s">
        <v>133</v>
      </c>
      <c r="D92" s="47">
        <v>5</v>
      </c>
      <c r="E92" s="47" t="s">
        <v>134</v>
      </c>
      <c r="F92" s="47" t="s">
        <v>44</v>
      </c>
      <c r="G92" s="47" t="s">
        <v>156</v>
      </c>
      <c r="H92" s="47" t="s">
        <v>89</v>
      </c>
      <c r="I92" s="47" t="s">
        <v>230</v>
      </c>
      <c r="J92" s="47"/>
      <c r="K92" s="50"/>
    </row>
    <row r="93" spans="1:11" x14ac:dyDescent="0.2">
      <c r="A93" s="73">
        <f t="shared" si="1"/>
        <v>90</v>
      </c>
      <c r="B93" s="2" t="s">
        <v>148</v>
      </c>
      <c r="C93" s="47" t="s">
        <v>133</v>
      </c>
      <c r="D93" s="47">
        <v>5</v>
      </c>
      <c r="E93" s="47" t="s">
        <v>134</v>
      </c>
      <c r="F93" s="47" t="s">
        <v>44</v>
      </c>
      <c r="G93" s="47" t="s">
        <v>157</v>
      </c>
      <c r="H93" s="47" t="s">
        <v>89</v>
      </c>
      <c r="I93" s="47" t="s">
        <v>230</v>
      </c>
      <c r="J93" s="47"/>
      <c r="K93" s="50"/>
    </row>
    <row r="94" spans="1:11" x14ac:dyDescent="0.2">
      <c r="A94" s="73">
        <f t="shared" si="1"/>
        <v>91</v>
      </c>
      <c r="B94" s="2" t="s">
        <v>148</v>
      </c>
      <c r="C94" s="47" t="s">
        <v>133</v>
      </c>
      <c r="D94" s="47">
        <v>5</v>
      </c>
      <c r="E94" s="47" t="s">
        <v>134</v>
      </c>
      <c r="F94" s="47" t="s">
        <v>44</v>
      </c>
      <c r="G94" s="47" t="s">
        <v>158</v>
      </c>
      <c r="H94" s="47" t="s">
        <v>89</v>
      </c>
      <c r="I94" s="47" t="s">
        <v>230</v>
      </c>
      <c r="J94" s="47"/>
      <c r="K94" s="50"/>
    </row>
    <row r="95" spans="1:11" x14ac:dyDescent="0.2">
      <c r="A95" s="73">
        <f t="shared" si="1"/>
        <v>92</v>
      </c>
      <c r="B95" s="2" t="s">
        <v>148</v>
      </c>
      <c r="C95" s="47" t="s">
        <v>133</v>
      </c>
      <c r="D95" s="47">
        <v>5</v>
      </c>
      <c r="E95" s="47" t="s">
        <v>134</v>
      </c>
      <c r="F95" s="47" t="s">
        <v>44</v>
      </c>
      <c r="G95" s="47" t="s">
        <v>159</v>
      </c>
      <c r="H95" s="47" t="s">
        <v>89</v>
      </c>
      <c r="I95" s="47" t="s">
        <v>263</v>
      </c>
      <c r="J95" s="47"/>
      <c r="K95" s="50"/>
    </row>
    <row r="96" spans="1:11" x14ac:dyDescent="0.2">
      <c r="A96" s="73">
        <f t="shared" si="1"/>
        <v>93</v>
      </c>
      <c r="B96" s="2" t="s">
        <v>148</v>
      </c>
      <c r="C96" s="47" t="s">
        <v>133</v>
      </c>
      <c r="D96" s="47">
        <v>5</v>
      </c>
      <c r="E96" s="47" t="s">
        <v>134</v>
      </c>
      <c r="F96" s="47" t="s">
        <v>44</v>
      </c>
      <c r="G96" s="47" t="s">
        <v>160</v>
      </c>
      <c r="H96" s="47" t="s">
        <v>88</v>
      </c>
      <c r="I96" s="47" t="s">
        <v>266</v>
      </c>
      <c r="J96" s="47"/>
      <c r="K96" s="50"/>
    </row>
    <row r="97" spans="1:11" x14ac:dyDescent="0.2">
      <c r="A97" s="73">
        <f t="shared" si="1"/>
        <v>94</v>
      </c>
      <c r="B97" s="2" t="s">
        <v>148</v>
      </c>
      <c r="C97" s="47" t="s">
        <v>133</v>
      </c>
      <c r="D97" s="47">
        <v>5</v>
      </c>
      <c r="E97" s="47" t="s">
        <v>134</v>
      </c>
      <c r="F97" s="47" t="s">
        <v>44</v>
      </c>
      <c r="G97" s="47" t="s">
        <v>161</v>
      </c>
      <c r="H97" s="47" t="s">
        <v>88</v>
      </c>
      <c r="I97" s="47" t="s">
        <v>230</v>
      </c>
      <c r="J97" s="47" t="s">
        <v>267</v>
      </c>
      <c r="K97" s="50"/>
    </row>
    <row r="98" spans="1:11" x14ac:dyDescent="0.2">
      <c r="A98" s="73">
        <f t="shared" si="1"/>
        <v>95</v>
      </c>
      <c r="B98" s="2" t="s">
        <v>148</v>
      </c>
      <c r="C98" s="47" t="s">
        <v>133</v>
      </c>
      <c r="D98" s="47">
        <v>5</v>
      </c>
      <c r="E98" s="47" t="s">
        <v>134</v>
      </c>
      <c r="F98" s="47" t="s">
        <v>44</v>
      </c>
      <c r="G98" s="47" t="s">
        <v>162</v>
      </c>
      <c r="H98" s="47" t="s">
        <v>89</v>
      </c>
      <c r="I98" s="47" t="s">
        <v>263</v>
      </c>
      <c r="J98" s="47"/>
      <c r="K98" s="50"/>
    </row>
    <row r="99" spans="1:11" x14ac:dyDescent="0.2">
      <c r="A99" s="73">
        <f t="shared" si="1"/>
        <v>96</v>
      </c>
      <c r="B99" s="2" t="s">
        <v>148</v>
      </c>
      <c r="C99" s="47" t="s">
        <v>133</v>
      </c>
      <c r="D99" s="47">
        <v>5</v>
      </c>
      <c r="E99" s="47" t="s">
        <v>134</v>
      </c>
      <c r="F99" s="47" t="s">
        <v>44</v>
      </c>
      <c r="G99" s="47" t="s">
        <v>163</v>
      </c>
      <c r="H99" s="47" t="s">
        <v>89</v>
      </c>
      <c r="I99" s="47" t="s">
        <v>230</v>
      </c>
      <c r="J99" s="47"/>
      <c r="K99" s="50"/>
    </row>
    <row r="100" spans="1:11" x14ac:dyDescent="0.2">
      <c r="A100" s="73">
        <f t="shared" si="1"/>
        <v>97</v>
      </c>
      <c r="B100" s="2" t="s">
        <v>148</v>
      </c>
      <c r="C100" s="47" t="s">
        <v>133</v>
      </c>
      <c r="D100" s="47">
        <v>5</v>
      </c>
      <c r="E100" s="47" t="s">
        <v>134</v>
      </c>
      <c r="F100" s="47" t="s">
        <v>44</v>
      </c>
      <c r="G100" s="47" t="s">
        <v>164</v>
      </c>
      <c r="H100" s="47" t="s">
        <v>89</v>
      </c>
      <c r="I100" s="47" t="s">
        <v>230</v>
      </c>
      <c r="J100" s="47"/>
      <c r="K100" s="50"/>
    </row>
    <row r="101" spans="1:11" x14ac:dyDescent="0.2">
      <c r="A101" s="73">
        <f t="shared" si="1"/>
        <v>98</v>
      </c>
      <c r="B101" s="2" t="s">
        <v>148</v>
      </c>
      <c r="C101" s="47" t="s">
        <v>133</v>
      </c>
      <c r="D101" s="47">
        <v>5</v>
      </c>
      <c r="E101" s="47" t="s">
        <v>134</v>
      </c>
      <c r="F101" s="47" t="s">
        <v>44</v>
      </c>
      <c r="G101" s="47" t="s">
        <v>165</v>
      </c>
      <c r="H101" s="47" t="s">
        <v>88</v>
      </c>
      <c r="I101" s="47" t="s">
        <v>230</v>
      </c>
      <c r="J101" s="47"/>
      <c r="K101" s="50"/>
    </row>
    <row r="102" spans="1:11" x14ac:dyDescent="0.2">
      <c r="A102" s="73">
        <f t="shared" si="1"/>
        <v>99</v>
      </c>
      <c r="B102" s="2" t="s">
        <v>148</v>
      </c>
      <c r="C102" s="47" t="s">
        <v>133</v>
      </c>
      <c r="D102" s="47">
        <v>5</v>
      </c>
      <c r="E102" s="47" t="s">
        <v>134</v>
      </c>
      <c r="F102" s="47" t="s">
        <v>44</v>
      </c>
      <c r="G102" s="47" t="s">
        <v>166</v>
      </c>
      <c r="H102" s="47" t="s">
        <v>88</v>
      </c>
      <c r="I102" s="47" t="s">
        <v>230</v>
      </c>
      <c r="J102" s="47"/>
      <c r="K102" s="50"/>
    </row>
    <row r="103" spans="1:11" x14ac:dyDescent="0.2">
      <c r="A103" s="73">
        <f t="shared" si="1"/>
        <v>100</v>
      </c>
      <c r="B103" s="2" t="s">
        <v>148</v>
      </c>
      <c r="C103" s="47" t="s">
        <v>133</v>
      </c>
      <c r="D103" s="47">
        <v>5</v>
      </c>
      <c r="E103" s="47" t="s">
        <v>134</v>
      </c>
      <c r="F103" s="47" t="s">
        <v>44</v>
      </c>
      <c r="G103" s="47" t="s">
        <v>167</v>
      </c>
      <c r="H103" s="47" t="s">
        <v>89</v>
      </c>
      <c r="I103" s="47" t="s">
        <v>230</v>
      </c>
      <c r="J103" s="47"/>
      <c r="K103" s="50"/>
    </row>
    <row r="104" spans="1:11" x14ac:dyDescent="0.2">
      <c r="A104" s="73">
        <f t="shared" si="1"/>
        <v>101</v>
      </c>
      <c r="B104" s="2" t="s">
        <v>148</v>
      </c>
      <c r="C104" s="47" t="s">
        <v>133</v>
      </c>
      <c r="D104" s="47">
        <v>5</v>
      </c>
      <c r="E104" s="47" t="s">
        <v>134</v>
      </c>
      <c r="F104" s="47" t="s">
        <v>44</v>
      </c>
      <c r="G104" s="47" t="s">
        <v>168</v>
      </c>
      <c r="H104" s="47" t="s">
        <v>89</v>
      </c>
      <c r="I104" s="47" t="s">
        <v>230</v>
      </c>
      <c r="J104" s="47"/>
      <c r="K104" s="50"/>
    </row>
    <row r="105" spans="1:11" x14ac:dyDescent="0.2">
      <c r="A105" s="73">
        <f t="shared" si="1"/>
        <v>102</v>
      </c>
      <c r="B105" s="2" t="s">
        <v>148</v>
      </c>
      <c r="C105" s="47" t="s">
        <v>133</v>
      </c>
      <c r="D105" s="47">
        <v>5</v>
      </c>
      <c r="E105" s="47" t="s">
        <v>134</v>
      </c>
      <c r="F105" s="47" t="s">
        <v>44</v>
      </c>
      <c r="G105" s="47" t="s">
        <v>169</v>
      </c>
      <c r="H105" s="47" t="s">
        <v>88</v>
      </c>
      <c r="I105" s="47" t="s">
        <v>263</v>
      </c>
      <c r="J105" s="47"/>
      <c r="K105" s="50"/>
    </row>
    <row r="106" spans="1:11" x14ac:dyDescent="0.2">
      <c r="A106" s="73">
        <f t="shared" si="1"/>
        <v>103</v>
      </c>
      <c r="B106" s="2" t="s">
        <v>148</v>
      </c>
      <c r="C106" s="47" t="s">
        <v>133</v>
      </c>
      <c r="D106" s="47">
        <v>5</v>
      </c>
      <c r="E106" s="47" t="s">
        <v>134</v>
      </c>
      <c r="F106" s="47" t="s">
        <v>44</v>
      </c>
      <c r="G106" s="47" t="s">
        <v>170</v>
      </c>
      <c r="H106" s="47" t="s">
        <v>89</v>
      </c>
      <c r="I106" s="47" t="s">
        <v>230</v>
      </c>
      <c r="J106" s="47"/>
      <c r="K106" s="50"/>
    </row>
    <row r="107" spans="1:11" x14ac:dyDescent="0.2">
      <c r="A107" s="73">
        <f t="shared" si="1"/>
        <v>104</v>
      </c>
      <c r="B107" s="2" t="s">
        <v>148</v>
      </c>
      <c r="C107" s="47" t="s">
        <v>133</v>
      </c>
      <c r="D107" s="47">
        <v>5</v>
      </c>
      <c r="E107" s="47" t="s">
        <v>134</v>
      </c>
      <c r="F107" s="47" t="s">
        <v>44</v>
      </c>
      <c r="G107" s="47" t="s">
        <v>171</v>
      </c>
      <c r="H107" s="47" t="s">
        <v>88</v>
      </c>
      <c r="I107" s="47" t="s">
        <v>230</v>
      </c>
      <c r="J107" s="47"/>
      <c r="K107" s="50"/>
    </row>
    <row r="108" spans="1:11" x14ac:dyDescent="0.2">
      <c r="A108" s="73">
        <f t="shared" si="1"/>
        <v>105</v>
      </c>
      <c r="B108" s="2" t="s">
        <v>148</v>
      </c>
      <c r="C108" s="47" t="s">
        <v>133</v>
      </c>
      <c r="D108" s="47">
        <v>5</v>
      </c>
      <c r="E108" s="47" t="s">
        <v>134</v>
      </c>
      <c r="F108" s="47" t="s">
        <v>44</v>
      </c>
      <c r="G108" s="47" t="s">
        <v>172</v>
      </c>
      <c r="H108" s="47" t="s">
        <v>88</v>
      </c>
      <c r="I108" s="47" t="s">
        <v>230</v>
      </c>
      <c r="J108" s="47"/>
      <c r="K108" s="50"/>
    </row>
    <row r="109" spans="1:11" x14ac:dyDescent="0.2">
      <c r="A109" s="73">
        <f t="shared" si="1"/>
        <v>106</v>
      </c>
      <c r="B109" s="2" t="s">
        <v>148</v>
      </c>
      <c r="C109" s="47" t="s">
        <v>133</v>
      </c>
      <c r="D109" s="47">
        <v>5</v>
      </c>
      <c r="E109" s="47" t="s">
        <v>134</v>
      </c>
      <c r="F109" s="47" t="s">
        <v>44</v>
      </c>
      <c r="G109" s="47" t="s">
        <v>260</v>
      </c>
      <c r="H109" s="47" t="s">
        <v>88</v>
      </c>
      <c r="I109" s="47" t="s">
        <v>230</v>
      </c>
      <c r="J109" s="47"/>
      <c r="K109" s="50"/>
    </row>
    <row r="110" spans="1:11" x14ac:dyDescent="0.2">
      <c r="A110" s="73">
        <f t="shared" si="1"/>
        <v>107</v>
      </c>
      <c r="B110" s="2" t="s">
        <v>148</v>
      </c>
      <c r="C110" s="47" t="s">
        <v>133</v>
      </c>
      <c r="D110" s="47">
        <v>5</v>
      </c>
      <c r="E110" s="47" t="s">
        <v>134</v>
      </c>
      <c r="F110" s="47" t="s">
        <v>44</v>
      </c>
      <c r="G110" s="47" t="s">
        <v>261</v>
      </c>
      <c r="H110" s="47" t="s">
        <v>262</v>
      </c>
      <c r="I110" s="47" t="s">
        <v>264</v>
      </c>
      <c r="J110" s="47"/>
      <c r="K110" s="50"/>
    </row>
    <row r="111" spans="1:11" x14ac:dyDescent="0.2">
      <c r="A111" s="73">
        <f t="shared" si="1"/>
        <v>108</v>
      </c>
      <c r="B111" s="2" t="s">
        <v>148</v>
      </c>
      <c r="C111" s="47" t="s">
        <v>133</v>
      </c>
      <c r="D111" s="47">
        <v>5</v>
      </c>
      <c r="E111" s="47" t="s">
        <v>134</v>
      </c>
      <c r="F111" s="47" t="s">
        <v>44</v>
      </c>
      <c r="G111" s="47" t="s">
        <v>173</v>
      </c>
      <c r="H111" s="47" t="s">
        <v>88</v>
      </c>
      <c r="I111" s="47" t="s">
        <v>230</v>
      </c>
      <c r="J111" s="47"/>
      <c r="K111" s="50"/>
    </row>
    <row r="112" spans="1:11" x14ac:dyDescent="0.2">
      <c r="A112" s="73">
        <f t="shared" si="1"/>
        <v>109</v>
      </c>
      <c r="B112" s="2" t="s">
        <v>174</v>
      </c>
      <c r="C112" s="47" t="s">
        <v>133</v>
      </c>
      <c r="D112" s="47">
        <v>5</v>
      </c>
      <c r="E112" s="47" t="s">
        <v>175</v>
      </c>
      <c r="F112" s="47" t="s">
        <v>44</v>
      </c>
      <c r="G112" s="47" t="s">
        <v>176</v>
      </c>
      <c r="H112" s="47" t="s">
        <v>88</v>
      </c>
      <c r="I112" s="47" t="s">
        <v>230</v>
      </c>
      <c r="J112" s="47"/>
      <c r="K112" s="50"/>
    </row>
    <row r="113" spans="1:13" x14ac:dyDescent="0.2">
      <c r="A113" s="73">
        <f t="shared" si="1"/>
        <v>110</v>
      </c>
      <c r="B113" s="2" t="s">
        <v>174</v>
      </c>
      <c r="C113" s="47" t="s">
        <v>133</v>
      </c>
      <c r="D113" s="47">
        <v>5</v>
      </c>
      <c r="E113" s="47" t="s">
        <v>175</v>
      </c>
      <c r="F113" s="47" t="s">
        <v>44</v>
      </c>
      <c r="G113" s="47" t="s">
        <v>177</v>
      </c>
      <c r="H113" s="47" t="s">
        <v>88</v>
      </c>
      <c r="I113" s="47" t="s">
        <v>230</v>
      </c>
      <c r="J113" s="47"/>
      <c r="K113" s="50"/>
    </row>
    <row r="114" spans="1:13" x14ac:dyDescent="0.2">
      <c r="A114" s="73">
        <f t="shared" si="1"/>
        <v>111</v>
      </c>
      <c r="B114" s="2" t="s">
        <v>174</v>
      </c>
      <c r="C114" s="47" t="s">
        <v>133</v>
      </c>
      <c r="D114" s="47">
        <v>5</v>
      </c>
      <c r="E114" s="47" t="s">
        <v>175</v>
      </c>
      <c r="F114" s="47" t="s">
        <v>44</v>
      </c>
      <c r="G114" s="47" t="s">
        <v>178</v>
      </c>
      <c r="H114" s="47" t="s">
        <v>88</v>
      </c>
      <c r="I114" s="47" t="s">
        <v>230</v>
      </c>
      <c r="J114" s="47"/>
      <c r="K114" s="50"/>
    </row>
    <row r="115" spans="1:13" x14ac:dyDescent="0.2">
      <c r="A115" s="73">
        <f t="shared" si="1"/>
        <v>112</v>
      </c>
      <c r="B115" s="2" t="s">
        <v>174</v>
      </c>
      <c r="C115" s="47" t="s">
        <v>133</v>
      </c>
      <c r="D115" s="47">
        <v>5</v>
      </c>
      <c r="E115" s="47" t="s">
        <v>175</v>
      </c>
      <c r="F115" s="47" t="s">
        <v>44</v>
      </c>
      <c r="G115" s="47" t="s">
        <v>179</v>
      </c>
      <c r="H115" s="47" t="s">
        <v>89</v>
      </c>
      <c r="I115" s="47" t="s">
        <v>230</v>
      </c>
      <c r="J115" s="47"/>
      <c r="K115" s="50"/>
    </row>
    <row r="116" spans="1:13" x14ac:dyDescent="0.2">
      <c r="A116" s="73">
        <f t="shared" si="1"/>
        <v>113</v>
      </c>
      <c r="B116" s="2" t="s">
        <v>174</v>
      </c>
      <c r="C116" s="47" t="s">
        <v>133</v>
      </c>
      <c r="D116" s="47">
        <v>5</v>
      </c>
      <c r="E116" s="47" t="s">
        <v>175</v>
      </c>
      <c r="F116" s="47" t="s">
        <v>44</v>
      </c>
      <c r="G116" s="47" t="s">
        <v>142</v>
      </c>
      <c r="H116" s="47" t="s">
        <v>89</v>
      </c>
      <c r="I116" s="47" t="s">
        <v>230</v>
      </c>
      <c r="J116" s="47"/>
      <c r="K116" s="50"/>
    </row>
    <row r="117" spans="1:13" x14ac:dyDescent="0.2">
      <c r="A117" s="73">
        <f t="shared" si="1"/>
        <v>114</v>
      </c>
      <c r="B117" s="2" t="s">
        <v>174</v>
      </c>
      <c r="C117" s="47" t="s">
        <v>133</v>
      </c>
      <c r="D117" s="47">
        <v>5</v>
      </c>
      <c r="E117" s="47" t="s">
        <v>175</v>
      </c>
      <c r="F117" s="47" t="s">
        <v>44</v>
      </c>
      <c r="G117" s="47" t="s">
        <v>180</v>
      </c>
      <c r="H117" s="47" t="s">
        <v>89</v>
      </c>
      <c r="I117" s="47" t="s">
        <v>230</v>
      </c>
      <c r="J117" s="47"/>
      <c r="K117" s="50"/>
    </row>
    <row r="118" spans="1:13" x14ac:dyDescent="0.2">
      <c r="A118" s="73">
        <f t="shared" si="1"/>
        <v>115</v>
      </c>
      <c r="B118" s="2" t="s">
        <v>174</v>
      </c>
      <c r="C118" s="47" t="s">
        <v>133</v>
      </c>
      <c r="D118" s="47">
        <v>5</v>
      </c>
      <c r="E118" s="47" t="s">
        <v>175</v>
      </c>
      <c r="F118" s="47" t="s">
        <v>44</v>
      </c>
      <c r="G118" s="47" t="s">
        <v>181</v>
      </c>
      <c r="H118" s="47" t="s">
        <v>89</v>
      </c>
      <c r="I118" s="47" t="s">
        <v>230</v>
      </c>
      <c r="J118" s="47"/>
      <c r="K118" s="50"/>
    </row>
    <row r="119" spans="1:13" x14ac:dyDescent="0.2">
      <c r="A119" s="73">
        <f t="shared" si="1"/>
        <v>116</v>
      </c>
      <c r="B119" s="2" t="s">
        <v>174</v>
      </c>
      <c r="C119" s="47" t="s">
        <v>133</v>
      </c>
      <c r="D119" s="47">
        <v>5</v>
      </c>
      <c r="E119" s="47" t="s">
        <v>175</v>
      </c>
      <c r="F119" s="47" t="s">
        <v>44</v>
      </c>
      <c r="G119" s="47" t="s">
        <v>182</v>
      </c>
      <c r="H119" s="47" t="s">
        <v>89</v>
      </c>
      <c r="I119" s="47" t="s">
        <v>230</v>
      </c>
      <c r="J119" s="47"/>
      <c r="K119" s="50"/>
    </row>
    <row r="120" spans="1:13" x14ac:dyDescent="0.2">
      <c r="A120" s="73">
        <f t="shared" si="1"/>
        <v>117</v>
      </c>
      <c r="B120" s="2" t="s">
        <v>174</v>
      </c>
      <c r="C120" s="47" t="s">
        <v>133</v>
      </c>
      <c r="D120" s="47">
        <v>5</v>
      </c>
      <c r="E120" s="47" t="s">
        <v>175</v>
      </c>
      <c r="F120" s="47" t="s">
        <v>44</v>
      </c>
      <c r="G120" s="47" t="s">
        <v>183</v>
      </c>
      <c r="H120" s="47" t="s">
        <v>89</v>
      </c>
      <c r="I120" s="47" t="s">
        <v>230</v>
      </c>
      <c r="J120" s="47"/>
      <c r="K120" s="50"/>
    </row>
    <row r="121" spans="1:13" x14ac:dyDescent="0.2">
      <c r="A121" s="73">
        <f t="shared" si="1"/>
        <v>118</v>
      </c>
      <c r="B121" s="2" t="s">
        <v>174</v>
      </c>
      <c r="C121" s="47" t="s">
        <v>133</v>
      </c>
      <c r="D121" s="47">
        <v>5</v>
      </c>
      <c r="E121" s="47" t="s">
        <v>175</v>
      </c>
      <c r="F121" s="47" t="s">
        <v>44</v>
      </c>
      <c r="G121" s="47" t="s">
        <v>184</v>
      </c>
      <c r="H121" s="47" t="s">
        <v>89</v>
      </c>
      <c r="I121" s="47" t="s">
        <v>268</v>
      </c>
      <c r="J121" s="47"/>
      <c r="K121" s="50"/>
    </row>
    <row r="122" spans="1:13" x14ac:dyDescent="0.2">
      <c r="A122" s="73">
        <f t="shared" si="1"/>
        <v>119</v>
      </c>
      <c r="B122" s="2" t="s">
        <v>174</v>
      </c>
      <c r="C122" s="47" t="s">
        <v>133</v>
      </c>
      <c r="D122" s="47">
        <v>5</v>
      </c>
      <c r="E122" s="47" t="s">
        <v>175</v>
      </c>
      <c r="F122" s="47" t="s">
        <v>44</v>
      </c>
      <c r="G122" s="47" t="s">
        <v>185</v>
      </c>
      <c r="H122" s="47" t="s">
        <v>89</v>
      </c>
      <c r="I122" s="47" t="s">
        <v>230</v>
      </c>
      <c r="J122" s="47"/>
      <c r="K122" s="50"/>
    </row>
    <row r="123" spans="1:13" x14ac:dyDescent="0.2">
      <c r="A123" s="73">
        <f t="shared" si="1"/>
        <v>120</v>
      </c>
      <c r="B123" s="2" t="s">
        <v>174</v>
      </c>
      <c r="C123" s="47" t="s">
        <v>133</v>
      </c>
      <c r="D123" s="47">
        <v>5</v>
      </c>
      <c r="E123" s="47" t="s">
        <v>175</v>
      </c>
      <c r="F123" s="47" t="s">
        <v>44</v>
      </c>
      <c r="G123" s="47" t="s">
        <v>186</v>
      </c>
      <c r="H123" s="47" t="s">
        <v>89</v>
      </c>
      <c r="I123" s="47" t="s">
        <v>269</v>
      </c>
      <c r="J123" s="47"/>
      <c r="K123" s="50"/>
    </row>
    <row r="124" spans="1:13" x14ac:dyDescent="0.2">
      <c r="A124" s="73">
        <f t="shared" si="1"/>
        <v>121</v>
      </c>
      <c r="B124" s="2" t="s">
        <v>187</v>
      </c>
      <c r="C124" s="47" t="s">
        <v>1</v>
      </c>
      <c r="D124" s="47">
        <v>70</v>
      </c>
      <c r="E124" s="47" t="s">
        <v>188</v>
      </c>
      <c r="F124" s="47" t="s">
        <v>146</v>
      </c>
      <c r="G124" s="47" t="s">
        <v>189</v>
      </c>
      <c r="H124" s="47" t="s">
        <v>19</v>
      </c>
      <c r="I124" s="47" t="s">
        <v>230</v>
      </c>
      <c r="J124" s="47"/>
      <c r="K124" s="50"/>
    </row>
    <row r="125" spans="1:13" x14ac:dyDescent="0.2">
      <c r="A125" s="73">
        <f t="shared" si="1"/>
        <v>122</v>
      </c>
      <c r="B125" s="2" t="s">
        <v>187</v>
      </c>
      <c r="C125" s="47" t="s">
        <v>1</v>
      </c>
      <c r="D125" s="47">
        <v>70</v>
      </c>
      <c r="E125" s="47" t="s">
        <v>188</v>
      </c>
      <c r="F125" s="47" t="s">
        <v>146</v>
      </c>
      <c r="G125" s="47" t="s">
        <v>189</v>
      </c>
      <c r="H125" s="47" t="s">
        <v>19</v>
      </c>
      <c r="I125" s="47" t="s">
        <v>230</v>
      </c>
      <c r="J125" s="47"/>
      <c r="K125" s="50"/>
    </row>
    <row r="126" spans="1:13" x14ac:dyDescent="0.2">
      <c r="A126" s="73">
        <f t="shared" si="1"/>
        <v>123</v>
      </c>
      <c r="B126" s="2" t="s">
        <v>187</v>
      </c>
      <c r="C126" s="47" t="s">
        <v>1</v>
      </c>
      <c r="D126" s="47">
        <v>70</v>
      </c>
      <c r="E126" s="47" t="s">
        <v>188</v>
      </c>
      <c r="F126" s="47" t="s">
        <v>146</v>
      </c>
      <c r="G126" s="47" t="s">
        <v>190</v>
      </c>
      <c r="H126" s="47" t="s">
        <v>19</v>
      </c>
      <c r="I126" s="47" t="s">
        <v>230</v>
      </c>
      <c r="J126" s="47"/>
      <c r="K126" s="50"/>
    </row>
    <row r="127" spans="1:13" x14ac:dyDescent="0.2">
      <c r="A127" s="73">
        <f t="shared" si="1"/>
        <v>124</v>
      </c>
      <c r="B127" s="2" t="s">
        <v>187</v>
      </c>
      <c r="C127" s="47" t="s">
        <v>1</v>
      </c>
      <c r="D127" s="47">
        <v>70</v>
      </c>
      <c r="E127" s="47" t="s">
        <v>188</v>
      </c>
      <c r="F127" s="47" t="s">
        <v>146</v>
      </c>
      <c r="G127" s="47" t="s">
        <v>190</v>
      </c>
      <c r="H127" s="47" t="s">
        <v>19</v>
      </c>
      <c r="I127" s="47" t="s">
        <v>230</v>
      </c>
      <c r="J127" s="47"/>
      <c r="K127" s="50"/>
    </row>
    <row r="128" spans="1:13" x14ac:dyDescent="0.2">
      <c r="A128" s="73">
        <f t="shared" si="1"/>
        <v>125</v>
      </c>
      <c r="B128" s="2" t="s">
        <v>187</v>
      </c>
      <c r="C128" s="47" t="s">
        <v>1</v>
      </c>
      <c r="D128" s="47">
        <v>70</v>
      </c>
      <c r="E128" s="47" t="s">
        <v>188</v>
      </c>
      <c r="F128" s="47" t="s">
        <v>146</v>
      </c>
      <c r="G128" s="47" t="s">
        <v>191</v>
      </c>
      <c r="H128" s="47" t="s">
        <v>19</v>
      </c>
      <c r="I128" s="47" t="s">
        <v>230</v>
      </c>
      <c r="J128" s="47"/>
      <c r="K128" s="50"/>
      <c r="L128" s="5"/>
      <c r="M128" s="5"/>
    </row>
    <row r="129" spans="1:13" x14ac:dyDescent="0.2">
      <c r="A129" s="73">
        <f t="shared" si="1"/>
        <v>126</v>
      </c>
      <c r="B129" s="2" t="s">
        <v>187</v>
      </c>
      <c r="C129" s="47" t="s">
        <v>1</v>
      </c>
      <c r="D129" s="47">
        <v>70</v>
      </c>
      <c r="E129" s="47" t="s">
        <v>188</v>
      </c>
      <c r="F129" s="47" t="s">
        <v>146</v>
      </c>
      <c r="G129" s="47" t="s">
        <v>192</v>
      </c>
      <c r="H129" s="47" t="s">
        <v>19</v>
      </c>
      <c r="I129" s="47" t="s">
        <v>230</v>
      </c>
      <c r="J129" s="47"/>
      <c r="K129" s="50"/>
      <c r="L129" s="5"/>
      <c r="M129" s="5"/>
    </row>
    <row r="130" spans="1:13" x14ac:dyDescent="0.2">
      <c r="A130" s="73">
        <f t="shared" si="1"/>
        <v>127</v>
      </c>
      <c r="B130" s="2" t="s">
        <v>187</v>
      </c>
      <c r="C130" s="47" t="s">
        <v>1</v>
      </c>
      <c r="D130" s="47">
        <v>70</v>
      </c>
      <c r="E130" s="47" t="s">
        <v>188</v>
      </c>
      <c r="F130" s="47" t="s">
        <v>146</v>
      </c>
      <c r="G130" s="47" t="s">
        <v>193</v>
      </c>
      <c r="H130" s="47" t="s">
        <v>19</v>
      </c>
      <c r="I130" s="47" t="s">
        <v>230</v>
      </c>
      <c r="J130" s="47"/>
      <c r="K130" s="50"/>
      <c r="L130" s="5"/>
      <c r="M130" s="5"/>
    </row>
    <row r="131" spans="1:13" x14ac:dyDescent="0.2">
      <c r="A131" s="73">
        <f t="shared" si="1"/>
        <v>128</v>
      </c>
      <c r="B131" s="2" t="s">
        <v>187</v>
      </c>
      <c r="C131" s="47" t="s">
        <v>1</v>
      </c>
      <c r="D131" s="47">
        <v>70</v>
      </c>
      <c r="E131" s="47" t="s">
        <v>188</v>
      </c>
      <c r="F131" s="47" t="s">
        <v>146</v>
      </c>
      <c r="G131" s="47" t="s">
        <v>194</v>
      </c>
      <c r="H131" s="47" t="s">
        <v>19</v>
      </c>
      <c r="I131" s="47" t="s">
        <v>230</v>
      </c>
      <c r="J131" s="47"/>
      <c r="K131" s="50"/>
      <c r="L131" s="5"/>
      <c r="M131" s="5"/>
    </row>
    <row r="132" spans="1:13" x14ac:dyDescent="0.2">
      <c r="A132" s="73">
        <f t="shared" si="1"/>
        <v>129</v>
      </c>
      <c r="B132" s="2" t="s">
        <v>187</v>
      </c>
      <c r="C132" s="47" t="s">
        <v>1</v>
      </c>
      <c r="D132" s="47">
        <v>70</v>
      </c>
      <c r="E132" s="47" t="s">
        <v>188</v>
      </c>
      <c r="F132" s="47" t="s">
        <v>146</v>
      </c>
      <c r="G132" s="47" t="s">
        <v>195</v>
      </c>
      <c r="H132" s="47" t="s">
        <v>19</v>
      </c>
      <c r="I132" s="47" t="s">
        <v>230</v>
      </c>
      <c r="J132" s="47"/>
      <c r="K132" s="50"/>
      <c r="L132" s="5"/>
      <c r="M132" s="5"/>
    </row>
    <row r="133" spans="1:13" x14ac:dyDescent="0.2">
      <c r="A133" s="73">
        <f t="shared" si="1"/>
        <v>130</v>
      </c>
      <c r="B133" s="2" t="s">
        <v>187</v>
      </c>
      <c r="C133" s="47" t="s">
        <v>1</v>
      </c>
      <c r="D133" s="47">
        <v>70</v>
      </c>
      <c r="E133" s="47" t="s">
        <v>188</v>
      </c>
      <c r="F133" s="47" t="s">
        <v>146</v>
      </c>
      <c r="G133" s="47" t="s">
        <v>196</v>
      </c>
      <c r="H133" s="47" t="s">
        <v>19</v>
      </c>
      <c r="I133" s="47" t="s">
        <v>230</v>
      </c>
      <c r="J133" s="47"/>
      <c r="K133" s="50"/>
      <c r="L133" s="5"/>
      <c r="M133" s="5"/>
    </row>
    <row r="134" spans="1:13" x14ac:dyDescent="0.2">
      <c r="A134" s="73">
        <f t="shared" ref="A134:A197" si="2">A133+1</f>
        <v>131</v>
      </c>
      <c r="B134" s="2" t="s">
        <v>187</v>
      </c>
      <c r="C134" s="47" t="s">
        <v>1</v>
      </c>
      <c r="D134" s="47">
        <v>70</v>
      </c>
      <c r="E134" s="47" t="s">
        <v>188</v>
      </c>
      <c r="F134" s="47" t="s">
        <v>146</v>
      </c>
      <c r="G134" s="47" t="s">
        <v>197</v>
      </c>
      <c r="H134" s="47" t="s">
        <v>19</v>
      </c>
      <c r="I134" s="47" t="s">
        <v>230</v>
      </c>
      <c r="J134" s="47"/>
      <c r="K134" s="50"/>
      <c r="L134" s="5"/>
      <c r="M134" s="5"/>
    </row>
    <row r="135" spans="1:13" x14ac:dyDescent="0.2">
      <c r="A135" s="73">
        <f t="shared" si="2"/>
        <v>132</v>
      </c>
      <c r="B135" s="2" t="s">
        <v>198</v>
      </c>
      <c r="C135" s="47" t="s">
        <v>1</v>
      </c>
      <c r="D135" s="47">
        <v>70</v>
      </c>
      <c r="E135" s="47" t="s">
        <v>188</v>
      </c>
      <c r="F135" s="47" t="s">
        <v>146</v>
      </c>
      <c r="G135" s="47" t="s">
        <v>199</v>
      </c>
      <c r="H135" s="47" t="s">
        <v>89</v>
      </c>
      <c r="I135" s="47" t="s">
        <v>230</v>
      </c>
      <c r="J135" s="47"/>
      <c r="K135" s="50"/>
      <c r="L135" s="5"/>
      <c r="M135" s="5"/>
    </row>
    <row r="136" spans="1:13" x14ac:dyDescent="0.2">
      <c r="A136" s="73">
        <f t="shared" si="2"/>
        <v>133</v>
      </c>
      <c r="B136" s="2" t="s">
        <v>200</v>
      </c>
      <c r="C136" s="47" t="s">
        <v>201</v>
      </c>
      <c r="D136" s="47" t="s">
        <v>202</v>
      </c>
      <c r="E136" s="47" t="s">
        <v>203</v>
      </c>
      <c r="F136" s="47" t="s">
        <v>44</v>
      </c>
      <c r="G136" s="47" t="str">
        <f>[1]Leerlingenlijst!$J$18</f>
        <v xml:space="preserve">8702AJ </v>
      </c>
      <c r="H136" s="47" t="s">
        <v>89</v>
      </c>
      <c r="I136" s="47" t="s">
        <v>271</v>
      </c>
      <c r="J136" s="47"/>
      <c r="K136" s="50"/>
      <c r="L136" s="5"/>
      <c r="M136" s="5"/>
    </row>
    <row r="137" spans="1:13" x14ac:dyDescent="0.2">
      <c r="A137" s="73">
        <f t="shared" si="2"/>
        <v>134</v>
      </c>
      <c r="B137" s="2" t="s">
        <v>200</v>
      </c>
      <c r="C137" s="47" t="s">
        <v>201</v>
      </c>
      <c r="D137" s="47" t="s">
        <v>202</v>
      </c>
      <c r="E137" s="47" t="s">
        <v>203</v>
      </c>
      <c r="F137" s="47" t="s">
        <v>44</v>
      </c>
      <c r="G137" s="47" t="str">
        <f>[1]Leerlingenlijst!$J$24</f>
        <v>8723BR</v>
      </c>
      <c r="H137" s="47" t="s">
        <v>89</v>
      </c>
      <c r="I137" s="47" t="s">
        <v>230</v>
      </c>
      <c r="J137" s="47"/>
      <c r="K137" s="50"/>
      <c r="L137" s="5"/>
      <c r="M137" s="5"/>
    </row>
    <row r="138" spans="1:13" x14ac:dyDescent="0.2">
      <c r="A138" s="73">
        <f t="shared" si="2"/>
        <v>135</v>
      </c>
      <c r="B138" s="2" t="s">
        <v>200</v>
      </c>
      <c r="C138" s="47" t="s">
        <v>201</v>
      </c>
      <c r="D138" s="47" t="s">
        <v>202</v>
      </c>
      <c r="E138" s="47" t="s">
        <v>203</v>
      </c>
      <c r="F138" s="47" t="s">
        <v>44</v>
      </c>
      <c r="G138" s="47" t="str">
        <f>[1]Leerlingenlijst!$J$29</f>
        <v>8618NR</v>
      </c>
      <c r="H138" s="47" t="s">
        <v>89</v>
      </c>
      <c r="I138" s="47" t="s">
        <v>230</v>
      </c>
      <c r="J138" s="47"/>
      <c r="K138" s="50"/>
      <c r="L138" s="5"/>
      <c r="M138" s="5"/>
    </row>
    <row r="139" spans="1:13" x14ac:dyDescent="0.2">
      <c r="A139" s="73">
        <f t="shared" si="2"/>
        <v>136</v>
      </c>
      <c r="B139" s="2" t="s">
        <v>200</v>
      </c>
      <c r="C139" s="47" t="s">
        <v>201</v>
      </c>
      <c r="D139" s="47" t="s">
        <v>202</v>
      </c>
      <c r="E139" s="47" t="s">
        <v>203</v>
      </c>
      <c r="F139" s="47" t="s">
        <v>44</v>
      </c>
      <c r="G139" s="47" t="str">
        <f>[1]Leerlingenlijst!$J$36</f>
        <v>9012DN</v>
      </c>
      <c r="H139" s="47" t="s">
        <v>89</v>
      </c>
      <c r="I139" s="47" t="s">
        <v>263</v>
      </c>
      <c r="J139" s="47"/>
      <c r="K139" s="50"/>
      <c r="L139" s="5"/>
      <c r="M139" s="5"/>
    </row>
    <row r="140" spans="1:13" x14ac:dyDescent="0.2">
      <c r="A140" s="73">
        <f t="shared" si="2"/>
        <v>137</v>
      </c>
      <c r="B140" s="2" t="s">
        <v>200</v>
      </c>
      <c r="C140" s="47" t="s">
        <v>201</v>
      </c>
      <c r="D140" s="47" t="s">
        <v>202</v>
      </c>
      <c r="E140" s="47" t="s">
        <v>203</v>
      </c>
      <c r="F140" s="47" t="s">
        <v>44</v>
      </c>
      <c r="G140" s="47" t="str">
        <f>[1]Leerlingenlijst!$J$41</f>
        <v>8637VS</v>
      </c>
      <c r="H140" s="47" t="s">
        <v>89</v>
      </c>
      <c r="I140" s="47" t="s">
        <v>230</v>
      </c>
      <c r="J140" s="47"/>
      <c r="K140" s="50"/>
      <c r="L140" s="5"/>
      <c r="M140" s="5"/>
    </row>
    <row r="141" spans="1:13" x14ac:dyDescent="0.2">
      <c r="A141" s="73">
        <f t="shared" si="2"/>
        <v>138</v>
      </c>
      <c r="B141" s="2" t="s">
        <v>200</v>
      </c>
      <c r="C141" s="47" t="s">
        <v>201</v>
      </c>
      <c r="D141" s="47" t="s">
        <v>202</v>
      </c>
      <c r="E141" s="47" t="s">
        <v>203</v>
      </c>
      <c r="F141" s="47" t="s">
        <v>44</v>
      </c>
      <c r="G141" s="47" t="str">
        <f>[1]Leerlingenlijst!J49</f>
        <v>8711DB</v>
      </c>
      <c r="H141" s="47" t="s">
        <v>89</v>
      </c>
      <c r="I141" s="47" t="s">
        <v>230</v>
      </c>
      <c r="J141" s="47"/>
      <c r="K141" s="50"/>
      <c r="L141" s="5"/>
      <c r="M141" s="5"/>
    </row>
    <row r="142" spans="1:13" x14ac:dyDescent="0.2">
      <c r="A142" s="73">
        <f t="shared" si="2"/>
        <v>139</v>
      </c>
      <c r="B142" s="2" t="s">
        <v>200</v>
      </c>
      <c r="C142" s="47" t="s">
        <v>201</v>
      </c>
      <c r="D142" s="47" t="s">
        <v>202</v>
      </c>
      <c r="E142" s="47" t="s">
        <v>203</v>
      </c>
      <c r="F142" s="47" t="s">
        <v>44</v>
      </c>
      <c r="G142" s="47" t="str">
        <f>[1]Leerlingenlijst!J50</f>
        <v xml:space="preserve">8711EN </v>
      </c>
      <c r="H142" s="47" t="s">
        <v>89</v>
      </c>
      <c r="I142" s="47" t="s">
        <v>230</v>
      </c>
      <c r="J142" s="47"/>
      <c r="K142" s="50"/>
      <c r="L142" s="5"/>
      <c r="M142" s="5"/>
    </row>
    <row r="143" spans="1:13" x14ac:dyDescent="0.2">
      <c r="A143" s="73">
        <f t="shared" si="2"/>
        <v>140</v>
      </c>
      <c r="B143" s="2" t="s">
        <v>200</v>
      </c>
      <c r="C143" s="47" t="s">
        <v>201</v>
      </c>
      <c r="D143" s="47" t="s">
        <v>202</v>
      </c>
      <c r="E143" s="47" t="s">
        <v>203</v>
      </c>
      <c r="F143" s="47" t="s">
        <v>44</v>
      </c>
      <c r="G143" s="47" t="str">
        <f>[1]Leerlingenlijst!$J$52</f>
        <v>8701CR</v>
      </c>
      <c r="H143" s="47" t="s">
        <v>89</v>
      </c>
      <c r="I143" s="47" t="s">
        <v>230</v>
      </c>
      <c r="J143" s="47"/>
      <c r="K143" s="50"/>
      <c r="L143" s="5"/>
      <c r="M143" s="5"/>
    </row>
    <row r="144" spans="1:13" x14ac:dyDescent="0.2">
      <c r="A144" s="73">
        <f t="shared" si="2"/>
        <v>141</v>
      </c>
      <c r="B144" s="2" t="s">
        <v>200</v>
      </c>
      <c r="C144" s="47" t="s">
        <v>201</v>
      </c>
      <c r="D144" s="47" t="s">
        <v>202</v>
      </c>
      <c r="E144" s="47" t="s">
        <v>203</v>
      </c>
      <c r="F144" s="47" t="s">
        <v>44</v>
      </c>
      <c r="G144" s="47" t="str">
        <f>[1]Leerlingenlijst!J59</f>
        <v xml:space="preserve">8701ZC </v>
      </c>
      <c r="H144" s="47" t="s">
        <v>89</v>
      </c>
      <c r="I144" s="47" t="s">
        <v>230</v>
      </c>
      <c r="J144" s="47"/>
      <c r="K144" s="50"/>
      <c r="L144" s="5"/>
      <c r="M144" s="5"/>
    </row>
    <row r="145" spans="1:13" x14ac:dyDescent="0.2">
      <c r="A145" s="73">
        <f t="shared" si="2"/>
        <v>142</v>
      </c>
      <c r="B145" s="2" t="s">
        <v>200</v>
      </c>
      <c r="C145" s="47" t="s">
        <v>201</v>
      </c>
      <c r="D145" s="47" t="s">
        <v>202</v>
      </c>
      <c r="E145" s="47" t="s">
        <v>203</v>
      </c>
      <c r="F145" s="47" t="s">
        <v>44</v>
      </c>
      <c r="G145" s="47" t="str">
        <f>[1]Leerlingenlijst!J60</f>
        <v>8711GT</v>
      </c>
      <c r="H145" s="47" t="s">
        <v>89</v>
      </c>
      <c r="I145" s="47" t="s">
        <v>230</v>
      </c>
      <c r="J145" s="47"/>
      <c r="K145" s="50"/>
      <c r="L145" s="5"/>
      <c r="M145" s="5"/>
    </row>
    <row r="146" spans="1:13" x14ac:dyDescent="0.2">
      <c r="A146" s="73">
        <f t="shared" si="2"/>
        <v>143</v>
      </c>
      <c r="B146" s="2" t="s">
        <v>200</v>
      </c>
      <c r="C146" s="47" t="s">
        <v>201</v>
      </c>
      <c r="D146" s="47" t="s">
        <v>202</v>
      </c>
      <c r="E146" s="47" t="s">
        <v>203</v>
      </c>
      <c r="F146" s="47" t="s">
        <v>44</v>
      </c>
      <c r="G146" s="47" t="str">
        <f>[1]Leerlingenlijst!J61</f>
        <v xml:space="preserve">8701AW </v>
      </c>
      <c r="H146" s="47" t="s">
        <v>89</v>
      </c>
      <c r="I146" s="47" t="s">
        <v>230</v>
      </c>
      <c r="J146" s="47"/>
      <c r="K146" s="50"/>
      <c r="L146" s="5"/>
      <c r="M146" s="5"/>
    </row>
    <row r="147" spans="1:13" x14ac:dyDescent="0.2">
      <c r="A147" s="73">
        <f t="shared" si="2"/>
        <v>144</v>
      </c>
      <c r="B147" s="2" t="s">
        <v>200</v>
      </c>
      <c r="C147" s="47" t="s">
        <v>201</v>
      </c>
      <c r="D147" s="47" t="s">
        <v>202</v>
      </c>
      <c r="E147" s="47" t="s">
        <v>203</v>
      </c>
      <c r="F147" s="47" t="s">
        <v>44</v>
      </c>
      <c r="G147" s="47" t="str">
        <f>[1]Leerlingenlijst!$J$63</f>
        <v>8765LN</v>
      </c>
      <c r="H147" s="47" t="s">
        <v>89</v>
      </c>
      <c r="I147" s="47" t="s">
        <v>230</v>
      </c>
      <c r="J147" s="47"/>
      <c r="K147" s="50"/>
      <c r="L147" s="5"/>
      <c r="M147" s="5"/>
    </row>
    <row r="148" spans="1:13" x14ac:dyDescent="0.2">
      <c r="A148" s="73">
        <f t="shared" si="2"/>
        <v>145</v>
      </c>
      <c r="B148" s="2" t="s">
        <v>200</v>
      </c>
      <c r="C148" s="47" t="s">
        <v>201</v>
      </c>
      <c r="D148" s="47" t="s">
        <v>202</v>
      </c>
      <c r="E148" s="47" t="s">
        <v>203</v>
      </c>
      <c r="F148" s="47" t="s">
        <v>44</v>
      </c>
      <c r="G148" s="47" t="str">
        <f>[1]Leerlingenlijst!$J$68</f>
        <v>8701XH</v>
      </c>
      <c r="H148" s="47" t="s">
        <v>89</v>
      </c>
      <c r="I148" s="47" t="s">
        <v>230</v>
      </c>
      <c r="J148" s="47"/>
      <c r="K148" s="50"/>
      <c r="L148" s="5"/>
      <c r="M148" s="5"/>
    </row>
    <row r="149" spans="1:13" x14ac:dyDescent="0.2">
      <c r="A149" s="73">
        <f t="shared" si="2"/>
        <v>146</v>
      </c>
      <c r="B149" s="2" t="s">
        <v>200</v>
      </c>
      <c r="C149" s="47" t="s">
        <v>201</v>
      </c>
      <c r="D149" s="47" t="s">
        <v>202</v>
      </c>
      <c r="E149" s="47" t="s">
        <v>203</v>
      </c>
      <c r="F149" s="47" t="s">
        <v>44</v>
      </c>
      <c r="G149" s="47" t="str">
        <f>[1]Leerlingenlijst!$J$88</f>
        <v xml:space="preserve">8757JP </v>
      </c>
      <c r="H149" s="47" t="s">
        <v>89</v>
      </c>
      <c r="I149" s="47" t="s">
        <v>263</v>
      </c>
      <c r="J149" s="47"/>
      <c r="K149" s="50"/>
      <c r="L149" s="5"/>
      <c r="M149" s="5"/>
    </row>
    <row r="150" spans="1:13" x14ac:dyDescent="0.2">
      <c r="A150" s="73">
        <f t="shared" si="2"/>
        <v>147</v>
      </c>
      <c r="B150" s="2" t="s">
        <v>200</v>
      </c>
      <c r="C150" s="47" t="s">
        <v>201</v>
      </c>
      <c r="D150" s="47" t="s">
        <v>202</v>
      </c>
      <c r="E150" s="47" t="s">
        <v>203</v>
      </c>
      <c r="F150" s="47" t="s">
        <v>44</v>
      </c>
      <c r="G150" s="47" t="str">
        <f>[1]Leerlingenlijst!$J$93</f>
        <v>8701DX</v>
      </c>
      <c r="H150" s="47" t="s">
        <v>89</v>
      </c>
      <c r="I150" s="47" t="s">
        <v>272</v>
      </c>
      <c r="J150" s="47"/>
      <c r="K150" s="50"/>
      <c r="L150" s="5"/>
      <c r="M150" s="5"/>
    </row>
    <row r="151" spans="1:13" x14ac:dyDescent="0.2">
      <c r="A151" s="73">
        <f t="shared" si="2"/>
        <v>148</v>
      </c>
      <c r="B151" s="2" t="s">
        <v>200</v>
      </c>
      <c r="C151" s="47" t="s">
        <v>201</v>
      </c>
      <c r="D151" s="47" t="s">
        <v>202</v>
      </c>
      <c r="E151" s="47" t="s">
        <v>203</v>
      </c>
      <c r="F151" s="47" t="s">
        <v>44</v>
      </c>
      <c r="G151" s="47" t="str">
        <f>[1]Leerlingenlijst!$J$97</f>
        <v>8711 HE</v>
      </c>
      <c r="H151" s="47" t="s">
        <v>89</v>
      </c>
      <c r="I151" s="47" t="s">
        <v>230</v>
      </c>
      <c r="J151" s="47"/>
      <c r="K151" s="50"/>
      <c r="L151" s="5"/>
      <c r="M151" s="5"/>
    </row>
    <row r="152" spans="1:13" x14ac:dyDescent="0.2">
      <c r="A152" s="73">
        <f t="shared" si="2"/>
        <v>149</v>
      </c>
      <c r="B152" s="2" t="s">
        <v>200</v>
      </c>
      <c r="C152" s="47" t="s">
        <v>201</v>
      </c>
      <c r="D152" s="47" t="s">
        <v>202</v>
      </c>
      <c r="E152" s="47" t="s">
        <v>203</v>
      </c>
      <c r="F152" s="47" t="s">
        <v>44</v>
      </c>
      <c r="G152" s="47" t="str">
        <f>[1]Leerlingenlijst!$J$110</f>
        <v>8701AG</v>
      </c>
      <c r="H152" s="47" t="s">
        <v>89</v>
      </c>
      <c r="I152" s="47" t="s">
        <v>230</v>
      </c>
      <c r="J152" s="47"/>
      <c r="K152" s="50"/>
      <c r="L152" s="5"/>
      <c r="M152" s="5"/>
    </row>
    <row r="153" spans="1:13" x14ac:dyDescent="0.2">
      <c r="A153" s="73">
        <f t="shared" si="2"/>
        <v>150</v>
      </c>
      <c r="B153" s="2" t="s">
        <v>200</v>
      </c>
      <c r="C153" s="47" t="s">
        <v>201</v>
      </c>
      <c r="D153" s="47" t="s">
        <v>202</v>
      </c>
      <c r="E153" s="47" t="s">
        <v>203</v>
      </c>
      <c r="F153" s="47" t="s">
        <v>44</v>
      </c>
      <c r="G153" s="47" t="str">
        <f>[1]Leerlingenlijst!$J$112</f>
        <v>8711DH</v>
      </c>
      <c r="H153" s="47" t="s">
        <v>89</v>
      </c>
      <c r="I153" s="47" t="s">
        <v>230</v>
      </c>
      <c r="J153" s="47"/>
      <c r="K153" s="50"/>
      <c r="L153" s="5"/>
      <c r="M153" s="5"/>
    </row>
    <row r="154" spans="1:13" x14ac:dyDescent="0.2">
      <c r="A154" s="73">
        <f t="shared" si="2"/>
        <v>151</v>
      </c>
      <c r="B154" s="2" t="s">
        <v>200</v>
      </c>
      <c r="C154" s="47" t="s">
        <v>201</v>
      </c>
      <c r="D154" s="47" t="s">
        <v>202</v>
      </c>
      <c r="E154" s="47" t="s">
        <v>203</v>
      </c>
      <c r="F154" s="47" t="s">
        <v>44</v>
      </c>
      <c r="G154" s="47" t="str">
        <f>[1]Leerlingenlijst!$J$118</f>
        <v>8701ZW</v>
      </c>
      <c r="H154" s="47" t="s">
        <v>89</v>
      </c>
      <c r="I154" s="47" t="s">
        <v>230</v>
      </c>
      <c r="J154" s="47"/>
      <c r="K154" s="50"/>
      <c r="L154" s="5"/>
      <c r="M154" s="5"/>
    </row>
    <row r="155" spans="1:13" x14ac:dyDescent="0.2">
      <c r="A155" s="73">
        <f t="shared" si="2"/>
        <v>152</v>
      </c>
      <c r="B155" s="2" t="s">
        <v>200</v>
      </c>
      <c r="C155" s="47" t="s">
        <v>201</v>
      </c>
      <c r="D155" s="47" t="s">
        <v>202</v>
      </c>
      <c r="E155" s="47" t="s">
        <v>203</v>
      </c>
      <c r="F155" s="47" t="s">
        <v>44</v>
      </c>
      <c r="G155" s="47" t="str">
        <f>[1]Leerlingenlijst!J120</f>
        <v>8625HH</v>
      </c>
      <c r="H155" s="47" t="s">
        <v>89</v>
      </c>
      <c r="I155" s="47" t="s">
        <v>230</v>
      </c>
      <c r="J155" s="47"/>
      <c r="K155" s="50"/>
      <c r="L155" s="5"/>
      <c r="M155" s="5"/>
    </row>
    <row r="156" spans="1:13" x14ac:dyDescent="0.2">
      <c r="A156" s="73">
        <f t="shared" si="2"/>
        <v>153</v>
      </c>
      <c r="B156" s="2" t="s">
        <v>200</v>
      </c>
      <c r="C156" s="47" t="s">
        <v>201</v>
      </c>
      <c r="D156" s="47" t="s">
        <v>202</v>
      </c>
      <c r="E156" s="47" t="s">
        <v>203</v>
      </c>
      <c r="F156" s="47" t="s">
        <v>44</v>
      </c>
      <c r="G156" s="47" t="str">
        <f>[1]Leerlingenlijst!J121</f>
        <v>8625HH</v>
      </c>
      <c r="H156" s="47" t="s">
        <v>89</v>
      </c>
      <c r="I156" s="47" t="s">
        <v>230</v>
      </c>
      <c r="J156" s="47"/>
      <c r="K156" s="50"/>
      <c r="L156" s="5"/>
      <c r="M156" s="5"/>
    </row>
    <row r="157" spans="1:13" x14ac:dyDescent="0.2">
      <c r="A157" s="73">
        <f t="shared" si="2"/>
        <v>154</v>
      </c>
      <c r="B157" s="2" t="s">
        <v>200</v>
      </c>
      <c r="C157" s="47" t="s">
        <v>201</v>
      </c>
      <c r="D157" s="47" t="s">
        <v>202</v>
      </c>
      <c r="E157" s="47" t="s">
        <v>203</v>
      </c>
      <c r="F157" s="47" t="s">
        <v>44</v>
      </c>
      <c r="G157" s="47" t="str">
        <f>[1]Leerlingenlijst!J126</f>
        <v>8723EL</v>
      </c>
      <c r="H157" s="47" t="s">
        <v>89</v>
      </c>
      <c r="I157" s="47" t="s">
        <v>230</v>
      </c>
      <c r="J157" s="47"/>
      <c r="K157" s="50"/>
      <c r="L157" s="5"/>
      <c r="M157" s="5"/>
    </row>
    <row r="158" spans="1:13" x14ac:dyDescent="0.2">
      <c r="A158" s="73">
        <f t="shared" si="2"/>
        <v>155</v>
      </c>
      <c r="B158" s="2" t="s">
        <v>200</v>
      </c>
      <c r="C158" s="47" t="s">
        <v>201</v>
      </c>
      <c r="D158" s="47" t="s">
        <v>202</v>
      </c>
      <c r="E158" s="47" t="s">
        <v>203</v>
      </c>
      <c r="F158" s="47" t="s">
        <v>44</v>
      </c>
      <c r="G158" s="47" t="str">
        <f>[1]Leerlingenlijst!J127</f>
        <v xml:space="preserve">8615LN </v>
      </c>
      <c r="H158" s="47" t="s">
        <v>89</v>
      </c>
      <c r="I158" s="47" t="s">
        <v>230</v>
      </c>
      <c r="J158" s="47"/>
      <c r="K158" s="50"/>
      <c r="L158" s="5"/>
      <c r="M158" s="5"/>
    </row>
    <row r="159" spans="1:13" x14ac:dyDescent="0.2">
      <c r="A159" s="73">
        <f t="shared" si="2"/>
        <v>156</v>
      </c>
      <c r="B159" s="2" t="s">
        <v>200</v>
      </c>
      <c r="C159" s="47" t="s">
        <v>201</v>
      </c>
      <c r="D159" s="47" t="s">
        <v>202</v>
      </c>
      <c r="E159" s="47" t="s">
        <v>203</v>
      </c>
      <c r="F159" s="47" t="s">
        <v>44</v>
      </c>
      <c r="G159" s="47" t="str">
        <f>[1]Leerlingenlijst!J128</f>
        <v xml:space="preserve">8711 AX  </v>
      </c>
      <c r="H159" s="47" t="s">
        <v>89</v>
      </c>
      <c r="I159" s="47" t="s">
        <v>230</v>
      </c>
      <c r="J159" s="47"/>
      <c r="K159" s="50"/>
      <c r="L159" s="5"/>
      <c r="M159" s="5"/>
    </row>
    <row r="160" spans="1:13" x14ac:dyDescent="0.2">
      <c r="A160" s="73">
        <f t="shared" si="2"/>
        <v>157</v>
      </c>
      <c r="B160" s="2" t="s">
        <v>200</v>
      </c>
      <c r="C160" s="47" t="s">
        <v>201</v>
      </c>
      <c r="D160" s="47" t="s">
        <v>202</v>
      </c>
      <c r="E160" s="47" t="s">
        <v>203</v>
      </c>
      <c r="F160" s="47" t="s">
        <v>44</v>
      </c>
      <c r="G160" s="47" t="str">
        <f>[1]Leerlingenlijst!$J$135</f>
        <v>8625HK</v>
      </c>
      <c r="H160" s="47" t="s">
        <v>89</v>
      </c>
      <c r="I160" s="47" t="s">
        <v>230</v>
      </c>
      <c r="J160" s="47"/>
      <c r="K160" s="50"/>
      <c r="L160" s="5"/>
      <c r="M160" s="5"/>
    </row>
    <row r="161" spans="1:13" x14ac:dyDescent="0.2">
      <c r="A161" s="73">
        <f t="shared" si="2"/>
        <v>158</v>
      </c>
      <c r="B161" s="2" t="s">
        <v>200</v>
      </c>
      <c r="C161" s="47" t="s">
        <v>201</v>
      </c>
      <c r="D161" s="47" t="s">
        <v>202</v>
      </c>
      <c r="E161" s="47" t="s">
        <v>203</v>
      </c>
      <c r="F161" s="47" t="s">
        <v>44</v>
      </c>
      <c r="G161" s="47" t="str">
        <f>[1]Leerlingenlijst!$J$139</f>
        <v xml:space="preserve">8723CT </v>
      </c>
      <c r="H161" s="47" t="s">
        <v>89</v>
      </c>
      <c r="I161" s="47" t="s">
        <v>230</v>
      </c>
      <c r="J161" s="47"/>
      <c r="K161" s="50"/>
      <c r="L161" s="5"/>
      <c r="M161" s="5"/>
    </row>
    <row r="162" spans="1:13" x14ac:dyDescent="0.2">
      <c r="A162" s="73">
        <f t="shared" si="2"/>
        <v>159</v>
      </c>
      <c r="B162" s="2" t="s">
        <v>200</v>
      </c>
      <c r="C162" s="47" t="s">
        <v>201</v>
      </c>
      <c r="D162" s="47" t="s">
        <v>202</v>
      </c>
      <c r="E162" s="47" t="s">
        <v>203</v>
      </c>
      <c r="F162" s="47" t="s">
        <v>44</v>
      </c>
      <c r="G162" s="47" t="str">
        <f>[1]Leerlingenlijst!J142</f>
        <v>8622XL</v>
      </c>
      <c r="H162" s="47" t="s">
        <v>89</v>
      </c>
      <c r="I162" s="47" t="s">
        <v>240</v>
      </c>
      <c r="J162" s="47"/>
      <c r="K162" s="50"/>
      <c r="L162" s="5"/>
      <c r="M162" s="5"/>
    </row>
    <row r="163" spans="1:13" x14ac:dyDescent="0.2">
      <c r="A163" s="73">
        <f t="shared" si="2"/>
        <v>160</v>
      </c>
      <c r="B163" s="2" t="s">
        <v>200</v>
      </c>
      <c r="C163" s="47" t="s">
        <v>201</v>
      </c>
      <c r="D163" s="47" t="s">
        <v>202</v>
      </c>
      <c r="E163" s="47" t="s">
        <v>203</v>
      </c>
      <c r="F163" s="47" t="s">
        <v>44</v>
      </c>
      <c r="G163" s="47" t="str">
        <f>[1]Leerlingenlijst!J143</f>
        <v>8701CN</v>
      </c>
      <c r="H163" s="47" t="s">
        <v>89</v>
      </c>
      <c r="I163" s="47" t="s">
        <v>230</v>
      </c>
      <c r="J163" s="47"/>
      <c r="K163" s="50"/>
      <c r="L163" s="5"/>
      <c r="M163" s="5"/>
    </row>
    <row r="164" spans="1:13" x14ac:dyDescent="0.2">
      <c r="A164" s="73">
        <f t="shared" si="2"/>
        <v>161</v>
      </c>
      <c r="B164" s="2" t="s">
        <v>200</v>
      </c>
      <c r="C164" s="47" t="s">
        <v>201</v>
      </c>
      <c r="D164" s="47" t="s">
        <v>202</v>
      </c>
      <c r="E164" s="47" t="s">
        <v>203</v>
      </c>
      <c r="F164" s="47" t="s">
        <v>44</v>
      </c>
      <c r="G164" s="47" t="str">
        <f>[1]Leerlingenlijst!$J$145</f>
        <v>8747NW</v>
      </c>
      <c r="H164" s="47" t="s">
        <v>89</v>
      </c>
      <c r="I164" s="47" t="s">
        <v>230</v>
      </c>
      <c r="J164" s="47"/>
      <c r="K164" s="50"/>
      <c r="L164" s="5"/>
      <c r="M164" s="5"/>
    </row>
    <row r="165" spans="1:13" x14ac:dyDescent="0.2">
      <c r="A165" s="73">
        <f t="shared" si="2"/>
        <v>162</v>
      </c>
      <c r="B165" s="2" t="s">
        <v>200</v>
      </c>
      <c r="C165" s="47" t="s">
        <v>201</v>
      </c>
      <c r="D165" s="47" t="s">
        <v>202</v>
      </c>
      <c r="E165" s="47" t="s">
        <v>203</v>
      </c>
      <c r="F165" s="47" t="s">
        <v>44</v>
      </c>
      <c r="G165" s="47" t="str">
        <f>[1]Leerlingenlijst!$J$153</f>
        <v>8734HT</v>
      </c>
      <c r="H165" s="47" t="s">
        <v>89</v>
      </c>
      <c r="I165" s="47" t="s">
        <v>263</v>
      </c>
      <c r="J165" s="47"/>
      <c r="K165" s="50"/>
      <c r="L165" s="5"/>
      <c r="M165" s="5"/>
    </row>
    <row r="166" spans="1:13" x14ac:dyDescent="0.2">
      <c r="A166" s="73">
        <f t="shared" si="2"/>
        <v>163</v>
      </c>
      <c r="B166" s="2" t="s">
        <v>200</v>
      </c>
      <c r="C166" s="47" t="s">
        <v>201</v>
      </c>
      <c r="D166" s="47" t="s">
        <v>202</v>
      </c>
      <c r="E166" s="47" t="s">
        <v>203</v>
      </c>
      <c r="F166" s="47" t="s">
        <v>44</v>
      </c>
      <c r="G166" s="47" t="str">
        <f>[1]Leerlingenlijst!$J$159</f>
        <v xml:space="preserve">8636VB </v>
      </c>
      <c r="H166" s="47" t="s">
        <v>89</v>
      </c>
      <c r="I166" s="47" t="s">
        <v>230</v>
      </c>
      <c r="J166" s="47"/>
      <c r="K166" s="50"/>
      <c r="L166" s="5"/>
      <c r="M166" s="5"/>
    </row>
    <row r="167" spans="1:13" x14ac:dyDescent="0.2">
      <c r="A167" s="73">
        <f t="shared" si="2"/>
        <v>164</v>
      </c>
      <c r="B167" s="2" t="s">
        <v>200</v>
      </c>
      <c r="C167" s="47" t="s">
        <v>201</v>
      </c>
      <c r="D167" s="47" t="s">
        <v>202</v>
      </c>
      <c r="E167" s="47" t="s">
        <v>203</v>
      </c>
      <c r="F167" s="47" t="s">
        <v>44</v>
      </c>
      <c r="G167" s="47" t="str">
        <f>[1]Leerlingenlijst!$J$169</f>
        <v>8551NJ</v>
      </c>
      <c r="H167" s="47" t="s">
        <v>89</v>
      </c>
      <c r="I167" s="47" t="s">
        <v>230</v>
      </c>
      <c r="J167" s="47"/>
      <c r="K167" s="50"/>
      <c r="L167" s="5"/>
      <c r="M167" s="5"/>
    </row>
    <row r="168" spans="1:13" x14ac:dyDescent="0.2">
      <c r="A168" s="73">
        <f t="shared" si="2"/>
        <v>165</v>
      </c>
      <c r="B168" s="2" t="s">
        <v>200</v>
      </c>
      <c r="C168" s="47" t="s">
        <v>201</v>
      </c>
      <c r="D168" s="47" t="s">
        <v>202</v>
      </c>
      <c r="E168" s="47" t="s">
        <v>203</v>
      </c>
      <c r="F168" s="47" t="s">
        <v>44</v>
      </c>
      <c r="G168" s="47" t="str">
        <f>[1]Leerlingenlijst!$J$177</f>
        <v>8748AK</v>
      </c>
      <c r="H168" s="47" t="s">
        <v>89</v>
      </c>
      <c r="I168" s="47" t="s">
        <v>230</v>
      </c>
      <c r="J168" s="47"/>
      <c r="K168" s="50"/>
      <c r="L168" s="5"/>
      <c r="M168" s="5"/>
    </row>
    <row r="169" spans="1:13" x14ac:dyDescent="0.2">
      <c r="A169" s="73">
        <f t="shared" si="2"/>
        <v>166</v>
      </c>
      <c r="B169" s="2" t="s">
        <v>200</v>
      </c>
      <c r="C169" s="47" t="s">
        <v>201</v>
      </c>
      <c r="D169" s="47" t="s">
        <v>202</v>
      </c>
      <c r="E169" s="47" t="s">
        <v>203</v>
      </c>
      <c r="F169" s="47" t="s">
        <v>44</v>
      </c>
      <c r="G169" s="47" t="str">
        <f>[1]Leerlingenlijst!$J$180</f>
        <v>8701AW</v>
      </c>
      <c r="H169" s="47" t="s">
        <v>89</v>
      </c>
      <c r="I169" s="47" t="s">
        <v>230</v>
      </c>
      <c r="J169" s="47"/>
      <c r="K169" s="50"/>
      <c r="L169" s="5"/>
      <c r="M169" s="5"/>
    </row>
    <row r="170" spans="1:13" x14ac:dyDescent="0.2">
      <c r="A170" s="73">
        <f t="shared" si="2"/>
        <v>167</v>
      </c>
      <c r="B170" s="2" t="s">
        <v>200</v>
      </c>
      <c r="C170" s="47" t="s">
        <v>201</v>
      </c>
      <c r="D170" s="47" t="s">
        <v>202</v>
      </c>
      <c r="E170" s="47" t="s">
        <v>203</v>
      </c>
      <c r="F170" s="47" t="s">
        <v>44</v>
      </c>
      <c r="G170" s="47" t="str">
        <f>[1]Leerlingenlijst!$J$182</f>
        <v>8754KC</v>
      </c>
      <c r="H170" s="47" t="s">
        <v>89</v>
      </c>
      <c r="I170" s="47" t="s">
        <v>230</v>
      </c>
      <c r="J170" s="47"/>
      <c r="K170" s="50"/>
      <c r="L170" s="5"/>
      <c r="M170" s="5"/>
    </row>
    <row r="171" spans="1:13" x14ac:dyDescent="0.2">
      <c r="A171" s="73">
        <f t="shared" si="2"/>
        <v>168</v>
      </c>
      <c r="B171" s="2" t="s">
        <v>200</v>
      </c>
      <c r="C171" s="47" t="s">
        <v>201</v>
      </c>
      <c r="D171" s="47" t="s">
        <v>202</v>
      </c>
      <c r="E171" s="47" t="s">
        <v>203</v>
      </c>
      <c r="F171" s="47" t="s">
        <v>44</v>
      </c>
      <c r="G171" s="47" t="str">
        <f>[1]Leerlingenlijst!J193</f>
        <v>8748GK</v>
      </c>
      <c r="H171" s="47" t="s">
        <v>89</v>
      </c>
      <c r="I171" s="47" t="s">
        <v>230</v>
      </c>
      <c r="J171" s="47"/>
      <c r="K171" s="50"/>
      <c r="L171" s="5"/>
      <c r="M171" s="5"/>
    </row>
    <row r="172" spans="1:13" x14ac:dyDescent="0.2">
      <c r="A172" s="73">
        <f t="shared" si="2"/>
        <v>169</v>
      </c>
      <c r="B172" s="2" t="s">
        <v>200</v>
      </c>
      <c r="C172" s="47" t="s">
        <v>201</v>
      </c>
      <c r="D172" s="47" t="s">
        <v>202</v>
      </c>
      <c r="E172" s="47" t="s">
        <v>203</v>
      </c>
      <c r="F172" s="47" t="s">
        <v>44</v>
      </c>
      <c r="G172" s="47" t="str">
        <f>[1]Leerlingenlijst!J194</f>
        <v>8748Gk</v>
      </c>
      <c r="H172" s="47" t="s">
        <v>89</v>
      </c>
      <c r="I172" s="47" t="s">
        <v>230</v>
      </c>
      <c r="J172" s="47"/>
      <c r="K172" s="50"/>
      <c r="L172" s="5"/>
      <c r="M172" s="5"/>
    </row>
    <row r="173" spans="1:13" x14ac:dyDescent="0.2">
      <c r="A173" s="73">
        <f t="shared" si="2"/>
        <v>170</v>
      </c>
      <c r="B173" s="2" t="s">
        <v>200</v>
      </c>
      <c r="C173" s="47" t="s">
        <v>201</v>
      </c>
      <c r="D173" s="47" t="s">
        <v>202</v>
      </c>
      <c r="E173" s="47" t="s">
        <v>203</v>
      </c>
      <c r="F173" s="47" t="s">
        <v>44</v>
      </c>
      <c r="G173" s="47" t="str">
        <f>[1]Leerlingenlijst!$J$205</f>
        <v xml:space="preserve">8701BL  
</v>
      </c>
      <c r="H173" s="47" t="s">
        <v>89</v>
      </c>
      <c r="I173" s="47" t="s">
        <v>230</v>
      </c>
      <c r="J173" s="47"/>
      <c r="K173" s="50"/>
      <c r="L173" s="5"/>
      <c r="M173" s="5"/>
    </row>
    <row r="174" spans="1:13" x14ac:dyDescent="0.2">
      <c r="A174" s="73">
        <f t="shared" si="2"/>
        <v>171</v>
      </c>
      <c r="B174" s="2" t="s">
        <v>200</v>
      </c>
      <c r="C174" s="47" t="s">
        <v>201</v>
      </c>
      <c r="D174" s="47" t="s">
        <v>202</v>
      </c>
      <c r="E174" s="47" t="s">
        <v>203</v>
      </c>
      <c r="F174" s="47" t="s">
        <v>44</v>
      </c>
      <c r="G174" s="47" t="str">
        <f>[1]Leerlingenlijst!J213</f>
        <v xml:space="preserve">8621DD </v>
      </c>
      <c r="H174" s="47" t="s">
        <v>89</v>
      </c>
      <c r="I174" s="47" t="s">
        <v>230</v>
      </c>
      <c r="J174" s="47"/>
      <c r="K174" s="50"/>
      <c r="L174" s="5"/>
      <c r="M174" s="5"/>
    </row>
    <row r="175" spans="1:13" x14ac:dyDescent="0.2">
      <c r="A175" s="73">
        <f t="shared" si="2"/>
        <v>172</v>
      </c>
      <c r="B175" s="2" t="s">
        <v>200</v>
      </c>
      <c r="C175" s="47" t="s">
        <v>201</v>
      </c>
      <c r="D175" s="47" t="s">
        <v>202</v>
      </c>
      <c r="E175" s="47" t="s">
        <v>203</v>
      </c>
      <c r="F175" s="47" t="s">
        <v>44</v>
      </c>
      <c r="G175" s="47" t="str">
        <f>[1]Leerlingenlijst!J214</f>
        <v>8731AL</v>
      </c>
      <c r="H175" s="47" t="s">
        <v>89</v>
      </c>
      <c r="I175" s="47" t="s">
        <v>230</v>
      </c>
      <c r="J175" s="47"/>
      <c r="K175" s="50"/>
      <c r="L175" s="5"/>
      <c r="M175" s="5"/>
    </row>
    <row r="176" spans="1:13" x14ac:dyDescent="0.2">
      <c r="A176" s="73">
        <f t="shared" si="2"/>
        <v>173</v>
      </c>
      <c r="B176" s="2" t="s">
        <v>200</v>
      </c>
      <c r="C176" s="47" t="s">
        <v>201</v>
      </c>
      <c r="D176" s="47" t="s">
        <v>202</v>
      </c>
      <c r="E176" s="47" t="s">
        <v>203</v>
      </c>
      <c r="F176" s="47" t="s">
        <v>44</v>
      </c>
      <c r="G176" s="47" t="str">
        <f>[1]Leerlingenlijst!J216</f>
        <v xml:space="preserve">8701DG </v>
      </c>
      <c r="H176" s="47" t="s">
        <v>89</v>
      </c>
      <c r="I176" s="47" t="s">
        <v>230</v>
      </c>
      <c r="J176" s="47"/>
      <c r="K176" s="50"/>
      <c r="L176" s="5"/>
      <c r="M176" s="5"/>
    </row>
    <row r="177" spans="1:13" x14ac:dyDescent="0.2">
      <c r="A177" s="73">
        <f t="shared" si="2"/>
        <v>174</v>
      </c>
      <c r="B177" s="2" t="s">
        <v>200</v>
      </c>
      <c r="C177" s="47" t="s">
        <v>201</v>
      </c>
      <c r="D177" s="47" t="s">
        <v>202</v>
      </c>
      <c r="E177" s="47" t="s">
        <v>203</v>
      </c>
      <c r="F177" s="47" t="s">
        <v>44</v>
      </c>
      <c r="G177" s="47" t="str">
        <f>[1]Leerlingenlijst!J217</f>
        <v>8701EX</v>
      </c>
      <c r="H177" s="47" t="s">
        <v>89</v>
      </c>
      <c r="I177" s="47" t="s">
        <v>230</v>
      </c>
      <c r="J177" s="47"/>
      <c r="K177" s="50"/>
      <c r="L177" s="5"/>
      <c r="M177" s="5"/>
    </row>
    <row r="178" spans="1:13" x14ac:dyDescent="0.2">
      <c r="A178" s="73">
        <f t="shared" si="2"/>
        <v>175</v>
      </c>
      <c r="B178" s="2" t="s">
        <v>200</v>
      </c>
      <c r="C178" s="47" t="s">
        <v>201</v>
      </c>
      <c r="D178" s="47" t="s">
        <v>202</v>
      </c>
      <c r="E178" s="47" t="s">
        <v>203</v>
      </c>
      <c r="F178" s="47" t="s">
        <v>44</v>
      </c>
      <c r="G178" s="47" t="str">
        <f>[1]Leerlingenlijst!$J$231</f>
        <v xml:space="preserve">8763MG </v>
      </c>
      <c r="H178" s="47" t="s">
        <v>89</v>
      </c>
      <c r="I178" s="47" t="s">
        <v>230</v>
      </c>
      <c r="J178" s="47"/>
      <c r="K178" s="50"/>
      <c r="L178" s="5"/>
      <c r="M178" s="5"/>
    </row>
    <row r="179" spans="1:13" x14ac:dyDescent="0.2">
      <c r="A179" s="73">
        <f t="shared" si="2"/>
        <v>176</v>
      </c>
      <c r="B179" s="2" t="s">
        <v>200</v>
      </c>
      <c r="C179" s="47" t="s">
        <v>201</v>
      </c>
      <c r="D179" s="47" t="s">
        <v>202</v>
      </c>
      <c r="E179" s="47" t="s">
        <v>203</v>
      </c>
      <c r="F179" s="47" t="s">
        <v>44</v>
      </c>
      <c r="G179" s="47" t="str">
        <f>[1]Leerlingenlijst!J234</f>
        <v>8822WC</v>
      </c>
      <c r="H179" s="47" t="s">
        <v>89</v>
      </c>
      <c r="I179" s="47" t="s">
        <v>230</v>
      </c>
      <c r="J179" s="47"/>
      <c r="K179" s="50"/>
      <c r="L179" s="5"/>
      <c r="M179" s="5"/>
    </row>
    <row r="180" spans="1:13" x14ac:dyDescent="0.2">
      <c r="A180" s="73">
        <f t="shared" si="2"/>
        <v>177</v>
      </c>
      <c r="B180" s="2" t="s">
        <v>200</v>
      </c>
      <c r="C180" s="47" t="s">
        <v>201</v>
      </c>
      <c r="D180" s="47" t="s">
        <v>202</v>
      </c>
      <c r="E180" s="47" t="s">
        <v>203</v>
      </c>
      <c r="F180" s="47" t="s">
        <v>44</v>
      </c>
      <c r="G180" s="47" t="str">
        <f>[1]Leerlingenlijst!J235</f>
        <v xml:space="preserve">8614JD </v>
      </c>
      <c r="H180" s="47" t="s">
        <v>89</v>
      </c>
      <c r="I180" s="47" t="s">
        <v>230</v>
      </c>
      <c r="J180" s="47"/>
      <c r="K180" s="50"/>
      <c r="L180" s="5"/>
      <c r="M180" s="5"/>
    </row>
    <row r="181" spans="1:13" x14ac:dyDescent="0.2">
      <c r="A181" s="73">
        <f t="shared" si="2"/>
        <v>178</v>
      </c>
      <c r="B181" s="2" t="s">
        <v>200</v>
      </c>
      <c r="C181" s="47" t="s">
        <v>201</v>
      </c>
      <c r="D181" s="47" t="s">
        <v>202</v>
      </c>
      <c r="E181" s="47" t="s">
        <v>203</v>
      </c>
      <c r="F181" s="47" t="s">
        <v>44</v>
      </c>
      <c r="G181" s="47" t="str">
        <f>[1]Leerlingenlijst!J248</f>
        <v>8748AW</v>
      </c>
      <c r="H181" s="47" t="s">
        <v>89</v>
      </c>
      <c r="I181" s="47" t="s">
        <v>230</v>
      </c>
      <c r="J181" s="47"/>
      <c r="K181" s="50"/>
      <c r="L181" s="5"/>
      <c r="M181" s="5"/>
    </row>
    <row r="182" spans="1:13" x14ac:dyDescent="0.2">
      <c r="A182" s="73">
        <f t="shared" si="2"/>
        <v>179</v>
      </c>
      <c r="B182" s="2" t="s">
        <v>200</v>
      </c>
      <c r="C182" s="47" t="s">
        <v>201</v>
      </c>
      <c r="D182" s="47" t="s">
        <v>202</v>
      </c>
      <c r="E182" s="47" t="s">
        <v>203</v>
      </c>
      <c r="F182" s="47" t="s">
        <v>44</v>
      </c>
      <c r="G182" s="47" t="str">
        <f>[1]Leerlingenlijst!J249</f>
        <v>8748AD</v>
      </c>
      <c r="H182" s="47" t="s">
        <v>89</v>
      </c>
      <c r="I182" s="47" t="s">
        <v>275</v>
      </c>
      <c r="J182" s="47"/>
      <c r="K182" s="50"/>
      <c r="L182" s="5"/>
      <c r="M182" s="5"/>
    </row>
    <row r="183" spans="1:13" x14ac:dyDescent="0.2">
      <c r="A183" s="73">
        <f t="shared" si="2"/>
        <v>180</v>
      </c>
      <c r="B183" s="2" t="s">
        <v>200</v>
      </c>
      <c r="C183" s="47" t="s">
        <v>201</v>
      </c>
      <c r="D183" s="47" t="s">
        <v>202</v>
      </c>
      <c r="E183" s="47" t="s">
        <v>203</v>
      </c>
      <c r="F183" s="47" t="s">
        <v>44</v>
      </c>
      <c r="G183" s="47" t="str">
        <f>[1]Leerlingenlijst!J250</f>
        <v>8773KX</v>
      </c>
      <c r="H183" s="47" t="s">
        <v>89</v>
      </c>
      <c r="I183" s="47" t="s">
        <v>230</v>
      </c>
      <c r="J183" s="47"/>
      <c r="K183" s="50"/>
      <c r="L183" s="5"/>
      <c r="M183" s="5"/>
    </row>
    <row r="184" spans="1:13" x14ac:dyDescent="0.2">
      <c r="A184" s="73">
        <f t="shared" si="2"/>
        <v>181</v>
      </c>
      <c r="B184" s="2" t="s">
        <v>200</v>
      </c>
      <c r="C184" s="47" t="s">
        <v>201</v>
      </c>
      <c r="D184" s="47" t="s">
        <v>202</v>
      </c>
      <c r="E184" s="47" t="s">
        <v>203</v>
      </c>
      <c r="F184" s="47" t="s">
        <v>44</v>
      </c>
      <c r="G184" s="47" t="str">
        <f>[1]Leerlingenlijst!$J$256</f>
        <v>8721EZ</v>
      </c>
      <c r="H184" s="47" t="s">
        <v>89</v>
      </c>
      <c r="I184" s="47" t="s">
        <v>230</v>
      </c>
      <c r="J184" s="47"/>
      <c r="K184" s="50"/>
      <c r="L184" s="5"/>
      <c r="M184" s="5"/>
    </row>
    <row r="185" spans="1:13" x14ac:dyDescent="0.2">
      <c r="A185" s="73">
        <f t="shared" si="2"/>
        <v>182</v>
      </c>
      <c r="B185" s="2" t="s">
        <v>200</v>
      </c>
      <c r="C185" s="47" t="s">
        <v>201</v>
      </c>
      <c r="D185" s="47" t="s">
        <v>202</v>
      </c>
      <c r="E185" s="47" t="s">
        <v>203</v>
      </c>
      <c r="F185" s="47" t="s">
        <v>44</v>
      </c>
      <c r="G185" s="47" t="str">
        <f>[1]Leerlingenlijst!J268</f>
        <v>8711 ED</v>
      </c>
      <c r="H185" s="47" t="s">
        <v>89</v>
      </c>
      <c r="I185" s="47" t="s">
        <v>230</v>
      </c>
      <c r="J185" s="47"/>
      <c r="K185" s="50"/>
      <c r="L185" s="5"/>
      <c r="M185" s="5"/>
    </row>
    <row r="186" spans="1:13" x14ac:dyDescent="0.2">
      <c r="A186" s="73">
        <f t="shared" si="2"/>
        <v>183</v>
      </c>
      <c r="B186" s="2" t="s">
        <v>200</v>
      </c>
      <c r="C186" s="47" t="s">
        <v>201</v>
      </c>
      <c r="D186" s="47" t="s">
        <v>202</v>
      </c>
      <c r="E186" s="47" t="s">
        <v>203</v>
      </c>
      <c r="F186" s="47" t="s">
        <v>44</v>
      </c>
      <c r="G186" s="47" t="str">
        <f>[1]Leerlingenlijst!J269</f>
        <v>8711GH</v>
      </c>
      <c r="H186" s="47" t="s">
        <v>89</v>
      </c>
      <c r="I186" s="47" t="s">
        <v>230</v>
      </c>
      <c r="J186" s="47"/>
      <c r="K186" s="50"/>
      <c r="L186" s="5"/>
      <c r="M186" s="5"/>
    </row>
    <row r="187" spans="1:13" x14ac:dyDescent="0.2">
      <c r="A187" s="73">
        <f t="shared" si="2"/>
        <v>184</v>
      </c>
      <c r="B187" s="2" t="s">
        <v>200</v>
      </c>
      <c r="C187" s="47" t="s">
        <v>201</v>
      </c>
      <c r="D187" s="47" t="s">
        <v>202</v>
      </c>
      <c r="E187" s="47" t="s">
        <v>203</v>
      </c>
      <c r="F187" s="47" t="s">
        <v>44</v>
      </c>
      <c r="G187" s="47" t="str">
        <f>[1]Leerlingenlijst!J270</f>
        <v xml:space="preserve"> 8711GH</v>
      </c>
      <c r="H187" s="47" t="s">
        <v>89</v>
      </c>
      <c r="I187" s="47" t="s">
        <v>230</v>
      </c>
      <c r="J187" s="47"/>
      <c r="K187" s="50"/>
      <c r="L187" s="5"/>
      <c r="M187" s="5"/>
    </row>
    <row r="188" spans="1:13" x14ac:dyDescent="0.2">
      <c r="A188" s="73">
        <f t="shared" si="2"/>
        <v>185</v>
      </c>
      <c r="B188" s="2" t="s">
        <v>200</v>
      </c>
      <c r="C188" s="47" t="s">
        <v>201</v>
      </c>
      <c r="D188" s="47" t="s">
        <v>202</v>
      </c>
      <c r="E188" s="47" t="s">
        <v>203</v>
      </c>
      <c r="F188" s="47" t="s">
        <v>44</v>
      </c>
      <c r="G188" s="47" t="str">
        <f>[1]Leerlingenlijst!$J$273</f>
        <v xml:space="preserve">8763MJ </v>
      </c>
      <c r="H188" s="47" t="s">
        <v>89</v>
      </c>
      <c r="I188" s="47" t="s">
        <v>230</v>
      </c>
      <c r="J188" s="47"/>
      <c r="K188" s="50"/>
      <c r="L188" s="5"/>
      <c r="M188" s="5"/>
    </row>
    <row r="189" spans="1:13" x14ac:dyDescent="0.2">
      <c r="A189" s="73">
        <f t="shared" si="2"/>
        <v>186</v>
      </c>
      <c r="B189" s="2" t="s">
        <v>200</v>
      </c>
      <c r="C189" s="47" t="s">
        <v>201</v>
      </c>
      <c r="D189" s="47" t="s">
        <v>202</v>
      </c>
      <c r="E189" s="47" t="s">
        <v>203</v>
      </c>
      <c r="F189" s="47" t="s">
        <v>44</v>
      </c>
      <c r="G189" s="47" t="str">
        <f>[1]Leerlingenlijst!$J$278</f>
        <v>8763MJ</v>
      </c>
      <c r="H189" s="47" t="s">
        <v>89</v>
      </c>
      <c r="I189" s="47" t="s">
        <v>230</v>
      </c>
      <c r="J189" s="47"/>
      <c r="K189" s="50"/>
      <c r="L189" s="5"/>
      <c r="M189" s="5"/>
    </row>
    <row r="190" spans="1:13" x14ac:dyDescent="0.2">
      <c r="A190" s="73">
        <f t="shared" si="2"/>
        <v>187</v>
      </c>
      <c r="B190" s="2" t="s">
        <v>200</v>
      </c>
      <c r="C190" s="47" t="s">
        <v>201</v>
      </c>
      <c r="D190" s="47" t="s">
        <v>202</v>
      </c>
      <c r="E190" s="47" t="s">
        <v>203</v>
      </c>
      <c r="F190" s="47" t="s">
        <v>44</v>
      </c>
      <c r="G190" s="47" t="str">
        <f>[1]Leerlingenlijst!$J$281</f>
        <v xml:space="preserve">8754CC </v>
      </c>
      <c r="H190" s="47" t="s">
        <v>89</v>
      </c>
      <c r="I190" s="47" t="s">
        <v>230</v>
      </c>
      <c r="J190" s="47"/>
      <c r="K190" s="50"/>
      <c r="L190" s="5"/>
      <c r="M190" s="5"/>
    </row>
    <row r="191" spans="1:13" x14ac:dyDescent="0.2">
      <c r="A191" s="73">
        <f t="shared" si="2"/>
        <v>188</v>
      </c>
      <c r="B191" s="2" t="s">
        <v>200</v>
      </c>
      <c r="C191" s="47" t="s">
        <v>201</v>
      </c>
      <c r="D191" s="47" t="s">
        <v>202</v>
      </c>
      <c r="E191" s="47" t="s">
        <v>203</v>
      </c>
      <c r="F191" s="47" t="s">
        <v>44</v>
      </c>
      <c r="G191" s="47" t="str">
        <f>[1]Leerlingenlijst!$J$286</f>
        <v>8701XM</v>
      </c>
      <c r="H191" s="47" t="s">
        <v>89</v>
      </c>
      <c r="I191" s="47" t="s">
        <v>230</v>
      </c>
      <c r="J191" s="47"/>
      <c r="K191" s="50"/>
      <c r="L191" s="5"/>
      <c r="M191" s="5"/>
    </row>
    <row r="192" spans="1:13" x14ac:dyDescent="0.2">
      <c r="A192" s="73">
        <f t="shared" si="2"/>
        <v>189</v>
      </c>
      <c r="B192" s="2" t="s">
        <v>200</v>
      </c>
      <c r="C192" s="47" t="s">
        <v>201</v>
      </c>
      <c r="D192" s="47" t="s">
        <v>202</v>
      </c>
      <c r="E192" s="47" t="s">
        <v>203</v>
      </c>
      <c r="F192" s="47" t="s">
        <v>44</v>
      </c>
      <c r="G192" s="47" t="str">
        <f>[1]Leerlingenlijst!$J$292</f>
        <v xml:space="preserve">8754EE </v>
      </c>
      <c r="H192" s="47" t="s">
        <v>89</v>
      </c>
      <c r="I192" s="47" t="s">
        <v>230</v>
      </c>
      <c r="J192" s="47"/>
      <c r="K192" s="50"/>
      <c r="L192" s="5"/>
      <c r="M192" s="5"/>
    </row>
    <row r="193" spans="1:13" x14ac:dyDescent="0.2">
      <c r="A193" s="73">
        <f t="shared" si="2"/>
        <v>190</v>
      </c>
      <c r="B193" s="2" t="s">
        <v>200</v>
      </c>
      <c r="C193" s="47" t="s">
        <v>201</v>
      </c>
      <c r="D193" s="47" t="s">
        <v>202</v>
      </c>
      <c r="E193" s="47" t="s">
        <v>203</v>
      </c>
      <c r="F193" s="47" t="s">
        <v>44</v>
      </c>
      <c r="G193" s="47" t="str">
        <f>[1]Leerlingenlijst!$J$297</f>
        <v>8615LB</v>
      </c>
      <c r="H193" s="47" t="s">
        <v>89</v>
      </c>
      <c r="I193" s="47" t="s">
        <v>230</v>
      </c>
      <c r="J193" s="47"/>
      <c r="K193" s="50"/>
      <c r="L193" s="5"/>
      <c r="M193" s="5"/>
    </row>
    <row r="194" spans="1:13" x14ac:dyDescent="0.2">
      <c r="A194" s="73">
        <f t="shared" si="2"/>
        <v>191</v>
      </c>
      <c r="B194" s="2" t="s">
        <v>200</v>
      </c>
      <c r="C194" s="47" t="s">
        <v>201</v>
      </c>
      <c r="D194" s="47" t="s">
        <v>202</v>
      </c>
      <c r="E194" s="47" t="s">
        <v>203</v>
      </c>
      <c r="F194" s="47" t="s">
        <v>44</v>
      </c>
      <c r="G194" s="47" t="str">
        <f>[1]Leerlingenlijst!$J$304</f>
        <v>8701EB</v>
      </c>
      <c r="H194" s="47" t="s">
        <v>89</v>
      </c>
      <c r="I194" s="47" t="s">
        <v>230</v>
      </c>
      <c r="J194" s="47"/>
      <c r="K194" s="50"/>
      <c r="L194" s="5"/>
      <c r="M194" s="5"/>
    </row>
    <row r="195" spans="1:13" x14ac:dyDescent="0.2">
      <c r="A195" s="73">
        <f t="shared" si="2"/>
        <v>192</v>
      </c>
      <c r="B195" s="2" t="s">
        <v>200</v>
      </c>
      <c r="C195" s="47" t="s">
        <v>201</v>
      </c>
      <c r="D195" s="47" t="s">
        <v>202</v>
      </c>
      <c r="E195" s="47" t="s">
        <v>203</v>
      </c>
      <c r="F195" s="47" t="s">
        <v>44</v>
      </c>
      <c r="G195" s="47" t="str">
        <f>[1]Leerlingenlijst!$J$307</f>
        <v>8629PW</v>
      </c>
      <c r="H195" s="47" t="s">
        <v>89</v>
      </c>
      <c r="I195" s="47" t="s">
        <v>274</v>
      </c>
      <c r="J195" s="47"/>
      <c r="K195" s="50"/>
      <c r="L195" s="5"/>
      <c r="M195" s="5"/>
    </row>
    <row r="196" spans="1:13" x14ac:dyDescent="0.2">
      <c r="A196" s="73">
        <f t="shared" si="2"/>
        <v>193</v>
      </c>
      <c r="B196" s="2" t="s">
        <v>200</v>
      </c>
      <c r="C196" s="47" t="s">
        <v>201</v>
      </c>
      <c r="D196" s="47" t="s">
        <v>202</v>
      </c>
      <c r="E196" s="47" t="s">
        <v>203</v>
      </c>
      <c r="F196" s="47" t="s">
        <v>44</v>
      </c>
      <c r="G196" s="47" t="str">
        <f>[1]Leerlingenlijst!$J$317</f>
        <v>8629PA</v>
      </c>
      <c r="H196" s="47" t="s">
        <v>89</v>
      </c>
      <c r="I196" s="47" t="s">
        <v>273</v>
      </c>
      <c r="J196" s="47"/>
      <c r="K196" s="50"/>
      <c r="L196" s="5"/>
      <c r="M196" s="5"/>
    </row>
    <row r="197" spans="1:13" x14ac:dyDescent="0.2">
      <c r="A197" s="73">
        <f t="shared" si="2"/>
        <v>194</v>
      </c>
      <c r="B197" s="2" t="s">
        <v>204</v>
      </c>
      <c r="C197" s="47" t="s">
        <v>205</v>
      </c>
      <c r="D197" s="47">
        <v>1</v>
      </c>
      <c r="E197" s="47" t="s">
        <v>206</v>
      </c>
      <c r="F197" s="47" t="s">
        <v>207</v>
      </c>
      <c r="G197" s="47" t="s">
        <v>208</v>
      </c>
      <c r="H197" s="47" t="s">
        <v>89</v>
      </c>
      <c r="I197" s="47" t="s">
        <v>209</v>
      </c>
      <c r="J197" s="47"/>
      <c r="K197" s="50"/>
      <c r="L197" s="5"/>
      <c r="M197" s="5"/>
    </row>
    <row r="198" spans="1:13" x14ac:dyDescent="0.2">
      <c r="A198" s="73">
        <f t="shared" ref="A198:A214" si="3">A197+1</f>
        <v>195</v>
      </c>
      <c r="B198" s="2" t="s">
        <v>1</v>
      </c>
      <c r="C198" s="47" t="s">
        <v>133</v>
      </c>
      <c r="D198" s="47">
        <v>3</v>
      </c>
      <c r="E198" s="47" t="s">
        <v>175</v>
      </c>
      <c r="F198" s="47" t="s">
        <v>44</v>
      </c>
      <c r="G198" s="47" t="s">
        <v>210</v>
      </c>
      <c r="H198" s="47" t="s">
        <v>89</v>
      </c>
      <c r="I198" s="47" t="s">
        <v>230</v>
      </c>
      <c r="J198" s="47"/>
      <c r="K198" s="50"/>
      <c r="L198" s="5"/>
      <c r="M198" s="5"/>
    </row>
    <row r="199" spans="1:13" x14ac:dyDescent="0.2">
      <c r="A199" s="73">
        <f t="shared" si="3"/>
        <v>196</v>
      </c>
      <c r="B199" s="2" t="s">
        <v>1</v>
      </c>
      <c r="C199" s="47" t="s">
        <v>133</v>
      </c>
      <c r="D199" s="47">
        <v>3</v>
      </c>
      <c r="E199" s="47" t="s">
        <v>175</v>
      </c>
      <c r="F199" s="47" t="s">
        <v>44</v>
      </c>
      <c r="G199" s="47" t="s">
        <v>210</v>
      </c>
      <c r="H199" s="47" t="s">
        <v>89</v>
      </c>
      <c r="I199" s="47" t="s">
        <v>230</v>
      </c>
      <c r="J199" s="47"/>
      <c r="K199" s="50"/>
      <c r="L199" s="5"/>
      <c r="M199" s="5"/>
    </row>
    <row r="200" spans="1:13" x14ac:dyDescent="0.2">
      <c r="A200" s="73">
        <f t="shared" si="3"/>
        <v>197</v>
      </c>
      <c r="B200" s="2" t="s">
        <v>1</v>
      </c>
      <c r="C200" s="47" t="s">
        <v>133</v>
      </c>
      <c r="D200" s="47">
        <v>3</v>
      </c>
      <c r="E200" s="47" t="s">
        <v>175</v>
      </c>
      <c r="F200" s="47" t="s">
        <v>44</v>
      </c>
      <c r="G200" s="47" t="s">
        <v>211</v>
      </c>
      <c r="H200" s="47" t="s">
        <v>89</v>
      </c>
      <c r="I200" s="47" t="s">
        <v>263</v>
      </c>
      <c r="J200" s="47"/>
      <c r="K200" s="50"/>
      <c r="L200" s="5"/>
      <c r="M200" s="5"/>
    </row>
    <row r="201" spans="1:13" x14ac:dyDescent="0.2">
      <c r="A201" s="73">
        <f t="shared" si="3"/>
        <v>198</v>
      </c>
      <c r="B201" s="2" t="s">
        <v>1</v>
      </c>
      <c r="C201" s="47" t="s">
        <v>133</v>
      </c>
      <c r="D201" s="47">
        <v>3</v>
      </c>
      <c r="E201" s="47" t="s">
        <v>175</v>
      </c>
      <c r="F201" s="47" t="s">
        <v>44</v>
      </c>
      <c r="G201" s="47" t="s">
        <v>212</v>
      </c>
      <c r="H201" s="47" t="s">
        <v>89</v>
      </c>
      <c r="I201" s="47" t="s">
        <v>230</v>
      </c>
      <c r="J201" s="47"/>
      <c r="K201" s="50"/>
      <c r="L201" s="5"/>
      <c r="M201" s="5"/>
    </row>
    <row r="202" spans="1:13" x14ac:dyDescent="0.2">
      <c r="A202" s="73">
        <f t="shared" si="3"/>
        <v>199</v>
      </c>
      <c r="B202" s="2" t="s">
        <v>1</v>
      </c>
      <c r="C202" s="47" t="s">
        <v>133</v>
      </c>
      <c r="D202" s="47">
        <v>3</v>
      </c>
      <c r="E202" s="47" t="s">
        <v>175</v>
      </c>
      <c r="F202" s="47" t="s">
        <v>44</v>
      </c>
      <c r="G202" s="47" t="s">
        <v>213</v>
      </c>
      <c r="H202" s="47" t="s">
        <v>89</v>
      </c>
      <c r="I202" s="47" t="s">
        <v>263</v>
      </c>
      <c r="J202" s="47"/>
      <c r="K202" s="50"/>
      <c r="L202" s="5"/>
      <c r="M202" s="5"/>
    </row>
    <row r="203" spans="1:13" x14ac:dyDescent="0.2">
      <c r="A203" s="73">
        <f t="shared" si="3"/>
        <v>200</v>
      </c>
      <c r="B203" s="2" t="s">
        <v>1</v>
      </c>
      <c r="C203" s="47" t="s">
        <v>133</v>
      </c>
      <c r="D203" s="47">
        <v>3</v>
      </c>
      <c r="E203" s="47" t="s">
        <v>175</v>
      </c>
      <c r="F203" s="47" t="s">
        <v>44</v>
      </c>
      <c r="G203" s="47" t="s">
        <v>214</v>
      </c>
      <c r="H203" s="47" t="s">
        <v>89</v>
      </c>
      <c r="I203" s="47" t="s">
        <v>230</v>
      </c>
      <c r="J203" s="47"/>
      <c r="K203" s="50"/>
      <c r="L203" s="5"/>
      <c r="M203" s="5"/>
    </row>
    <row r="204" spans="1:13" x14ac:dyDescent="0.2">
      <c r="A204" s="73">
        <f t="shared" si="3"/>
        <v>201</v>
      </c>
      <c r="B204" s="2" t="s">
        <v>1</v>
      </c>
      <c r="C204" s="47" t="s">
        <v>133</v>
      </c>
      <c r="D204" s="47">
        <v>3</v>
      </c>
      <c r="E204" s="47" t="s">
        <v>175</v>
      </c>
      <c r="F204" s="47" t="s">
        <v>44</v>
      </c>
      <c r="G204" s="47" t="s">
        <v>215</v>
      </c>
      <c r="H204" s="47" t="s">
        <v>89</v>
      </c>
      <c r="I204" s="47" t="s">
        <v>230</v>
      </c>
      <c r="J204" s="47"/>
      <c r="K204" s="50"/>
      <c r="L204" s="5"/>
      <c r="M204" s="5"/>
    </row>
    <row r="205" spans="1:13" x14ac:dyDescent="0.2">
      <c r="A205" s="73">
        <f t="shared" si="3"/>
        <v>202</v>
      </c>
      <c r="B205" s="2" t="s">
        <v>1</v>
      </c>
      <c r="C205" s="47" t="s">
        <v>133</v>
      </c>
      <c r="D205" s="47">
        <v>3</v>
      </c>
      <c r="E205" s="47" t="s">
        <v>175</v>
      </c>
      <c r="F205" s="47" t="s">
        <v>44</v>
      </c>
      <c r="G205" s="47" t="s">
        <v>216</v>
      </c>
      <c r="H205" s="47" t="s">
        <v>89</v>
      </c>
      <c r="I205" s="47" t="s">
        <v>230</v>
      </c>
      <c r="J205" s="47"/>
      <c r="K205" s="50"/>
      <c r="L205" s="5"/>
      <c r="M205" s="5"/>
    </row>
    <row r="206" spans="1:13" x14ac:dyDescent="0.2">
      <c r="A206" s="73">
        <f t="shared" si="3"/>
        <v>203</v>
      </c>
      <c r="B206" s="2" t="s">
        <v>1</v>
      </c>
      <c r="C206" s="47" t="s">
        <v>133</v>
      </c>
      <c r="D206" s="47">
        <v>3</v>
      </c>
      <c r="E206" s="47" t="s">
        <v>175</v>
      </c>
      <c r="F206" s="47" t="s">
        <v>44</v>
      </c>
      <c r="G206" s="47" t="s">
        <v>217</v>
      </c>
      <c r="H206" s="47" t="s">
        <v>89</v>
      </c>
      <c r="I206" s="47" t="s">
        <v>263</v>
      </c>
      <c r="J206" s="47"/>
      <c r="K206" s="50"/>
      <c r="L206" s="5"/>
      <c r="M206" s="5"/>
    </row>
    <row r="207" spans="1:13" x14ac:dyDescent="0.2">
      <c r="A207" s="73">
        <f t="shared" si="3"/>
        <v>204</v>
      </c>
      <c r="B207" s="2" t="s">
        <v>1</v>
      </c>
      <c r="C207" s="47" t="s">
        <v>133</v>
      </c>
      <c r="D207" s="47">
        <v>3</v>
      </c>
      <c r="E207" s="47" t="s">
        <v>175</v>
      </c>
      <c r="F207" s="47" t="s">
        <v>44</v>
      </c>
      <c r="G207" s="47" t="s">
        <v>218</v>
      </c>
      <c r="H207" s="47" t="s">
        <v>89</v>
      </c>
      <c r="I207" s="47" t="s">
        <v>230</v>
      </c>
      <c r="J207" s="47"/>
      <c r="K207" s="50"/>
      <c r="L207" s="5"/>
      <c r="M207" s="5"/>
    </row>
    <row r="208" spans="1:13" x14ac:dyDescent="0.2">
      <c r="A208" s="73">
        <f t="shared" si="3"/>
        <v>205</v>
      </c>
      <c r="B208" s="2" t="s">
        <v>1</v>
      </c>
      <c r="C208" s="47" t="s">
        <v>133</v>
      </c>
      <c r="D208" s="47">
        <v>3</v>
      </c>
      <c r="E208" s="47" t="s">
        <v>175</v>
      </c>
      <c r="F208" s="47" t="s">
        <v>44</v>
      </c>
      <c r="G208" s="47" t="s">
        <v>219</v>
      </c>
      <c r="H208" s="47" t="s">
        <v>89</v>
      </c>
      <c r="I208" s="47" t="s">
        <v>230</v>
      </c>
      <c r="J208" s="47"/>
      <c r="K208" s="50"/>
      <c r="L208" s="5"/>
      <c r="M208" s="5"/>
    </row>
    <row r="209" spans="1:13" x14ac:dyDescent="0.2">
      <c r="A209" s="73">
        <f t="shared" si="3"/>
        <v>206</v>
      </c>
      <c r="B209" s="2" t="s">
        <v>1</v>
      </c>
      <c r="C209" s="47" t="s">
        <v>133</v>
      </c>
      <c r="D209" s="47">
        <v>3</v>
      </c>
      <c r="E209" s="47" t="s">
        <v>175</v>
      </c>
      <c r="F209" s="47" t="s">
        <v>44</v>
      </c>
      <c r="G209" s="47" t="s">
        <v>220</v>
      </c>
      <c r="H209" s="47" t="s">
        <v>89</v>
      </c>
      <c r="I209" s="47" t="s">
        <v>230</v>
      </c>
      <c r="J209" s="47"/>
      <c r="K209" s="50"/>
      <c r="L209" s="5"/>
      <c r="M209" s="5"/>
    </row>
    <row r="210" spans="1:13" x14ac:dyDescent="0.2">
      <c r="A210" s="73">
        <f t="shared" si="3"/>
        <v>207</v>
      </c>
      <c r="B210" s="2" t="s">
        <v>1</v>
      </c>
      <c r="C210" s="47" t="s">
        <v>133</v>
      </c>
      <c r="D210" s="47">
        <v>3</v>
      </c>
      <c r="E210" s="47" t="s">
        <v>175</v>
      </c>
      <c r="F210" s="47" t="s">
        <v>44</v>
      </c>
      <c r="G210" s="47" t="s">
        <v>221</v>
      </c>
      <c r="H210" s="47" t="s">
        <v>89</v>
      </c>
      <c r="I210" s="47" t="s">
        <v>270</v>
      </c>
      <c r="J210" s="47"/>
      <c r="K210" s="50"/>
      <c r="L210" s="5"/>
      <c r="M210" s="5"/>
    </row>
    <row r="211" spans="1:13" x14ac:dyDescent="0.2">
      <c r="A211" s="73">
        <f t="shared" si="3"/>
        <v>208</v>
      </c>
      <c r="B211" s="2" t="s">
        <v>1</v>
      </c>
      <c r="C211" s="47" t="s">
        <v>133</v>
      </c>
      <c r="D211" s="47">
        <v>3</v>
      </c>
      <c r="E211" s="47" t="s">
        <v>175</v>
      </c>
      <c r="F211" s="47" t="s">
        <v>44</v>
      </c>
      <c r="G211" s="47" t="s">
        <v>222</v>
      </c>
      <c r="H211" s="47" t="s">
        <v>89</v>
      </c>
      <c r="I211" s="47" t="s">
        <v>263</v>
      </c>
      <c r="J211" s="47"/>
      <c r="K211" s="50"/>
      <c r="L211" s="5"/>
      <c r="M211" s="5"/>
    </row>
    <row r="212" spans="1:13" x14ac:dyDescent="0.2">
      <c r="A212" s="73">
        <f t="shared" si="3"/>
        <v>209</v>
      </c>
      <c r="B212" s="2" t="s">
        <v>1</v>
      </c>
      <c r="C212" s="47" t="s">
        <v>133</v>
      </c>
      <c r="D212" s="47">
        <v>3</v>
      </c>
      <c r="E212" s="47" t="s">
        <v>175</v>
      </c>
      <c r="F212" s="47" t="s">
        <v>44</v>
      </c>
      <c r="G212" s="47" t="s">
        <v>223</v>
      </c>
      <c r="H212" s="47" t="s">
        <v>89</v>
      </c>
      <c r="I212" s="47" t="s">
        <v>230</v>
      </c>
      <c r="J212" s="47"/>
      <c r="K212" s="50"/>
      <c r="L212" s="5"/>
      <c r="M212" s="5"/>
    </row>
    <row r="213" spans="1:13" x14ac:dyDescent="0.2">
      <c r="A213" s="73">
        <f t="shared" si="3"/>
        <v>210</v>
      </c>
      <c r="B213" s="2" t="s">
        <v>1</v>
      </c>
      <c r="C213" s="47" t="s">
        <v>133</v>
      </c>
      <c r="D213" s="47">
        <v>3</v>
      </c>
      <c r="E213" s="47" t="s">
        <v>175</v>
      </c>
      <c r="F213" s="47" t="s">
        <v>44</v>
      </c>
      <c r="G213" s="47" t="s">
        <v>224</v>
      </c>
      <c r="H213" s="47" t="s">
        <v>89</v>
      </c>
      <c r="I213" s="47" t="s">
        <v>230</v>
      </c>
      <c r="J213" s="47"/>
      <c r="K213" s="50"/>
      <c r="L213" s="5"/>
      <c r="M213" s="5"/>
    </row>
    <row r="214" spans="1:13" x14ac:dyDescent="0.2">
      <c r="A214" s="73">
        <f t="shared" si="3"/>
        <v>211</v>
      </c>
      <c r="B214" s="2" t="s">
        <v>1</v>
      </c>
      <c r="C214" s="47" t="s">
        <v>133</v>
      </c>
      <c r="D214" s="47">
        <v>3</v>
      </c>
      <c r="E214" s="47" t="s">
        <v>175</v>
      </c>
      <c r="F214" s="47" t="s">
        <v>44</v>
      </c>
      <c r="G214" s="47" t="s">
        <v>225</v>
      </c>
      <c r="H214" s="47" t="s">
        <v>89</v>
      </c>
      <c r="I214" s="47" t="s">
        <v>240</v>
      </c>
      <c r="J214" s="47"/>
      <c r="K214" s="50"/>
      <c r="L214" s="5"/>
      <c r="M214" s="5"/>
    </row>
    <row r="215" spans="1:13" x14ac:dyDescent="0.2">
      <c r="B215" s="1"/>
      <c r="C215" s="5"/>
      <c r="D215" s="5"/>
      <c r="E215" s="5"/>
      <c r="F215" s="5"/>
      <c r="I215" s="5"/>
      <c r="J215" s="5"/>
      <c r="K215" s="5"/>
      <c r="L215" s="5"/>
      <c r="M215" s="5"/>
    </row>
    <row r="216" spans="1:13" x14ac:dyDescent="0.2">
      <c r="B216" s="1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</row>
    <row r="217" spans="1:13" ht="15.75" x14ac:dyDescent="0.25">
      <c r="B217" s="1"/>
      <c r="C217" s="5"/>
      <c r="D217" s="5"/>
      <c r="E217" s="5"/>
      <c r="F217" s="5"/>
      <c r="G217" s="6"/>
      <c r="H217" s="5"/>
      <c r="I217" s="5"/>
      <c r="J217" s="5"/>
      <c r="K217" s="5"/>
      <c r="L217" s="5"/>
      <c r="M217" s="5"/>
    </row>
    <row r="218" spans="1:13" x14ac:dyDescent="0.2">
      <c r="B218" s="1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</row>
    <row r="219" spans="1:13" x14ac:dyDescent="0.2">
      <c r="B219" s="1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</row>
    <row r="220" spans="1:13" x14ac:dyDescent="0.2">
      <c r="B220" s="1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</row>
    <row r="221" spans="1:13" x14ac:dyDescent="0.2">
      <c r="B221" s="1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</row>
    <row r="222" spans="1:13" x14ac:dyDescent="0.2">
      <c r="B222" s="1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</row>
    <row r="223" spans="1:13" x14ac:dyDescent="0.2">
      <c r="B223" s="1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</row>
    <row r="224" spans="1:13" x14ac:dyDescent="0.2">
      <c r="B224" s="1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</row>
    <row r="225" spans="2:13" x14ac:dyDescent="0.2">
      <c r="B225" s="1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</row>
    <row r="226" spans="2:13" x14ac:dyDescent="0.2">
      <c r="B226" s="1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</row>
    <row r="227" spans="2:13" x14ac:dyDescent="0.2">
      <c r="B227" s="1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</row>
    <row r="228" spans="2:13" x14ac:dyDescent="0.2">
      <c r="B228" s="1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</row>
    <row r="229" spans="2:13" x14ac:dyDescent="0.2">
      <c r="B229" s="1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</row>
    <row r="230" spans="2:13" x14ac:dyDescent="0.2">
      <c r="B230" s="1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</row>
    <row r="231" spans="2:13" x14ac:dyDescent="0.2">
      <c r="B231" s="1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</row>
    <row r="232" spans="2:13" x14ac:dyDescent="0.2">
      <c r="B232" s="1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</row>
    <row r="233" spans="2:13" x14ac:dyDescent="0.2">
      <c r="B233" s="1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</row>
    <row r="234" spans="2:13" x14ac:dyDescent="0.2">
      <c r="B234" s="1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</row>
    <row r="235" spans="2:13" x14ac:dyDescent="0.2">
      <c r="B235" s="1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</row>
    <row r="236" spans="2:13" x14ac:dyDescent="0.2">
      <c r="B236" s="1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</row>
    <row r="237" spans="2:13" x14ac:dyDescent="0.2">
      <c r="B237" s="1"/>
      <c r="C237" s="5"/>
      <c r="D237" s="5"/>
      <c r="E237" s="5"/>
      <c r="F237" s="5"/>
      <c r="I237" s="5"/>
      <c r="J237" s="5"/>
      <c r="K237" s="5"/>
      <c r="L237" s="5"/>
      <c r="M237" s="5"/>
    </row>
  </sheetData>
  <sheetProtection algorithmName="SHA-512" hashValue="u0hSdDMP/n7abEQUQA4zI8plix3bxqkc2im7CPwR2UvPMjgXlZ0kI5pBh7mjPZ9dAMllJROPZvKUARMZRe5ToA==" saltValue="Wgw+8rVlJl8YVUi73xryVw==" spinCount="100000" sheet="1" objects="1" scenarios="1"/>
  <sortState ref="B4:L236">
    <sortCondition ref="F4:F236"/>
  </sortState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25BA9-E70C-48BA-87A8-0AAC29986A28}">
  <dimension ref="A1:C9"/>
  <sheetViews>
    <sheetView workbookViewId="0">
      <selection activeCell="C4" sqref="C4:C9"/>
    </sheetView>
  </sheetViews>
  <sheetFormatPr defaultRowHeight="15" x14ac:dyDescent="0.25"/>
  <cols>
    <col min="1" max="1" width="13.7109375" customWidth="1"/>
    <col min="2" max="2" width="56.140625" customWidth="1"/>
    <col min="3" max="3" width="33.140625" style="55" customWidth="1"/>
  </cols>
  <sheetData>
    <row r="1" spans="1:3" ht="18.75" x14ac:dyDescent="0.3">
      <c r="B1" s="68" t="s">
        <v>324</v>
      </c>
    </row>
    <row r="3" spans="1:3" x14ac:dyDescent="0.25">
      <c r="A3" s="54"/>
      <c r="B3" s="69" t="s">
        <v>316</v>
      </c>
      <c r="C3" s="70" t="s">
        <v>314</v>
      </c>
    </row>
    <row r="4" spans="1:3" x14ac:dyDescent="0.25">
      <c r="B4" s="53" t="s">
        <v>317</v>
      </c>
      <c r="C4" s="67"/>
    </row>
    <row r="5" spans="1:3" x14ac:dyDescent="0.25">
      <c r="B5" s="53" t="s">
        <v>318</v>
      </c>
      <c r="C5" s="67"/>
    </row>
    <row r="6" spans="1:3" x14ac:dyDescent="0.25">
      <c r="B6" s="53" t="s">
        <v>319</v>
      </c>
      <c r="C6" s="67"/>
    </row>
    <row r="7" spans="1:3" x14ac:dyDescent="0.25">
      <c r="B7" s="53" t="s">
        <v>320</v>
      </c>
      <c r="C7" s="67"/>
    </row>
    <row r="8" spans="1:3" x14ac:dyDescent="0.25">
      <c r="B8" s="53" t="s">
        <v>322</v>
      </c>
      <c r="C8" s="67"/>
    </row>
    <row r="9" spans="1:3" x14ac:dyDescent="0.25">
      <c r="B9" s="53" t="s">
        <v>321</v>
      </c>
      <c r="C9" s="67"/>
    </row>
  </sheetData>
  <sheetProtection algorithmName="SHA-512" hashValue="LMaSBzH6uDeoABsmX6ssXGHxYVd/VgyHyb/Z8YXJC0BgAyrWRL/YSRKVXj5LOMnc95VVSgDNyJx6sS0RN6N3/A==" saltValue="Yb2xo5G8fT3rtyfY1aXDZQ==" spinCount="100000" sheet="1" objects="1" scenario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07"/>
  <sheetViews>
    <sheetView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H9" sqref="H9"/>
    </sheetView>
  </sheetViews>
  <sheetFormatPr defaultRowHeight="15" x14ac:dyDescent="0.25"/>
  <cols>
    <col min="1" max="1" width="7" style="21" customWidth="1"/>
    <col min="2" max="2" width="14" style="21" bestFit="1" customWidth="1"/>
    <col min="3" max="3" width="10.5703125" style="20" bestFit="1" customWidth="1"/>
    <col min="4" max="4" width="20.28515625" style="20" customWidth="1"/>
    <col min="5" max="5" width="20" style="20" customWidth="1"/>
    <col min="6" max="6" width="12.140625" style="20" bestFit="1" customWidth="1"/>
    <col min="7" max="7" width="18.7109375" style="20" customWidth="1"/>
    <col min="8" max="8" width="34.5703125" style="62" customWidth="1"/>
    <col min="9" max="9" width="25.85546875" style="20" bestFit="1" customWidth="1"/>
    <col min="10" max="10" width="25.85546875" style="20" customWidth="1"/>
    <col min="11" max="11" width="23.7109375" style="20" customWidth="1"/>
    <col min="12" max="12" width="15.28515625" style="20" customWidth="1"/>
    <col min="13" max="13" width="16.7109375" style="20" customWidth="1"/>
    <col min="14" max="16384" width="9.140625" style="20"/>
  </cols>
  <sheetData>
    <row r="1" spans="1:16" ht="30.75" thickBot="1" x14ac:dyDescent="0.3">
      <c r="A1" s="17" t="s">
        <v>280</v>
      </c>
      <c r="B1" s="17" t="s">
        <v>276</v>
      </c>
      <c r="C1" s="18" t="s">
        <v>288</v>
      </c>
      <c r="D1" s="18" t="s">
        <v>277</v>
      </c>
      <c r="E1" s="18" t="s">
        <v>278</v>
      </c>
      <c r="F1" s="18" t="s">
        <v>284</v>
      </c>
      <c r="G1" s="18" t="s">
        <v>279</v>
      </c>
      <c r="H1" s="57" t="s">
        <v>315</v>
      </c>
      <c r="I1" s="18" t="s">
        <v>286</v>
      </c>
      <c r="J1" s="18" t="s">
        <v>287</v>
      </c>
      <c r="K1" s="75" t="s">
        <v>281</v>
      </c>
      <c r="L1" s="18" t="s">
        <v>282</v>
      </c>
      <c r="M1" s="19" t="s">
        <v>334</v>
      </c>
    </row>
    <row r="2" spans="1:16" ht="16.5" thickBot="1" x14ac:dyDescent="0.3">
      <c r="B2" s="22" t="s">
        <v>283</v>
      </c>
      <c r="C2" s="23"/>
      <c r="D2" s="23" t="s">
        <v>283</v>
      </c>
      <c r="E2" s="23" t="s">
        <v>283</v>
      </c>
      <c r="F2" s="23" t="s">
        <v>283</v>
      </c>
      <c r="G2" s="23" t="s">
        <v>283</v>
      </c>
      <c r="H2" s="58"/>
      <c r="I2" s="23" t="s">
        <v>285</v>
      </c>
      <c r="J2" s="23" t="s">
        <v>285</v>
      </c>
      <c r="K2" s="76"/>
      <c r="L2" s="23" t="s">
        <v>323</v>
      </c>
      <c r="M2" s="24">
        <f>SUM(L3:L400)</f>
        <v>0</v>
      </c>
    </row>
    <row r="3" spans="1:16" ht="15.75" thickBot="1" x14ac:dyDescent="0.3">
      <c r="A3" s="25">
        <v>1</v>
      </c>
      <c r="B3" s="38" t="s">
        <v>299</v>
      </c>
      <c r="C3" s="26" t="s">
        <v>289</v>
      </c>
      <c r="D3" s="15"/>
      <c r="E3" s="15"/>
      <c r="F3" s="15"/>
      <c r="G3" s="15"/>
      <c r="H3" s="59"/>
      <c r="I3" s="15"/>
      <c r="J3" s="63"/>
      <c r="K3" s="66" t="str">
        <f>IFERROR((VLOOKUP(H3,'2 Offertetarieven per eenheid'!B$4:C$9,2,0)),"€ 0,00")</f>
        <v>€ 0,00</v>
      </c>
      <c r="L3" s="28">
        <f>(I3+J3)*K3/60</f>
        <v>0</v>
      </c>
      <c r="P3" s="56"/>
    </row>
    <row r="4" spans="1:16" ht="15.75" thickBot="1" x14ac:dyDescent="0.3">
      <c r="A4" s="25">
        <f>A3+1</f>
        <v>2</v>
      </c>
      <c r="B4" s="38" t="s">
        <v>299</v>
      </c>
      <c r="C4" s="27" t="s">
        <v>290</v>
      </c>
      <c r="D4" s="71"/>
      <c r="E4" s="71"/>
      <c r="F4" s="71"/>
      <c r="G4" s="71"/>
      <c r="H4" s="59"/>
      <c r="I4" s="14"/>
      <c r="J4" s="64"/>
      <c r="K4" s="66" t="str">
        <f>IFERROR((VLOOKUP(H4,'2 Offertetarieven per eenheid'!B$4:C$9,2,0)),"€ 0,00")</f>
        <v>€ 0,00</v>
      </c>
      <c r="L4" s="28">
        <f t="shared" ref="L4:L67" si="0">(I4+J4)*K4/60</f>
        <v>0</v>
      </c>
      <c r="P4" s="56"/>
    </row>
    <row r="5" spans="1:16" ht="15.75" thickBot="1" x14ac:dyDescent="0.3">
      <c r="A5" s="25">
        <f t="shared" ref="A5:A68" si="1">A4+1</f>
        <v>3</v>
      </c>
      <c r="B5" s="38" t="s">
        <v>299</v>
      </c>
      <c r="C5" s="27" t="s">
        <v>291</v>
      </c>
      <c r="D5" s="71"/>
      <c r="E5" s="71"/>
      <c r="F5" s="71"/>
      <c r="G5" s="71"/>
      <c r="H5" s="59"/>
      <c r="I5" s="14"/>
      <c r="J5" s="64"/>
      <c r="K5" s="66" t="str">
        <f>IFERROR((VLOOKUP(H5,'2 Offertetarieven per eenheid'!B$4:C$9,2,0)),"€ 0,00")</f>
        <v>€ 0,00</v>
      </c>
      <c r="L5" s="28">
        <f t="shared" si="0"/>
        <v>0</v>
      </c>
      <c r="P5" s="56"/>
    </row>
    <row r="6" spans="1:16" ht="15.75" thickBot="1" x14ac:dyDescent="0.3">
      <c r="A6" s="25">
        <f t="shared" si="1"/>
        <v>4</v>
      </c>
      <c r="B6" s="38" t="s">
        <v>299</v>
      </c>
      <c r="C6" s="27" t="s">
        <v>292</v>
      </c>
      <c r="D6" s="71"/>
      <c r="E6" s="71"/>
      <c r="F6" s="71"/>
      <c r="G6" s="71"/>
      <c r="H6" s="59"/>
      <c r="I6" s="14"/>
      <c r="J6" s="64"/>
      <c r="K6" s="66" t="str">
        <f>IFERROR((VLOOKUP(H6,'2 Offertetarieven per eenheid'!B$4:C$9,2,0)),"€ 0,00")</f>
        <v>€ 0,00</v>
      </c>
      <c r="L6" s="28">
        <f t="shared" si="0"/>
        <v>0</v>
      </c>
      <c r="P6" s="56"/>
    </row>
    <row r="7" spans="1:16" ht="15.75" thickBot="1" x14ac:dyDescent="0.3">
      <c r="A7" s="25">
        <f t="shared" si="1"/>
        <v>5</v>
      </c>
      <c r="B7" s="38" t="s">
        <v>299</v>
      </c>
      <c r="C7" s="29" t="s">
        <v>293</v>
      </c>
      <c r="D7" s="72"/>
      <c r="E7" s="72"/>
      <c r="F7" s="72"/>
      <c r="G7" s="72"/>
      <c r="H7" s="60"/>
      <c r="I7" s="16"/>
      <c r="J7" s="65"/>
      <c r="K7" s="66" t="str">
        <f>IFERROR((VLOOKUP(H7,'2 Offertetarieven per eenheid'!B$4:C$9,2,0)),"€ 0,00")</f>
        <v>€ 0,00</v>
      </c>
      <c r="L7" s="28">
        <f t="shared" si="0"/>
        <v>0</v>
      </c>
      <c r="P7" s="56"/>
    </row>
    <row r="8" spans="1:16" ht="15.75" thickBot="1" x14ac:dyDescent="0.3">
      <c r="A8" s="25">
        <f t="shared" si="1"/>
        <v>6</v>
      </c>
      <c r="B8" s="38" t="s">
        <v>300</v>
      </c>
      <c r="C8" s="26" t="s">
        <v>289</v>
      </c>
      <c r="D8" s="15"/>
      <c r="E8" s="15"/>
      <c r="F8" s="15"/>
      <c r="G8" s="15"/>
      <c r="H8" s="61"/>
      <c r="I8" s="15"/>
      <c r="J8" s="63"/>
      <c r="K8" s="66" t="str">
        <f>IFERROR((VLOOKUP(H8,'2 Offertetarieven per eenheid'!B$4:C$9,2,0)),"€ 0,00")</f>
        <v>€ 0,00</v>
      </c>
      <c r="L8" s="28">
        <f t="shared" si="0"/>
        <v>0</v>
      </c>
      <c r="P8" s="56"/>
    </row>
    <row r="9" spans="1:16" ht="15.75" thickBot="1" x14ac:dyDescent="0.3">
      <c r="A9" s="25">
        <f t="shared" si="1"/>
        <v>7</v>
      </c>
      <c r="B9" s="38" t="s">
        <v>300</v>
      </c>
      <c r="C9" s="27" t="s">
        <v>290</v>
      </c>
      <c r="D9" s="71"/>
      <c r="E9" s="71"/>
      <c r="F9" s="71"/>
      <c r="G9" s="71"/>
      <c r="H9" s="59"/>
      <c r="I9" s="14"/>
      <c r="J9" s="64"/>
      <c r="K9" s="66" t="str">
        <f>IFERROR((VLOOKUP(H9,'2 Offertetarieven per eenheid'!B$4:C$9,2,0)),"€ 0,00")</f>
        <v>€ 0,00</v>
      </c>
      <c r="L9" s="28">
        <f t="shared" si="0"/>
        <v>0</v>
      </c>
      <c r="P9" s="56"/>
    </row>
    <row r="10" spans="1:16" ht="15.75" thickBot="1" x14ac:dyDescent="0.3">
      <c r="A10" s="25">
        <f t="shared" si="1"/>
        <v>8</v>
      </c>
      <c r="B10" s="38" t="s">
        <v>300</v>
      </c>
      <c r="C10" s="27" t="s">
        <v>291</v>
      </c>
      <c r="D10" s="71"/>
      <c r="E10" s="71"/>
      <c r="F10" s="71"/>
      <c r="G10" s="71"/>
      <c r="H10" s="59"/>
      <c r="I10" s="14"/>
      <c r="J10" s="64"/>
      <c r="K10" s="66" t="str">
        <f>IFERROR((VLOOKUP(H10,'2 Offertetarieven per eenheid'!B$4:C$9,2,0)),"€ 0,00")</f>
        <v>€ 0,00</v>
      </c>
      <c r="L10" s="28">
        <f t="shared" si="0"/>
        <v>0</v>
      </c>
    </row>
    <row r="11" spans="1:16" ht="15.75" thickBot="1" x14ac:dyDescent="0.3">
      <c r="A11" s="25">
        <f t="shared" si="1"/>
        <v>9</v>
      </c>
      <c r="B11" s="38" t="s">
        <v>300</v>
      </c>
      <c r="C11" s="27" t="s">
        <v>292</v>
      </c>
      <c r="D11" s="71"/>
      <c r="E11" s="71"/>
      <c r="F11" s="71"/>
      <c r="G11" s="71"/>
      <c r="H11" s="59"/>
      <c r="I11" s="14"/>
      <c r="J11" s="64"/>
      <c r="K11" s="66" t="str">
        <f>IFERROR((VLOOKUP(H11,'2 Offertetarieven per eenheid'!B$4:C$9,2,0)),"€ 0,00")</f>
        <v>€ 0,00</v>
      </c>
      <c r="L11" s="28">
        <f t="shared" si="0"/>
        <v>0</v>
      </c>
    </row>
    <row r="12" spans="1:16" ht="15.75" thickBot="1" x14ac:dyDescent="0.3">
      <c r="A12" s="25">
        <f t="shared" si="1"/>
        <v>10</v>
      </c>
      <c r="B12" s="38" t="s">
        <v>300</v>
      </c>
      <c r="C12" s="29" t="s">
        <v>293</v>
      </c>
      <c r="D12" s="72"/>
      <c r="E12" s="72"/>
      <c r="F12" s="72"/>
      <c r="G12" s="72"/>
      <c r="H12" s="60"/>
      <c r="I12" s="16"/>
      <c r="J12" s="65"/>
      <c r="K12" s="66" t="str">
        <f>IFERROR((VLOOKUP(H12,'2 Offertetarieven per eenheid'!B$4:C$9,2,0)),"€ 0,00")</f>
        <v>€ 0,00</v>
      </c>
      <c r="L12" s="28">
        <f t="shared" si="0"/>
        <v>0</v>
      </c>
    </row>
    <row r="13" spans="1:16" ht="15.75" thickBot="1" x14ac:dyDescent="0.3">
      <c r="A13" s="25">
        <f t="shared" si="1"/>
        <v>11</v>
      </c>
      <c r="B13" s="38" t="s">
        <v>301</v>
      </c>
      <c r="C13" s="26" t="s">
        <v>289</v>
      </c>
      <c r="D13" s="15"/>
      <c r="E13" s="15"/>
      <c r="F13" s="15"/>
      <c r="G13" s="15"/>
      <c r="H13" s="61"/>
      <c r="I13" s="15"/>
      <c r="J13" s="63"/>
      <c r="K13" s="66" t="str">
        <f>IFERROR((VLOOKUP(H13,'2 Offertetarieven per eenheid'!B$4:C$9,2,0)),"€ 0,00")</f>
        <v>€ 0,00</v>
      </c>
      <c r="L13" s="28">
        <f t="shared" si="0"/>
        <v>0</v>
      </c>
    </row>
    <row r="14" spans="1:16" ht="15.75" thickBot="1" x14ac:dyDescent="0.3">
      <c r="A14" s="25">
        <f t="shared" si="1"/>
        <v>12</v>
      </c>
      <c r="B14" s="38" t="s">
        <v>301</v>
      </c>
      <c r="C14" s="27" t="s">
        <v>290</v>
      </c>
      <c r="D14" s="71"/>
      <c r="E14" s="71"/>
      <c r="F14" s="71"/>
      <c r="G14" s="71"/>
      <c r="H14" s="59"/>
      <c r="I14" s="14"/>
      <c r="J14" s="64"/>
      <c r="K14" s="66" t="str">
        <f>IFERROR((VLOOKUP(H14,'2 Offertetarieven per eenheid'!B$4:C$9,2,0)),"€ 0,00")</f>
        <v>€ 0,00</v>
      </c>
      <c r="L14" s="28">
        <f t="shared" si="0"/>
        <v>0</v>
      </c>
    </row>
    <row r="15" spans="1:16" ht="15.75" thickBot="1" x14ac:dyDescent="0.3">
      <c r="A15" s="25">
        <f t="shared" si="1"/>
        <v>13</v>
      </c>
      <c r="B15" s="38" t="s">
        <v>301</v>
      </c>
      <c r="C15" s="27" t="s">
        <v>291</v>
      </c>
      <c r="D15" s="71"/>
      <c r="E15" s="71"/>
      <c r="F15" s="71"/>
      <c r="G15" s="71"/>
      <c r="H15" s="59"/>
      <c r="I15" s="14"/>
      <c r="J15" s="64"/>
      <c r="K15" s="66" t="str">
        <f>IFERROR((VLOOKUP(H15,'2 Offertetarieven per eenheid'!B$4:C$9,2,0)),"€ 0,00")</f>
        <v>€ 0,00</v>
      </c>
      <c r="L15" s="28">
        <f t="shared" si="0"/>
        <v>0</v>
      </c>
    </row>
    <row r="16" spans="1:16" ht="15.75" thickBot="1" x14ac:dyDescent="0.3">
      <c r="A16" s="25">
        <f t="shared" si="1"/>
        <v>14</v>
      </c>
      <c r="B16" s="38" t="s">
        <v>301</v>
      </c>
      <c r="C16" s="27" t="s">
        <v>292</v>
      </c>
      <c r="D16" s="71"/>
      <c r="E16" s="71"/>
      <c r="F16" s="71"/>
      <c r="G16" s="71"/>
      <c r="H16" s="59"/>
      <c r="I16" s="14"/>
      <c r="J16" s="64"/>
      <c r="K16" s="66" t="str">
        <f>IFERROR((VLOOKUP(H16,'2 Offertetarieven per eenheid'!B$4:C$9,2,0)),"€ 0,00")</f>
        <v>€ 0,00</v>
      </c>
      <c r="L16" s="28">
        <f t="shared" si="0"/>
        <v>0</v>
      </c>
    </row>
    <row r="17" spans="1:12" ht="15.75" thickBot="1" x14ac:dyDescent="0.3">
      <c r="A17" s="25">
        <f t="shared" si="1"/>
        <v>15</v>
      </c>
      <c r="B17" s="38" t="s">
        <v>301</v>
      </c>
      <c r="C17" s="29" t="s">
        <v>293</v>
      </c>
      <c r="D17" s="72"/>
      <c r="E17" s="72"/>
      <c r="F17" s="72"/>
      <c r="G17" s="72"/>
      <c r="H17" s="60"/>
      <c r="I17" s="16"/>
      <c r="J17" s="65"/>
      <c r="K17" s="66" t="str">
        <f>IFERROR((VLOOKUP(H17,'2 Offertetarieven per eenheid'!B$4:C$9,2,0)),"€ 0,00")</f>
        <v>€ 0,00</v>
      </c>
      <c r="L17" s="28">
        <f t="shared" si="0"/>
        <v>0</v>
      </c>
    </row>
    <row r="18" spans="1:12" ht="15.75" thickBot="1" x14ac:dyDescent="0.3">
      <c r="A18" s="25">
        <f t="shared" si="1"/>
        <v>16</v>
      </c>
      <c r="B18" s="39" t="s">
        <v>302</v>
      </c>
      <c r="C18" s="26" t="s">
        <v>289</v>
      </c>
      <c r="D18" s="15"/>
      <c r="E18" s="15"/>
      <c r="F18" s="15"/>
      <c r="G18" s="15"/>
      <c r="H18" s="61"/>
      <c r="I18" s="15"/>
      <c r="J18" s="63"/>
      <c r="K18" s="66" t="str">
        <f>IFERROR((VLOOKUP(H18,'2 Offertetarieven per eenheid'!B$4:C$9,2,0)),"€ 0,00")</f>
        <v>€ 0,00</v>
      </c>
      <c r="L18" s="28">
        <f t="shared" si="0"/>
        <v>0</v>
      </c>
    </row>
    <row r="19" spans="1:12" ht="15.75" thickBot="1" x14ac:dyDescent="0.3">
      <c r="A19" s="25">
        <f t="shared" si="1"/>
        <v>17</v>
      </c>
      <c r="B19" s="39"/>
      <c r="C19" s="27" t="s">
        <v>290</v>
      </c>
      <c r="D19" s="71"/>
      <c r="E19" s="71"/>
      <c r="F19" s="71"/>
      <c r="G19" s="71"/>
      <c r="H19" s="59"/>
      <c r="I19" s="14"/>
      <c r="J19" s="64"/>
      <c r="K19" s="66" t="str">
        <f>IFERROR((VLOOKUP(H19,'2 Offertetarieven per eenheid'!B$4:C$9,2,0)),"€ 0,00")</f>
        <v>€ 0,00</v>
      </c>
      <c r="L19" s="28">
        <f t="shared" si="0"/>
        <v>0</v>
      </c>
    </row>
    <row r="20" spans="1:12" ht="15.75" thickBot="1" x14ac:dyDescent="0.3">
      <c r="A20" s="25">
        <f t="shared" si="1"/>
        <v>18</v>
      </c>
      <c r="B20" s="39"/>
      <c r="C20" s="27" t="s">
        <v>291</v>
      </c>
      <c r="D20" s="71"/>
      <c r="E20" s="71"/>
      <c r="F20" s="71"/>
      <c r="G20" s="71"/>
      <c r="H20" s="59"/>
      <c r="I20" s="14"/>
      <c r="J20" s="64"/>
      <c r="K20" s="66" t="str">
        <f>IFERROR((VLOOKUP(H20,'2 Offertetarieven per eenheid'!B$4:C$9,2,0)),"€ 0,00")</f>
        <v>€ 0,00</v>
      </c>
      <c r="L20" s="28">
        <f t="shared" si="0"/>
        <v>0</v>
      </c>
    </row>
    <row r="21" spans="1:12" ht="15.75" thickBot="1" x14ac:dyDescent="0.3">
      <c r="A21" s="25">
        <f t="shared" si="1"/>
        <v>19</v>
      </c>
      <c r="B21" s="39"/>
      <c r="C21" s="27" t="s">
        <v>292</v>
      </c>
      <c r="D21" s="71"/>
      <c r="E21" s="71"/>
      <c r="F21" s="71"/>
      <c r="G21" s="71"/>
      <c r="H21" s="59"/>
      <c r="I21" s="14"/>
      <c r="J21" s="64"/>
      <c r="K21" s="66" t="str">
        <f>IFERROR((VLOOKUP(H21,'2 Offertetarieven per eenheid'!B$4:C$9,2,0)),"€ 0,00")</f>
        <v>€ 0,00</v>
      </c>
      <c r="L21" s="28">
        <f t="shared" si="0"/>
        <v>0</v>
      </c>
    </row>
    <row r="22" spans="1:12" ht="15.75" thickBot="1" x14ac:dyDescent="0.3">
      <c r="A22" s="25">
        <f t="shared" si="1"/>
        <v>20</v>
      </c>
      <c r="B22" s="39"/>
      <c r="C22" s="29" t="s">
        <v>293</v>
      </c>
      <c r="D22" s="72"/>
      <c r="E22" s="72"/>
      <c r="F22" s="72"/>
      <c r="G22" s="72"/>
      <c r="H22" s="60"/>
      <c r="I22" s="16"/>
      <c r="J22" s="65"/>
      <c r="K22" s="66" t="str">
        <f>IFERROR((VLOOKUP(H22,'2 Offertetarieven per eenheid'!B$4:C$9,2,0)),"€ 0,00")</f>
        <v>€ 0,00</v>
      </c>
      <c r="L22" s="28">
        <f t="shared" si="0"/>
        <v>0</v>
      </c>
    </row>
    <row r="23" spans="1:12" x14ac:dyDescent="0.25">
      <c r="A23" s="30">
        <f t="shared" si="1"/>
        <v>21</v>
      </c>
      <c r="B23" s="40"/>
      <c r="C23" s="31" t="s">
        <v>289</v>
      </c>
      <c r="D23" s="15"/>
      <c r="E23" s="15"/>
      <c r="F23" s="15"/>
      <c r="G23" s="15"/>
      <c r="H23" s="61"/>
      <c r="I23" s="15"/>
      <c r="J23" s="63"/>
      <c r="K23" s="66" t="str">
        <f>IFERROR((VLOOKUP(H23,'2 Offertetarieven per eenheid'!B$4:C$9,2,0)),"€ 0,00")</f>
        <v>€ 0,00</v>
      </c>
      <c r="L23" s="28">
        <f t="shared" si="0"/>
        <v>0</v>
      </c>
    </row>
    <row r="24" spans="1:12" x14ac:dyDescent="0.25">
      <c r="A24" s="30">
        <f t="shared" si="1"/>
        <v>22</v>
      </c>
      <c r="B24" s="41"/>
      <c r="C24" s="32" t="s">
        <v>290</v>
      </c>
      <c r="D24" s="71"/>
      <c r="E24" s="71"/>
      <c r="F24" s="71"/>
      <c r="G24" s="71"/>
      <c r="H24" s="59"/>
      <c r="I24" s="14"/>
      <c r="J24" s="64"/>
      <c r="K24" s="66" t="str">
        <f>IFERROR((VLOOKUP(H24,'2 Offertetarieven per eenheid'!B$4:C$9,2,0)),"€ 0,00")</f>
        <v>€ 0,00</v>
      </c>
      <c r="L24" s="28">
        <f t="shared" si="0"/>
        <v>0</v>
      </c>
    </row>
    <row r="25" spans="1:12" x14ac:dyDescent="0.25">
      <c r="A25" s="30">
        <f t="shared" si="1"/>
        <v>23</v>
      </c>
      <c r="B25" s="41"/>
      <c r="C25" s="32" t="s">
        <v>291</v>
      </c>
      <c r="D25" s="71"/>
      <c r="E25" s="71"/>
      <c r="F25" s="71"/>
      <c r="G25" s="71"/>
      <c r="H25" s="59"/>
      <c r="I25" s="14"/>
      <c r="J25" s="64"/>
      <c r="K25" s="66" t="str">
        <f>IFERROR((VLOOKUP(H25,'2 Offertetarieven per eenheid'!B$4:C$9,2,0)),"€ 0,00")</f>
        <v>€ 0,00</v>
      </c>
      <c r="L25" s="28">
        <f t="shared" si="0"/>
        <v>0</v>
      </c>
    </row>
    <row r="26" spans="1:12" x14ac:dyDescent="0.25">
      <c r="A26" s="30">
        <f t="shared" si="1"/>
        <v>24</v>
      </c>
      <c r="B26" s="41"/>
      <c r="C26" s="32" t="s">
        <v>292</v>
      </c>
      <c r="D26" s="71"/>
      <c r="E26" s="71"/>
      <c r="F26" s="71"/>
      <c r="G26" s="71"/>
      <c r="H26" s="59"/>
      <c r="I26" s="14"/>
      <c r="J26" s="64"/>
      <c r="K26" s="66" t="str">
        <f>IFERROR((VLOOKUP(H26,'2 Offertetarieven per eenheid'!B$4:C$9,2,0)),"€ 0,00")</f>
        <v>€ 0,00</v>
      </c>
      <c r="L26" s="28">
        <f t="shared" si="0"/>
        <v>0</v>
      </c>
    </row>
    <row r="27" spans="1:12" ht="15.75" thickBot="1" x14ac:dyDescent="0.3">
      <c r="A27" s="30">
        <f t="shared" si="1"/>
        <v>25</v>
      </c>
      <c r="B27" s="41"/>
      <c r="C27" s="33" t="s">
        <v>293</v>
      </c>
      <c r="D27" s="72"/>
      <c r="E27" s="72"/>
      <c r="F27" s="72"/>
      <c r="G27" s="72"/>
      <c r="H27" s="60"/>
      <c r="I27" s="16"/>
      <c r="J27" s="65"/>
      <c r="K27" s="66" t="str">
        <f>IFERROR((VLOOKUP(H27,'2 Offertetarieven per eenheid'!B$4:C$9,2,0)),"€ 0,00")</f>
        <v>€ 0,00</v>
      </c>
      <c r="L27" s="28">
        <f t="shared" si="0"/>
        <v>0</v>
      </c>
    </row>
    <row r="28" spans="1:12" x14ac:dyDescent="0.25">
      <c r="A28" s="30">
        <f t="shared" si="1"/>
        <v>26</v>
      </c>
      <c r="B28" s="41"/>
      <c r="C28" s="31" t="s">
        <v>289</v>
      </c>
      <c r="D28" s="15"/>
      <c r="E28" s="15"/>
      <c r="F28" s="15"/>
      <c r="G28" s="15"/>
      <c r="H28" s="61"/>
      <c r="I28" s="15"/>
      <c r="J28" s="63"/>
      <c r="K28" s="66" t="str">
        <f>IFERROR((VLOOKUP(H28,'2 Offertetarieven per eenheid'!B$4:C$9,2,0)),"€ 0,00")</f>
        <v>€ 0,00</v>
      </c>
      <c r="L28" s="28">
        <f t="shared" si="0"/>
        <v>0</v>
      </c>
    </row>
    <row r="29" spans="1:12" x14ac:dyDescent="0.25">
      <c r="A29" s="30">
        <f t="shared" si="1"/>
        <v>27</v>
      </c>
      <c r="B29" s="41"/>
      <c r="C29" s="32" t="s">
        <v>290</v>
      </c>
      <c r="D29" s="71"/>
      <c r="E29" s="71"/>
      <c r="F29" s="71"/>
      <c r="G29" s="71"/>
      <c r="H29" s="59"/>
      <c r="I29" s="14"/>
      <c r="J29" s="64"/>
      <c r="K29" s="66" t="str">
        <f>IFERROR((VLOOKUP(H29,'2 Offertetarieven per eenheid'!B$4:C$9,2,0)),"€ 0,00")</f>
        <v>€ 0,00</v>
      </c>
      <c r="L29" s="28">
        <f t="shared" si="0"/>
        <v>0</v>
      </c>
    </row>
    <row r="30" spans="1:12" x14ac:dyDescent="0.25">
      <c r="A30" s="30">
        <f t="shared" si="1"/>
        <v>28</v>
      </c>
      <c r="B30" s="41"/>
      <c r="C30" s="32" t="s">
        <v>291</v>
      </c>
      <c r="D30" s="71"/>
      <c r="E30" s="71"/>
      <c r="F30" s="71"/>
      <c r="G30" s="71"/>
      <c r="H30" s="59"/>
      <c r="I30" s="14"/>
      <c r="J30" s="64"/>
      <c r="K30" s="66" t="str">
        <f>IFERROR((VLOOKUP(H30,'2 Offertetarieven per eenheid'!B$4:C$9,2,0)),"€ 0,00")</f>
        <v>€ 0,00</v>
      </c>
      <c r="L30" s="28">
        <f t="shared" si="0"/>
        <v>0</v>
      </c>
    </row>
    <row r="31" spans="1:12" x14ac:dyDescent="0.25">
      <c r="A31" s="30">
        <f t="shared" si="1"/>
        <v>29</v>
      </c>
      <c r="B31" s="41"/>
      <c r="C31" s="32" t="s">
        <v>292</v>
      </c>
      <c r="D31" s="71"/>
      <c r="E31" s="71"/>
      <c r="F31" s="71"/>
      <c r="G31" s="71"/>
      <c r="H31" s="59"/>
      <c r="I31" s="14"/>
      <c r="J31" s="64"/>
      <c r="K31" s="66" t="str">
        <f>IFERROR((VLOOKUP(H31,'2 Offertetarieven per eenheid'!B$4:C$9,2,0)),"€ 0,00")</f>
        <v>€ 0,00</v>
      </c>
      <c r="L31" s="28">
        <f t="shared" si="0"/>
        <v>0</v>
      </c>
    </row>
    <row r="32" spans="1:12" ht="15.75" thickBot="1" x14ac:dyDescent="0.3">
      <c r="A32" s="30">
        <f t="shared" si="1"/>
        <v>30</v>
      </c>
      <c r="B32" s="41"/>
      <c r="C32" s="33" t="s">
        <v>293</v>
      </c>
      <c r="D32" s="72"/>
      <c r="E32" s="72"/>
      <c r="F32" s="72"/>
      <c r="G32" s="72"/>
      <c r="H32" s="60"/>
      <c r="I32" s="16"/>
      <c r="J32" s="65"/>
      <c r="K32" s="66" t="str">
        <f>IFERROR((VLOOKUP(H32,'2 Offertetarieven per eenheid'!B$4:C$9,2,0)),"€ 0,00")</f>
        <v>€ 0,00</v>
      </c>
      <c r="L32" s="28">
        <f t="shared" si="0"/>
        <v>0</v>
      </c>
    </row>
    <row r="33" spans="1:12" x14ac:dyDescent="0.25">
      <c r="A33" s="30">
        <f t="shared" si="1"/>
        <v>31</v>
      </c>
      <c r="B33" s="41"/>
      <c r="C33" s="31" t="s">
        <v>289</v>
      </c>
      <c r="D33" s="15"/>
      <c r="E33" s="15"/>
      <c r="F33" s="15"/>
      <c r="G33" s="15"/>
      <c r="H33" s="61"/>
      <c r="I33" s="15"/>
      <c r="J33" s="63"/>
      <c r="K33" s="66" t="str">
        <f>IFERROR((VLOOKUP(H33,'2 Offertetarieven per eenheid'!B$4:C$9,2,0)),"€ 0,00")</f>
        <v>€ 0,00</v>
      </c>
      <c r="L33" s="28">
        <f t="shared" si="0"/>
        <v>0</v>
      </c>
    </row>
    <row r="34" spans="1:12" x14ac:dyDescent="0.25">
      <c r="A34" s="30">
        <f t="shared" si="1"/>
        <v>32</v>
      </c>
      <c r="B34" s="41"/>
      <c r="C34" s="32" t="s">
        <v>290</v>
      </c>
      <c r="D34" s="71"/>
      <c r="E34" s="71"/>
      <c r="F34" s="71"/>
      <c r="G34" s="71"/>
      <c r="H34" s="59"/>
      <c r="I34" s="14"/>
      <c r="J34" s="64"/>
      <c r="K34" s="66" t="str">
        <f>IFERROR((VLOOKUP(H34,'2 Offertetarieven per eenheid'!B$4:C$9,2,0)),"€ 0,00")</f>
        <v>€ 0,00</v>
      </c>
      <c r="L34" s="28">
        <f t="shared" si="0"/>
        <v>0</v>
      </c>
    </row>
    <row r="35" spans="1:12" x14ac:dyDescent="0.25">
      <c r="A35" s="30">
        <f t="shared" si="1"/>
        <v>33</v>
      </c>
      <c r="B35" s="41"/>
      <c r="C35" s="32" t="s">
        <v>291</v>
      </c>
      <c r="D35" s="71"/>
      <c r="E35" s="71"/>
      <c r="F35" s="71"/>
      <c r="G35" s="71"/>
      <c r="H35" s="59"/>
      <c r="I35" s="14"/>
      <c r="J35" s="64"/>
      <c r="K35" s="66" t="str">
        <f>IFERROR((VLOOKUP(H35,'2 Offertetarieven per eenheid'!B$4:C$9,2,0)),"€ 0,00")</f>
        <v>€ 0,00</v>
      </c>
      <c r="L35" s="28">
        <f t="shared" si="0"/>
        <v>0</v>
      </c>
    </row>
    <row r="36" spans="1:12" x14ac:dyDescent="0.25">
      <c r="A36" s="30">
        <f t="shared" si="1"/>
        <v>34</v>
      </c>
      <c r="B36" s="41"/>
      <c r="C36" s="32" t="s">
        <v>292</v>
      </c>
      <c r="D36" s="71"/>
      <c r="E36" s="71"/>
      <c r="F36" s="71"/>
      <c r="G36" s="71"/>
      <c r="H36" s="59"/>
      <c r="I36" s="14"/>
      <c r="J36" s="64"/>
      <c r="K36" s="66" t="str">
        <f>IFERROR((VLOOKUP(H36,'2 Offertetarieven per eenheid'!B$4:C$9,2,0)),"€ 0,00")</f>
        <v>€ 0,00</v>
      </c>
      <c r="L36" s="28">
        <f t="shared" si="0"/>
        <v>0</v>
      </c>
    </row>
    <row r="37" spans="1:12" ht="15.75" thickBot="1" x14ac:dyDescent="0.3">
      <c r="A37" s="30">
        <f t="shared" si="1"/>
        <v>35</v>
      </c>
      <c r="B37" s="41"/>
      <c r="C37" s="33" t="s">
        <v>293</v>
      </c>
      <c r="D37" s="72"/>
      <c r="E37" s="72"/>
      <c r="F37" s="72"/>
      <c r="G37" s="72"/>
      <c r="H37" s="60"/>
      <c r="I37" s="16"/>
      <c r="J37" s="65"/>
      <c r="K37" s="66" t="str">
        <f>IFERROR((VLOOKUP(H37,'2 Offertetarieven per eenheid'!B$4:C$9,2,0)),"€ 0,00")</f>
        <v>€ 0,00</v>
      </c>
      <c r="L37" s="28">
        <f t="shared" si="0"/>
        <v>0</v>
      </c>
    </row>
    <row r="38" spans="1:12" x14ac:dyDescent="0.25">
      <c r="A38" s="30">
        <f t="shared" si="1"/>
        <v>36</v>
      </c>
      <c r="B38" s="41"/>
      <c r="C38" s="31" t="s">
        <v>289</v>
      </c>
      <c r="D38" s="15"/>
      <c r="E38" s="15"/>
      <c r="F38" s="15"/>
      <c r="G38" s="15"/>
      <c r="H38" s="61"/>
      <c r="I38" s="15"/>
      <c r="J38" s="63"/>
      <c r="K38" s="66" t="str">
        <f>IFERROR((VLOOKUP(H38,'2 Offertetarieven per eenheid'!B$4:C$9,2,0)),"€ 0,00")</f>
        <v>€ 0,00</v>
      </c>
      <c r="L38" s="28">
        <f t="shared" si="0"/>
        <v>0</v>
      </c>
    </row>
    <row r="39" spans="1:12" x14ac:dyDescent="0.25">
      <c r="A39" s="30">
        <f t="shared" si="1"/>
        <v>37</v>
      </c>
      <c r="B39" s="41"/>
      <c r="C39" s="32" t="s">
        <v>290</v>
      </c>
      <c r="D39" s="71"/>
      <c r="E39" s="71"/>
      <c r="F39" s="71"/>
      <c r="G39" s="71"/>
      <c r="H39" s="59"/>
      <c r="I39" s="14"/>
      <c r="J39" s="64"/>
      <c r="K39" s="66" t="str">
        <f>IFERROR((VLOOKUP(H39,'2 Offertetarieven per eenheid'!B$4:C$9,2,0)),"€ 0,00")</f>
        <v>€ 0,00</v>
      </c>
      <c r="L39" s="28">
        <f t="shared" si="0"/>
        <v>0</v>
      </c>
    </row>
    <row r="40" spans="1:12" x14ac:dyDescent="0.25">
      <c r="A40" s="30">
        <f t="shared" si="1"/>
        <v>38</v>
      </c>
      <c r="B40" s="41"/>
      <c r="C40" s="32" t="s">
        <v>291</v>
      </c>
      <c r="D40" s="71"/>
      <c r="E40" s="71"/>
      <c r="F40" s="71"/>
      <c r="G40" s="71"/>
      <c r="H40" s="59"/>
      <c r="I40" s="14"/>
      <c r="J40" s="64"/>
      <c r="K40" s="66" t="str">
        <f>IFERROR((VLOOKUP(H40,'2 Offertetarieven per eenheid'!B$4:C$9,2,0)),"€ 0,00")</f>
        <v>€ 0,00</v>
      </c>
      <c r="L40" s="28">
        <f t="shared" si="0"/>
        <v>0</v>
      </c>
    </row>
    <row r="41" spans="1:12" x14ac:dyDescent="0.25">
      <c r="A41" s="30">
        <f t="shared" si="1"/>
        <v>39</v>
      </c>
      <c r="B41" s="41"/>
      <c r="C41" s="32" t="s">
        <v>292</v>
      </c>
      <c r="D41" s="71"/>
      <c r="E41" s="71"/>
      <c r="F41" s="71"/>
      <c r="G41" s="71"/>
      <c r="H41" s="59"/>
      <c r="I41" s="14"/>
      <c r="J41" s="64"/>
      <c r="K41" s="66" t="str">
        <f>IFERROR((VLOOKUP(H41,'2 Offertetarieven per eenheid'!B$4:C$9,2,0)),"€ 0,00")</f>
        <v>€ 0,00</v>
      </c>
      <c r="L41" s="28">
        <f t="shared" si="0"/>
        <v>0</v>
      </c>
    </row>
    <row r="42" spans="1:12" ht="15.75" thickBot="1" x14ac:dyDescent="0.3">
      <c r="A42" s="30">
        <f t="shared" si="1"/>
        <v>40</v>
      </c>
      <c r="B42" s="41"/>
      <c r="C42" s="33" t="s">
        <v>293</v>
      </c>
      <c r="D42" s="72"/>
      <c r="E42" s="72"/>
      <c r="F42" s="72"/>
      <c r="G42" s="72"/>
      <c r="H42" s="60"/>
      <c r="I42" s="16"/>
      <c r="J42" s="65"/>
      <c r="K42" s="66" t="str">
        <f>IFERROR((VLOOKUP(H42,'2 Offertetarieven per eenheid'!B$4:C$9,2,0)),"€ 0,00")</f>
        <v>€ 0,00</v>
      </c>
      <c r="L42" s="28">
        <f t="shared" si="0"/>
        <v>0</v>
      </c>
    </row>
    <row r="43" spans="1:12" x14ac:dyDescent="0.25">
      <c r="A43" s="30">
        <f t="shared" si="1"/>
        <v>41</v>
      </c>
      <c r="B43" s="41"/>
      <c r="C43" s="31" t="s">
        <v>289</v>
      </c>
      <c r="D43" s="15"/>
      <c r="E43" s="15"/>
      <c r="F43" s="15"/>
      <c r="G43" s="15"/>
      <c r="H43" s="61"/>
      <c r="I43" s="15"/>
      <c r="J43" s="63"/>
      <c r="K43" s="66" t="str">
        <f>IFERROR((VLOOKUP(H43,'2 Offertetarieven per eenheid'!B$4:C$9,2,0)),"€ 0,00")</f>
        <v>€ 0,00</v>
      </c>
      <c r="L43" s="28">
        <f t="shared" si="0"/>
        <v>0</v>
      </c>
    </row>
    <row r="44" spans="1:12" x14ac:dyDescent="0.25">
      <c r="A44" s="30">
        <f t="shared" si="1"/>
        <v>42</v>
      </c>
      <c r="B44" s="41"/>
      <c r="C44" s="32" t="s">
        <v>290</v>
      </c>
      <c r="D44" s="71"/>
      <c r="E44" s="71"/>
      <c r="F44" s="71"/>
      <c r="G44" s="71"/>
      <c r="H44" s="59"/>
      <c r="I44" s="14"/>
      <c r="J44" s="64"/>
      <c r="K44" s="66" t="str">
        <f>IFERROR((VLOOKUP(H44,'2 Offertetarieven per eenheid'!B$4:C$9,2,0)),"€ 0,00")</f>
        <v>€ 0,00</v>
      </c>
      <c r="L44" s="28">
        <f t="shared" si="0"/>
        <v>0</v>
      </c>
    </row>
    <row r="45" spans="1:12" x14ac:dyDescent="0.25">
      <c r="A45" s="30">
        <f t="shared" si="1"/>
        <v>43</v>
      </c>
      <c r="B45" s="41"/>
      <c r="C45" s="32" t="s">
        <v>291</v>
      </c>
      <c r="D45" s="71"/>
      <c r="E45" s="71"/>
      <c r="F45" s="71"/>
      <c r="G45" s="71"/>
      <c r="H45" s="59"/>
      <c r="I45" s="14"/>
      <c r="J45" s="64"/>
      <c r="K45" s="66" t="str">
        <f>IFERROR((VLOOKUP(H45,'2 Offertetarieven per eenheid'!B$4:C$9,2,0)),"€ 0,00")</f>
        <v>€ 0,00</v>
      </c>
      <c r="L45" s="28">
        <f t="shared" si="0"/>
        <v>0</v>
      </c>
    </row>
    <row r="46" spans="1:12" x14ac:dyDescent="0.25">
      <c r="A46" s="30">
        <f t="shared" si="1"/>
        <v>44</v>
      </c>
      <c r="B46" s="41"/>
      <c r="C46" s="32" t="s">
        <v>292</v>
      </c>
      <c r="D46" s="71"/>
      <c r="E46" s="71"/>
      <c r="F46" s="71"/>
      <c r="G46" s="71"/>
      <c r="H46" s="59"/>
      <c r="I46" s="14"/>
      <c r="J46" s="64"/>
      <c r="K46" s="66" t="str">
        <f>IFERROR((VLOOKUP(H46,'2 Offertetarieven per eenheid'!B$4:C$9,2,0)),"€ 0,00")</f>
        <v>€ 0,00</v>
      </c>
      <c r="L46" s="28">
        <f t="shared" si="0"/>
        <v>0</v>
      </c>
    </row>
    <row r="47" spans="1:12" ht="15.75" thickBot="1" x14ac:dyDescent="0.3">
      <c r="A47" s="30">
        <f t="shared" si="1"/>
        <v>45</v>
      </c>
      <c r="B47" s="41"/>
      <c r="C47" s="33" t="s">
        <v>293</v>
      </c>
      <c r="D47" s="72"/>
      <c r="E47" s="72"/>
      <c r="F47" s="72"/>
      <c r="G47" s="72"/>
      <c r="H47" s="60"/>
      <c r="I47" s="16"/>
      <c r="J47" s="65"/>
      <c r="K47" s="66" t="str">
        <f>IFERROR((VLOOKUP(H47,'2 Offertetarieven per eenheid'!B$4:C$9,2,0)),"€ 0,00")</f>
        <v>€ 0,00</v>
      </c>
      <c r="L47" s="28">
        <f t="shared" si="0"/>
        <v>0</v>
      </c>
    </row>
    <row r="48" spans="1:12" x14ac:dyDescent="0.25">
      <c r="A48" s="30">
        <f t="shared" si="1"/>
        <v>46</v>
      </c>
      <c r="B48" s="41"/>
      <c r="C48" s="31" t="s">
        <v>289</v>
      </c>
      <c r="D48" s="15"/>
      <c r="E48" s="15"/>
      <c r="F48" s="15"/>
      <c r="G48" s="15"/>
      <c r="H48" s="61"/>
      <c r="I48" s="15"/>
      <c r="J48" s="63"/>
      <c r="K48" s="66" t="str">
        <f>IFERROR((VLOOKUP(H48,'2 Offertetarieven per eenheid'!B$4:C$9,2,0)),"€ 0,00")</f>
        <v>€ 0,00</v>
      </c>
      <c r="L48" s="28">
        <f t="shared" si="0"/>
        <v>0</v>
      </c>
    </row>
    <row r="49" spans="1:12" x14ac:dyDescent="0.25">
      <c r="A49" s="30">
        <f t="shared" si="1"/>
        <v>47</v>
      </c>
      <c r="B49" s="41"/>
      <c r="C49" s="32" t="s">
        <v>290</v>
      </c>
      <c r="D49" s="71"/>
      <c r="E49" s="71"/>
      <c r="F49" s="71"/>
      <c r="G49" s="71"/>
      <c r="H49" s="59"/>
      <c r="I49" s="14"/>
      <c r="J49" s="64"/>
      <c r="K49" s="66" t="str">
        <f>IFERROR((VLOOKUP(H49,'2 Offertetarieven per eenheid'!B$4:C$9,2,0)),"€ 0,00")</f>
        <v>€ 0,00</v>
      </c>
      <c r="L49" s="28">
        <f t="shared" si="0"/>
        <v>0</v>
      </c>
    </row>
    <row r="50" spans="1:12" x14ac:dyDescent="0.25">
      <c r="A50" s="30">
        <f t="shared" si="1"/>
        <v>48</v>
      </c>
      <c r="B50" s="41"/>
      <c r="C50" s="32" t="s">
        <v>291</v>
      </c>
      <c r="D50" s="71"/>
      <c r="E50" s="71"/>
      <c r="F50" s="71"/>
      <c r="G50" s="71"/>
      <c r="H50" s="59"/>
      <c r="I50" s="14"/>
      <c r="J50" s="64"/>
      <c r="K50" s="66" t="str">
        <f>IFERROR((VLOOKUP(H50,'2 Offertetarieven per eenheid'!B$4:C$9,2,0)),"€ 0,00")</f>
        <v>€ 0,00</v>
      </c>
      <c r="L50" s="28">
        <f t="shared" si="0"/>
        <v>0</v>
      </c>
    </row>
    <row r="51" spans="1:12" x14ac:dyDescent="0.25">
      <c r="A51" s="30">
        <f t="shared" si="1"/>
        <v>49</v>
      </c>
      <c r="B51" s="41"/>
      <c r="C51" s="32" t="s">
        <v>292</v>
      </c>
      <c r="D51" s="71"/>
      <c r="E51" s="71"/>
      <c r="F51" s="71"/>
      <c r="G51" s="71"/>
      <c r="H51" s="59"/>
      <c r="I51" s="14"/>
      <c r="J51" s="64"/>
      <c r="K51" s="66" t="str">
        <f>IFERROR((VLOOKUP(H51,'2 Offertetarieven per eenheid'!B$4:C$9,2,0)),"€ 0,00")</f>
        <v>€ 0,00</v>
      </c>
      <c r="L51" s="28">
        <f t="shared" si="0"/>
        <v>0</v>
      </c>
    </row>
    <row r="52" spans="1:12" ht="15.75" thickBot="1" x14ac:dyDescent="0.3">
      <c r="A52" s="30">
        <f t="shared" si="1"/>
        <v>50</v>
      </c>
      <c r="B52" s="41"/>
      <c r="C52" s="33" t="s">
        <v>293</v>
      </c>
      <c r="D52" s="72"/>
      <c r="E52" s="72"/>
      <c r="F52" s="72"/>
      <c r="G52" s="72"/>
      <c r="H52" s="60"/>
      <c r="I52" s="16"/>
      <c r="J52" s="65"/>
      <c r="K52" s="66" t="str">
        <f>IFERROR((VLOOKUP(H52,'2 Offertetarieven per eenheid'!B$4:C$9,2,0)),"€ 0,00")</f>
        <v>€ 0,00</v>
      </c>
      <c r="L52" s="28">
        <f t="shared" si="0"/>
        <v>0</v>
      </c>
    </row>
    <row r="53" spans="1:12" x14ac:dyDescent="0.25">
      <c r="A53" s="30">
        <f t="shared" si="1"/>
        <v>51</v>
      </c>
      <c r="B53" s="41"/>
      <c r="C53" s="31" t="s">
        <v>289</v>
      </c>
      <c r="D53" s="15"/>
      <c r="E53" s="15"/>
      <c r="F53" s="15"/>
      <c r="G53" s="15"/>
      <c r="H53" s="61"/>
      <c r="I53" s="15"/>
      <c r="J53" s="63"/>
      <c r="K53" s="66" t="str">
        <f>IFERROR((VLOOKUP(H53,'2 Offertetarieven per eenheid'!B$4:C$9,2,0)),"€ 0,00")</f>
        <v>€ 0,00</v>
      </c>
      <c r="L53" s="28">
        <f t="shared" si="0"/>
        <v>0</v>
      </c>
    </row>
    <row r="54" spans="1:12" x14ac:dyDescent="0.25">
      <c r="A54" s="30">
        <f t="shared" si="1"/>
        <v>52</v>
      </c>
      <c r="B54" s="41"/>
      <c r="C54" s="32" t="s">
        <v>290</v>
      </c>
      <c r="D54" s="71"/>
      <c r="E54" s="71"/>
      <c r="F54" s="71"/>
      <c r="G54" s="71"/>
      <c r="H54" s="59"/>
      <c r="I54" s="14"/>
      <c r="J54" s="64"/>
      <c r="K54" s="66" t="str">
        <f>IFERROR((VLOOKUP(H54,'2 Offertetarieven per eenheid'!B$4:C$9,2,0)),"€ 0,00")</f>
        <v>€ 0,00</v>
      </c>
      <c r="L54" s="28">
        <f t="shared" si="0"/>
        <v>0</v>
      </c>
    </row>
    <row r="55" spans="1:12" x14ac:dyDescent="0.25">
      <c r="A55" s="30">
        <f t="shared" si="1"/>
        <v>53</v>
      </c>
      <c r="B55" s="41"/>
      <c r="C55" s="32" t="s">
        <v>291</v>
      </c>
      <c r="D55" s="71"/>
      <c r="E55" s="71"/>
      <c r="F55" s="71"/>
      <c r="G55" s="71"/>
      <c r="H55" s="59"/>
      <c r="I55" s="14"/>
      <c r="J55" s="64"/>
      <c r="K55" s="66" t="str">
        <f>IFERROR((VLOOKUP(H55,'2 Offertetarieven per eenheid'!B$4:C$9,2,0)),"€ 0,00")</f>
        <v>€ 0,00</v>
      </c>
      <c r="L55" s="28">
        <f t="shared" si="0"/>
        <v>0</v>
      </c>
    </row>
    <row r="56" spans="1:12" x14ac:dyDescent="0.25">
      <c r="A56" s="30">
        <f t="shared" si="1"/>
        <v>54</v>
      </c>
      <c r="B56" s="41"/>
      <c r="C56" s="32" t="s">
        <v>292</v>
      </c>
      <c r="D56" s="71"/>
      <c r="E56" s="71"/>
      <c r="F56" s="71"/>
      <c r="G56" s="71"/>
      <c r="H56" s="59"/>
      <c r="I56" s="14"/>
      <c r="J56" s="64"/>
      <c r="K56" s="66" t="str">
        <f>IFERROR((VLOOKUP(H56,'2 Offertetarieven per eenheid'!B$4:C$9,2,0)),"€ 0,00")</f>
        <v>€ 0,00</v>
      </c>
      <c r="L56" s="28">
        <f t="shared" si="0"/>
        <v>0</v>
      </c>
    </row>
    <row r="57" spans="1:12" ht="15.75" thickBot="1" x14ac:dyDescent="0.3">
      <c r="A57" s="30">
        <f t="shared" si="1"/>
        <v>55</v>
      </c>
      <c r="B57" s="41"/>
      <c r="C57" s="33" t="s">
        <v>293</v>
      </c>
      <c r="D57" s="72"/>
      <c r="E57" s="72"/>
      <c r="F57" s="72"/>
      <c r="G57" s="72"/>
      <c r="H57" s="60"/>
      <c r="I57" s="16"/>
      <c r="J57" s="65"/>
      <c r="K57" s="66" t="str">
        <f>IFERROR((VLOOKUP(H57,'2 Offertetarieven per eenheid'!B$4:C$9,2,0)),"€ 0,00")</f>
        <v>€ 0,00</v>
      </c>
      <c r="L57" s="28">
        <f t="shared" si="0"/>
        <v>0</v>
      </c>
    </row>
    <row r="58" spans="1:12" x14ac:dyDescent="0.25">
      <c r="A58" s="30">
        <f t="shared" si="1"/>
        <v>56</v>
      </c>
      <c r="B58" s="42"/>
      <c r="C58" s="34" t="s">
        <v>289</v>
      </c>
      <c r="D58" s="15"/>
      <c r="E58" s="15"/>
      <c r="F58" s="15"/>
      <c r="G58" s="15"/>
      <c r="H58" s="61"/>
      <c r="I58" s="15"/>
      <c r="J58" s="63"/>
      <c r="K58" s="66" t="str">
        <f>IFERROR((VLOOKUP(H58,'2 Offertetarieven per eenheid'!B$4:C$9,2,0)),"€ 0,00")</f>
        <v>€ 0,00</v>
      </c>
      <c r="L58" s="28">
        <f t="shared" si="0"/>
        <v>0</v>
      </c>
    </row>
    <row r="59" spans="1:12" x14ac:dyDescent="0.25">
      <c r="A59" s="30">
        <f t="shared" si="1"/>
        <v>57</v>
      </c>
      <c r="B59" s="42"/>
      <c r="C59" s="35" t="s">
        <v>290</v>
      </c>
      <c r="D59" s="71"/>
      <c r="E59" s="71"/>
      <c r="F59" s="71"/>
      <c r="G59" s="71"/>
      <c r="H59" s="59"/>
      <c r="I59" s="14"/>
      <c r="J59" s="64"/>
      <c r="K59" s="66" t="str">
        <f>IFERROR((VLOOKUP(H59,'2 Offertetarieven per eenheid'!B$4:C$9,2,0)),"€ 0,00")</f>
        <v>€ 0,00</v>
      </c>
      <c r="L59" s="28">
        <f t="shared" si="0"/>
        <v>0</v>
      </c>
    </row>
    <row r="60" spans="1:12" x14ac:dyDescent="0.25">
      <c r="A60" s="30">
        <f t="shared" si="1"/>
        <v>58</v>
      </c>
      <c r="B60" s="42"/>
      <c r="C60" s="35" t="s">
        <v>291</v>
      </c>
      <c r="D60" s="71"/>
      <c r="E60" s="71"/>
      <c r="F60" s="71"/>
      <c r="G60" s="71"/>
      <c r="H60" s="59"/>
      <c r="I60" s="14"/>
      <c r="J60" s="64"/>
      <c r="K60" s="66" t="str">
        <f>IFERROR((VLOOKUP(H60,'2 Offertetarieven per eenheid'!B$4:C$9,2,0)),"€ 0,00")</f>
        <v>€ 0,00</v>
      </c>
      <c r="L60" s="28">
        <f t="shared" si="0"/>
        <v>0</v>
      </c>
    </row>
    <row r="61" spans="1:12" x14ac:dyDescent="0.25">
      <c r="A61" s="30">
        <f t="shared" si="1"/>
        <v>59</v>
      </c>
      <c r="B61" s="42"/>
      <c r="C61" s="35" t="s">
        <v>292</v>
      </c>
      <c r="D61" s="71"/>
      <c r="E61" s="71"/>
      <c r="F61" s="71"/>
      <c r="G61" s="71"/>
      <c r="H61" s="59"/>
      <c r="I61" s="14"/>
      <c r="J61" s="64"/>
      <c r="K61" s="66" t="str">
        <f>IFERROR((VLOOKUP(H61,'2 Offertetarieven per eenheid'!B$4:C$9,2,0)),"€ 0,00")</f>
        <v>€ 0,00</v>
      </c>
      <c r="L61" s="28">
        <f t="shared" si="0"/>
        <v>0</v>
      </c>
    </row>
    <row r="62" spans="1:12" ht="15.75" thickBot="1" x14ac:dyDescent="0.3">
      <c r="A62" s="30">
        <f t="shared" si="1"/>
        <v>60</v>
      </c>
      <c r="B62" s="42"/>
      <c r="C62" s="36" t="s">
        <v>293</v>
      </c>
      <c r="D62" s="72"/>
      <c r="E62" s="72"/>
      <c r="F62" s="72"/>
      <c r="G62" s="72"/>
      <c r="H62" s="60"/>
      <c r="I62" s="16"/>
      <c r="J62" s="65"/>
      <c r="K62" s="66" t="str">
        <f>IFERROR((VLOOKUP(H62,'2 Offertetarieven per eenheid'!B$4:C$9,2,0)),"€ 0,00")</f>
        <v>€ 0,00</v>
      </c>
      <c r="L62" s="28">
        <f t="shared" si="0"/>
        <v>0</v>
      </c>
    </row>
    <row r="63" spans="1:12" x14ac:dyDescent="0.25">
      <c r="A63" s="30">
        <f t="shared" si="1"/>
        <v>61</v>
      </c>
      <c r="B63" s="42"/>
      <c r="C63" s="26" t="s">
        <v>289</v>
      </c>
      <c r="D63" s="15"/>
      <c r="E63" s="15"/>
      <c r="F63" s="15"/>
      <c r="G63" s="15"/>
      <c r="H63" s="61"/>
      <c r="I63" s="15"/>
      <c r="J63" s="63"/>
      <c r="K63" s="66" t="str">
        <f>IFERROR((VLOOKUP(H63,'2 Offertetarieven per eenheid'!B$4:C$9,2,0)),"€ 0,00")</f>
        <v>€ 0,00</v>
      </c>
      <c r="L63" s="28">
        <f t="shared" si="0"/>
        <v>0</v>
      </c>
    </row>
    <row r="64" spans="1:12" x14ac:dyDescent="0.25">
      <c r="A64" s="30">
        <f t="shared" si="1"/>
        <v>62</v>
      </c>
      <c r="B64" s="42"/>
      <c r="C64" s="27" t="s">
        <v>290</v>
      </c>
      <c r="D64" s="71"/>
      <c r="E64" s="71"/>
      <c r="F64" s="71"/>
      <c r="G64" s="71"/>
      <c r="H64" s="59"/>
      <c r="I64" s="14"/>
      <c r="J64" s="64"/>
      <c r="K64" s="66" t="str">
        <f>IFERROR((VLOOKUP(H64,'2 Offertetarieven per eenheid'!B$4:C$9,2,0)),"€ 0,00")</f>
        <v>€ 0,00</v>
      </c>
      <c r="L64" s="28">
        <f t="shared" si="0"/>
        <v>0</v>
      </c>
    </row>
    <row r="65" spans="1:12" x14ac:dyDescent="0.25">
      <c r="A65" s="30">
        <f t="shared" si="1"/>
        <v>63</v>
      </c>
      <c r="B65" s="42"/>
      <c r="C65" s="27" t="s">
        <v>291</v>
      </c>
      <c r="D65" s="71"/>
      <c r="E65" s="71"/>
      <c r="F65" s="71"/>
      <c r="G65" s="71"/>
      <c r="H65" s="59"/>
      <c r="I65" s="14"/>
      <c r="J65" s="64"/>
      <c r="K65" s="66" t="str">
        <f>IFERROR((VLOOKUP(H65,'2 Offertetarieven per eenheid'!B$4:C$9,2,0)),"€ 0,00")</f>
        <v>€ 0,00</v>
      </c>
      <c r="L65" s="28">
        <f t="shared" si="0"/>
        <v>0</v>
      </c>
    </row>
    <row r="66" spans="1:12" x14ac:dyDescent="0.25">
      <c r="A66" s="30">
        <f t="shared" si="1"/>
        <v>64</v>
      </c>
      <c r="B66" s="42"/>
      <c r="C66" s="27" t="s">
        <v>292</v>
      </c>
      <c r="D66" s="71"/>
      <c r="E66" s="71"/>
      <c r="F66" s="71"/>
      <c r="G66" s="71"/>
      <c r="H66" s="59"/>
      <c r="I66" s="14"/>
      <c r="J66" s="64"/>
      <c r="K66" s="66" t="str">
        <f>IFERROR((VLOOKUP(H66,'2 Offertetarieven per eenheid'!B$4:C$9,2,0)),"€ 0,00")</f>
        <v>€ 0,00</v>
      </c>
      <c r="L66" s="28">
        <f t="shared" si="0"/>
        <v>0</v>
      </c>
    </row>
    <row r="67" spans="1:12" ht="15.75" thickBot="1" x14ac:dyDescent="0.3">
      <c r="A67" s="30">
        <f t="shared" si="1"/>
        <v>65</v>
      </c>
      <c r="B67" s="42"/>
      <c r="C67" s="29" t="s">
        <v>293</v>
      </c>
      <c r="D67" s="72"/>
      <c r="E67" s="72"/>
      <c r="F67" s="72"/>
      <c r="G67" s="72"/>
      <c r="H67" s="60"/>
      <c r="I67" s="16"/>
      <c r="J67" s="65"/>
      <c r="K67" s="66" t="str">
        <f>IFERROR((VLOOKUP(H67,'2 Offertetarieven per eenheid'!B$4:C$9,2,0)),"€ 0,00")</f>
        <v>€ 0,00</v>
      </c>
      <c r="L67" s="28">
        <f t="shared" si="0"/>
        <v>0</v>
      </c>
    </row>
    <row r="68" spans="1:12" x14ac:dyDescent="0.25">
      <c r="A68" s="30">
        <f t="shared" si="1"/>
        <v>66</v>
      </c>
      <c r="B68" s="42"/>
      <c r="C68" s="26" t="s">
        <v>289</v>
      </c>
      <c r="D68" s="15"/>
      <c r="E68" s="15"/>
      <c r="F68" s="15"/>
      <c r="G68" s="15"/>
      <c r="H68" s="61"/>
      <c r="I68" s="15"/>
      <c r="J68" s="63"/>
      <c r="K68" s="66" t="str">
        <f>IFERROR((VLOOKUP(H68,'2 Offertetarieven per eenheid'!B$4:C$9,2,0)),"€ 0,00")</f>
        <v>€ 0,00</v>
      </c>
      <c r="L68" s="28">
        <f t="shared" ref="L68:L131" si="2">(I68+J68)*K68/60</f>
        <v>0</v>
      </c>
    </row>
    <row r="69" spans="1:12" x14ac:dyDescent="0.25">
      <c r="A69" s="30">
        <f t="shared" ref="A69:A132" si="3">A68+1</f>
        <v>67</v>
      </c>
      <c r="B69" s="42"/>
      <c r="C69" s="27" t="s">
        <v>290</v>
      </c>
      <c r="D69" s="71"/>
      <c r="E69" s="71"/>
      <c r="F69" s="71"/>
      <c r="G69" s="71"/>
      <c r="H69" s="59"/>
      <c r="I69" s="14"/>
      <c r="J69" s="64"/>
      <c r="K69" s="66" t="str">
        <f>IFERROR((VLOOKUP(H69,'2 Offertetarieven per eenheid'!B$4:C$9,2,0)),"€ 0,00")</f>
        <v>€ 0,00</v>
      </c>
      <c r="L69" s="28">
        <f t="shared" si="2"/>
        <v>0</v>
      </c>
    </row>
    <row r="70" spans="1:12" x14ac:dyDescent="0.25">
      <c r="A70" s="30">
        <f t="shared" si="3"/>
        <v>68</v>
      </c>
      <c r="B70" s="42"/>
      <c r="C70" s="27" t="s">
        <v>291</v>
      </c>
      <c r="D70" s="71"/>
      <c r="E70" s="71"/>
      <c r="F70" s="71"/>
      <c r="G70" s="71"/>
      <c r="H70" s="59"/>
      <c r="I70" s="14"/>
      <c r="J70" s="64"/>
      <c r="K70" s="66" t="str">
        <f>IFERROR((VLOOKUP(H70,'2 Offertetarieven per eenheid'!B$4:C$9,2,0)),"€ 0,00")</f>
        <v>€ 0,00</v>
      </c>
      <c r="L70" s="28">
        <f t="shared" si="2"/>
        <v>0</v>
      </c>
    </row>
    <row r="71" spans="1:12" x14ac:dyDescent="0.25">
      <c r="A71" s="30">
        <f t="shared" si="3"/>
        <v>69</v>
      </c>
      <c r="B71" s="42"/>
      <c r="C71" s="27" t="s">
        <v>292</v>
      </c>
      <c r="D71" s="71"/>
      <c r="E71" s="71"/>
      <c r="F71" s="71"/>
      <c r="G71" s="71"/>
      <c r="H71" s="59"/>
      <c r="I71" s="14"/>
      <c r="J71" s="64"/>
      <c r="K71" s="66" t="str">
        <f>IFERROR((VLOOKUP(H71,'2 Offertetarieven per eenheid'!B$4:C$9,2,0)),"€ 0,00")</f>
        <v>€ 0,00</v>
      </c>
      <c r="L71" s="28">
        <f t="shared" si="2"/>
        <v>0</v>
      </c>
    </row>
    <row r="72" spans="1:12" ht="15.75" thickBot="1" x14ac:dyDescent="0.3">
      <c r="A72" s="30">
        <f t="shared" si="3"/>
        <v>70</v>
      </c>
      <c r="B72" s="42"/>
      <c r="C72" s="29" t="s">
        <v>293</v>
      </c>
      <c r="D72" s="72"/>
      <c r="E72" s="72"/>
      <c r="F72" s="72"/>
      <c r="G72" s="72"/>
      <c r="H72" s="60"/>
      <c r="I72" s="16"/>
      <c r="J72" s="65"/>
      <c r="K72" s="66" t="str">
        <f>IFERROR((VLOOKUP(H72,'2 Offertetarieven per eenheid'!B$4:C$9,2,0)),"€ 0,00")</f>
        <v>€ 0,00</v>
      </c>
      <c r="L72" s="28">
        <f t="shared" si="2"/>
        <v>0</v>
      </c>
    </row>
    <row r="73" spans="1:12" x14ac:dyDescent="0.25">
      <c r="A73" s="30">
        <f t="shared" si="3"/>
        <v>71</v>
      </c>
      <c r="B73" s="42"/>
      <c r="C73" s="26" t="s">
        <v>289</v>
      </c>
      <c r="D73" s="15"/>
      <c r="E73" s="15"/>
      <c r="F73" s="15"/>
      <c r="G73" s="15"/>
      <c r="H73" s="61"/>
      <c r="I73" s="15"/>
      <c r="J73" s="63"/>
      <c r="K73" s="66" t="str">
        <f>IFERROR((VLOOKUP(H73,'2 Offertetarieven per eenheid'!B$4:C$9,2,0)),"€ 0,00")</f>
        <v>€ 0,00</v>
      </c>
      <c r="L73" s="28">
        <f t="shared" si="2"/>
        <v>0</v>
      </c>
    </row>
    <row r="74" spans="1:12" x14ac:dyDescent="0.25">
      <c r="A74" s="30">
        <f t="shared" si="3"/>
        <v>72</v>
      </c>
      <c r="B74" s="42"/>
      <c r="C74" s="27" t="s">
        <v>290</v>
      </c>
      <c r="D74" s="71"/>
      <c r="E74" s="71"/>
      <c r="F74" s="71"/>
      <c r="G74" s="71"/>
      <c r="H74" s="59"/>
      <c r="I74" s="14"/>
      <c r="J74" s="64"/>
      <c r="K74" s="66" t="str">
        <f>IFERROR((VLOOKUP(H74,'2 Offertetarieven per eenheid'!B$4:C$9,2,0)),"€ 0,00")</f>
        <v>€ 0,00</v>
      </c>
      <c r="L74" s="28">
        <f t="shared" si="2"/>
        <v>0</v>
      </c>
    </row>
    <row r="75" spans="1:12" x14ac:dyDescent="0.25">
      <c r="A75" s="30">
        <f t="shared" si="3"/>
        <v>73</v>
      </c>
      <c r="B75" s="42"/>
      <c r="C75" s="27" t="s">
        <v>291</v>
      </c>
      <c r="D75" s="71"/>
      <c r="E75" s="71"/>
      <c r="F75" s="71"/>
      <c r="G75" s="71"/>
      <c r="H75" s="59"/>
      <c r="I75" s="14"/>
      <c r="J75" s="64"/>
      <c r="K75" s="66" t="str">
        <f>IFERROR((VLOOKUP(H75,'2 Offertetarieven per eenheid'!B$4:C$9,2,0)),"€ 0,00")</f>
        <v>€ 0,00</v>
      </c>
      <c r="L75" s="28">
        <f t="shared" si="2"/>
        <v>0</v>
      </c>
    </row>
    <row r="76" spans="1:12" x14ac:dyDescent="0.25">
      <c r="A76" s="30">
        <f t="shared" si="3"/>
        <v>74</v>
      </c>
      <c r="B76" s="42"/>
      <c r="C76" s="27" t="s">
        <v>292</v>
      </c>
      <c r="D76" s="71"/>
      <c r="E76" s="71"/>
      <c r="F76" s="71"/>
      <c r="G76" s="71"/>
      <c r="H76" s="59"/>
      <c r="I76" s="14"/>
      <c r="J76" s="64"/>
      <c r="K76" s="66" t="str">
        <f>IFERROR((VLOOKUP(H76,'2 Offertetarieven per eenheid'!B$4:C$9,2,0)),"€ 0,00")</f>
        <v>€ 0,00</v>
      </c>
      <c r="L76" s="28">
        <f t="shared" si="2"/>
        <v>0</v>
      </c>
    </row>
    <row r="77" spans="1:12" ht="15.75" thickBot="1" x14ac:dyDescent="0.3">
      <c r="A77" s="30">
        <f t="shared" si="3"/>
        <v>75</v>
      </c>
      <c r="B77" s="42"/>
      <c r="C77" s="29" t="s">
        <v>293</v>
      </c>
      <c r="D77" s="72"/>
      <c r="E77" s="72"/>
      <c r="F77" s="72"/>
      <c r="G77" s="72"/>
      <c r="H77" s="60"/>
      <c r="I77" s="16"/>
      <c r="J77" s="65"/>
      <c r="K77" s="66" t="str">
        <f>IFERROR((VLOOKUP(H77,'2 Offertetarieven per eenheid'!B$4:C$9,2,0)),"€ 0,00")</f>
        <v>€ 0,00</v>
      </c>
      <c r="L77" s="28">
        <f t="shared" si="2"/>
        <v>0</v>
      </c>
    </row>
    <row r="78" spans="1:12" x14ac:dyDescent="0.25">
      <c r="A78" s="30">
        <f t="shared" si="3"/>
        <v>76</v>
      </c>
      <c r="B78" s="42"/>
      <c r="C78" s="31" t="s">
        <v>289</v>
      </c>
      <c r="D78" s="15"/>
      <c r="E78" s="15"/>
      <c r="F78" s="15"/>
      <c r="G78" s="15"/>
      <c r="H78" s="61"/>
      <c r="I78" s="15"/>
      <c r="J78" s="63"/>
      <c r="K78" s="66" t="str">
        <f>IFERROR((VLOOKUP(H78,'2 Offertetarieven per eenheid'!B$4:C$9,2,0)),"€ 0,00")</f>
        <v>€ 0,00</v>
      </c>
      <c r="L78" s="28">
        <f t="shared" si="2"/>
        <v>0</v>
      </c>
    </row>
    <row r="79" spans="1:12" x14ac:dyDescent="0.25">
      <c r="A79" s="30">
        <f t="shared" si="3"/>
        <v>77</v>
      </c>
      <c r="B79" s="42"/>
      <c r="C79" s="32" t="s">
        <v>290</v>
      </c>
      <c r="D79" s="71"/>
      <c r="E79" s="71"/>
      <c r="F79" s="71"/>
      <c r="G79" s="71"/>
      <c r="H79" s="59"/>
      <c r="I79" s="14"/>
      <c r="J79" s="64"/>
      <c r="K79" s="66" t="str">
        <f>IFERROR((VLOOKUP(H79,'2 Offertetarieven per eenheid'!B$4:C$9,2,0)),"€ 0,00")</f>
        <v>€ 0,00</v>
      </c>
      <c r="L79" s="28">
        <f t="shared" si="2"/>
        <v>0</v>
      </c>
    </row>
    <row r="80" spans="1:12" x14ac:dyDescent="0.25">
      <c r="A80" s="30">
        <f t="shared" si="3"/>
        <v>78</v>
      </c>
      <c r="B80" s="42"/>
      <c r="C80" s="32" t="s">
        <v>291</v>
      </c>
      <c r="D80" s="71"/>
      <c r="E80" s="71"/>
      <c r="F80" s="71"/>
      <c r="G80" s="71"/>
      <c r="H80" s="59"/>
      <c r="I80" s="14"/>
      <c r="J80" s="64"/>
      <c r="K80" s="66" t="str">
        <f>IFERROR((VLOOKUP(H80,'2 Offertetarieven per eenheid'!B$4:C$9,2,0)),"€ 0,00")</f>
        <v>€ 0,00</v>
      </c>
      <c r="L80" s="28">
        <f t="shared" si="2"/>
        <v>0</v>
      </c>
    </row>
    <row r="81" spans="1:12" x14ac:dyDescent="0.25">
      <c r="A81" s="30">
        <f t="shared" si="3"/>
        <v>79</v>
      </c>
      <c r="B81" s="42"/>
      <c r="C81" s="32" t="s">
        <v>292</v>
      </c>
      <c r="D81" s="71"/>
      <c r="E81" s="71"/>
      <c r="F81" s="71"/>
      <c r="G81" s="71"/>
      <c r="H81" s="59"/>
      <c r="I81" s="14"/>
      <c r="J81" s="64"/>
      <c r="K81" s="66" t="str">
        <f>IFERROR((VLOOKUP(H81,'2 Offertetarieven per eenheid'!B$4:C$9,2,0)),"€ 0,00")</f>
        <v>€ 0,00</v>
      </c>
      <c r="L81" s="28">
        <f t="shared" si="2"/>
        <v>0</v>
      </c>
    </row>
    <row r="82" spans="1:12" ht="15.75" thickBot="1" x14ac:dyDescent="0.3">
      <c r="A82" s="30">
        <f t="shared" si="3"/>
        <v>80</v>
      </c>
      <c r="B82" s="42"/>
      <c r="C82" s="33" t="s">
        <v>293</v>
      </c>
      <c r="D82" s="72"/>
      <c r="E82" s="72"/>
      <c r="F82" s="72"/>
      <c r="G82" s="72"/>
      <c r="H82" s="60"/>
      <c r="I82" s="16"/>
      <c r="J82" s="65"/>
      <c r="K82" s="66" t="str">
        <f>IFERROR((VLOOKUP(H82,'2 Offertetarieven per eenheid'!B$4:C$9,2,0)),"€ 0,00")</f>
        <v>€ 0,00</v>
      </c>
      <c r="L82" s="28">
        <f t="shared" si="2"/>
        <v>0</v>
      </c>
    </row>
    <row r="83" spans="1:12" x14ac:dyDescent="0.25">
      <c r="A83" s="30">
        <f t="shared" si="3"/>
        <v>81</v>
      </c>
      <c r="B83" s="42"/>
      <c r="C83" s="31" t="s">
        <v>289</v>
      </c>
      <c r="D83" s="15"/>
      <c r="E83" s="15"/>
      <c r="F83" s="15"/>
      <c r="G83" s="15"/>
      <c r="H83" s="61"/>
      <c r="I83" s="15"/>
      <c r="J83" s="63"/>
      <c r="K83" s="66" t="str">
        <f>IFERROR((VLOOKUP(H83,'2 Offertetarieven per eenheid'!B$4:C$9,2,0)),"€ 0,00")</f>
        <v>€ 0,00</v>
      </c>
      <c r="L83" s="28">
        <f t="shared" si="2"/>
        <v>0</v>
      </c>
    </row>
    <row r="84" spans="1:12" x14ac:dyDescent="0.25">
      <c r="A84" s="30">
        <f t="shared" si="3"/>
        <v>82</v>
      </c>
      <c r="B84" s="42"/>
      <c r="C84" s="32" t="s">
        <v>290</v>
      </c>
      <c r="D84" s="71"/>
      <c r="E84" s="71"/>
      <c r="F84" s="71"/>
      <c r="G84" s="71"/>
      <c r="H84" s="59"/>
      <c r="I84" s="14"/>
      <c r="J84" s="64"/>
      <c r="K84" s="66" t="str">
        <f>IFERROR((VLOOKUP(H84,'2 Offertetarieven per eenheid'!B$4:C$9,2,0)),"€ 0,00")</f>
        <v>€ 0,00</v>
      </c>
      <c r="L84" s="28">
        <f t="shared" si="2"/>
        <v>0</v>
      </c>
    </row>
    <row r="85" spans="1:12" x14ac:dyDescent="0.25">
      <c r="A85" s="30">
        <f t="shared" si="3"/>
        <v>83</v>
      </c>
      <c r="B85" s="42"/>
      <c r="C85" s="32" t="s">
        <v>291</v>
      </c>
      <c r="D85" s="71"/>
      <c r="E85" s="71"/>
      <c r="F85" s="71"/>
      <c r="G85" s="71"/>
      <c r="H85" s="59"/>
      <c r="I85" s="14"/>
      <c r="J85" s="64"/>
      <c r="K85" s="66" t="str">
        <f>IFERROR((VLOOKUP(H85,'2 Offertetarieven per eenheid'!B$4:C$9,2,0)),"€ 0,00")</f>
        <v>€ 0,00</v>
      </c>
      <c r="L85" s="28">
        <f t="shared" si="2"/>
        <v>0</v>
      </c>
    </row>
    <row r="86" spans="1:12" x14ac:dyDescent="0.25">
      <c r="A86" s="30">
        <f t="shared" si="3"/>
        <v>84</v>
      </c>
      <c r="B86" s="42"/>
      <c r="C86" s="32" t="s">
        <v>292</v>
      </c>
      <c r="D86" s="71"/>
      <c r="E86" s="71"/>
      <c r="F86" s="71"/>
      <c r="G86" s="71"/>
      <c r="H86" s="59"/>
      <c r="I86" s="14"/>
      <c r="J86" s="64"/>
      <c r="K86" s="66" t="str">
        <f>IFERROR((VLOOKUP(H86,'2 Offertetarieven per eenheid'!B$4:C$9,2,0)),"€ 0,00")</f>
        <v>€ 0,00</v>
      </c>
      <c r="L86" s="28">
        <f t="shared" si="2"/>
        <v>0</v>
      </c>
    </row>
    <row r="87" spans="1:12" ht="15.75" thickBot="1" x14ac:dyDescent="0.3">
      <c r="A87" s="30">
        <f t="shared" si="3"/>
        <v>85</v>
      </c>
      <c r="B87" s="42"/>
      <c r="C87" s="33" t="s">
        <v>293</v>
      </c>
      <c r="D87" s="72"/>
      <c r="E87" s="72"/>
      <c r="F87" s="72"/>
      <c r="G87" s="72"/>
      <c r="H87" s="60"/>
      <c r="I87" s="16"/>
      <c r="J87" s="65"/>
      <c r="K87" s="66" t="str">
        <f>IFERROR((VLOOKUP(H87,'2 Offertetarieven per eenheid'!B$4:C$9,2,0)),"€ 0,00")</f>
        <v>€ 0,00</v>
      </c>
      <c r="L87" s="28">
        <f t="shared" si="2"/>
        <v>0</v>
      </c>
    </row>
    <row r="88" spans="1:12" x14ac:dyDescent="0.25">
      <c r="A88" s="30">
        <f t="shared" si="3"/>
        <v>86</v>
      </c>
      <c r="B88" s="42"/>
      <c r="C88" s="31" t="s">
        <v>289</v>
      </c>
      <c r="D88" s="15"/>
      <c r="E88" s="15"/>
      <c r="F88" s="15"/>
      <c r="G88" s="15"/>
      <c r="H88" s="61"/>
      <c r="I88" s="15"/>
      <c r="J88" s="63"/>
      <c r="K88" s="66" t="str">
        <f>IFERROR((VLOOKUP(H88,'2 Offertetarieven per eenheid'!B$4:C$9,2,0)),"€ 0,00")</f>
        <v>€ 0,00</v>
      </c>
      <c r="L88" s="28">
        <f t="shared" si="2"/>
        <v>0</v>
      </c>
    </row>
    <row r="89" spans="1:12" x14ac:dyDescent="0.25">
      <c r="A89" s="30">
        <f t="shared" si="3"/>
        <v>87</v>
      </c>
      <c r="B89" s="42"/>
      <c r="C89" s="32" t="s">
        <v>290</v>
      </c>
      <c r="D89" s="71"/>
      <c r="E89" s="71"/>
      <c r="F89" s="71"/>
      <c r="G89" s="71"/>
      <c r="H89" s="59"/>
      <c r="I89" s="14"/>
      <c r="J89" s="64"/>
      <c r="K89" s="66" t="str">
        <f>IFERROR((VLOOKUP(H89,'2 Offertetarieven per eenheid'!B$4:C$9,2,0)),"€ 0,00")</f>
        <v>€ 0,00</v>
      </c>
      <c r="L89" s="28">
        <f t="shared" si="2"/>
        <v>0</v>
      </c>
    </row>
    <row r="90" spans="1:12" x14ac:dyDescent="0.25">
      <c r="A90" s="30">
        <f t="shared" si="3"/>
        <v>88</v>
      </c>
      <c r="B90" s="42"/>
      <c r="C90" s="32" t="s">
        <v>291</v>
      </c>
      <c r="D90" s="71"/>
      <c r="E90" s="71"/>
      <c r="F90" s="71"/>
      <c r="G90" s="71"/>
      <c r="H90" s="59"/>
      <c r="I90" s="14"/>
      <c r="J90" s="64"/>
      <c r="K90" s="66" t="str">
        <f>IFERROR((VLOOKUP(H90,'2 Offertetarieven per eenheid'!B$4:C$9,2,0)),"€ 0,00")</f>
        <v>€ 0,00</v>
      </c>
      <c r="L90" s="28">
        <f t="shared" si="2"/>
        <v>0</v>
      </c>
    </row>
    <row r="91" spans="1:12" x14ac:dyDescent="0.25">
      <c r="A91" s="30">
        <f t="shared" si="3"/>
        <v>89</v>
      </c>
      <c r="B91" s="42"/>
      <c r="C91" s="32" t="s">
        <v>292</v>
      </c>
      <c r="D91" s="71"/>
      <c r="E91" s="71"/>
      <c r="F91" s="71"/>
      <c r="G91" s="71"/>
      <c r="H91" s="59"/>
      <c r="I91" s="14"/>
      <c r="J91" s="64"/>
      <c r="K91" s="66" t="str">
        <f>IFERROR((VLOOKUP(H91,'2 Offertetarieven per eenheid'!B$4:C$9,2,0)),"€ 0,00")</f>
        <v>€ 0,00</v>
      </c>
      <c r="L91" s="28">
        <f t="shared" si="2"/>
        <v>0</v>
      </c>
    </row>
    <row r="92" spans="1:12" ht="15.75" thickBot="1" x14ac:dyDescent="0.3">
      <c r="A92" s="30">
        <f t="shared" si="3"/>
        <v>90</v>
      </c>
      <c r="B92" s="42"/>
      <c r="C92" s="33" t="s">
        <v>293</v>
      </c>
      <c r="D92" s="72"/>
      <c r="E92" s="72"/>
      <c r="F92" s="72"/>
      <c r="G92" s="72"/>
      <c r="H92" s="60"/>
      <c r="I92" s="16"/>
      <c r="J92" s="65"/>
      <c r="K92" s="66" t="str">
        <f>IFERROR((VLOOKUP(H92,'2 Offertetarieven per eenheid'!B$4:C$9,2,0)),"€ 0,00")</f>
        <v>€ 0,00</v>
      </c>
      <c r="L92" s="28">
        <f t="shared" si="2"/>
        <v>0</v>
      </c>
    </row>
    <row r="93" spans="1:12" x14ac:dyDescent="0.25">
      <c r="A93" s="30">
        <f t="shared" si="3"/>
        <v>91</v>
      </c>
      <c r="B93" s="42"/>
      <c r="C93" s="31" t="s">
        <v>289</v>
      </c>
      <c r="D93" s="15"/>
      <c r="E93" s="15"/>
      <c r="F93" s="15"/>
      <c r="G93" s="15"/>
      <c r="H93" s="61"/>
      <c r="I93" s="15"/>
      <c r="J93" s="63"/>
      <c r="K93" s="66" t="str">
        <f>IFERROR((VLOOKUP(H93,'2 Offertetarieven per eenheid'!B$4:C$9,2,0)),"€ 0,00")</f>
        <v>€ 0,00</v>
      </c>
      <c r="L93" s="28">
        <f t="shared" si="2"/>
        <v>0</v>
      </c>
    </row>
    <row r="94" spans="1:12" x14ac:dyDescent="0.25">
      <c r="A94" s="30">
        <f t="shared" si="3"/>
        <v>92</v>
      </c>
      <c r="B94" s="42"/>
      <c r="C94" s="32" t="s">
        <v>290</v>
      </c>
      <c r="D94" s="71"/>
      <c r="E94" s="71"/>
      <c r="F94" s="71"/>
      <c r="G94" s="71"/>
      <c r="H94" s="59"/>
      <c r="I94" s="14"/>
      <c r="J94" s="64"/>
      <c r="K94" s="66" t="str">
        <f>IFERROR((VLOOKUP(H94,'2 Offertetarieven per eenheid'!B$4:C$9,2,0)),"€ 0,00")</f>
        <v>€ 0,00</v>
      </c>
      <c r="L94" s="28">
        <f t="shared" si="2"/>
        <v>0</v>
      </c>
    </row>
    <row r="95" spans="1:12" x14ac:dyDescent="0.25">
      <c r="A95" s="30">
        <f t="shared" si="3"/>
        <v>93</v>
      </c>
      <c r="B95" s="42"/>
      <c r="C95" s="32" t="s">
        <v>291</v>
      </c>
      <c r="D95" s="71"/>
      <c r="E95" s="71"/>
      <c r="F95" s="71"/>
      <c r="G95" s="71"/>
      <c r="H95" s="59"/>
      <c r="I95" s="14"/>
      <c r="J95" s="64"/>
      <c r="K95" s="66" t="str">
        <f>IFERROR((VLOOKUP(H95,'2 Offertetarieven per eenheid'!B$4:C$9,2,0)),"€ 0,00")</f>
        <v>€ 0,00</v>
      </c>
      <c r="L95" s="28">
        <f t="shared" si="2"/>
        <v>0</v>
      </c>
    </row>
    <row r="96" spans="1:12" x14ac:dyDescent="0.25">
      <c r="A96" s="30">
        <f t="shared" si="3"/>
        <v>94</v>
      </c>
      <c r="B96" s="42"/>
      <c r="C96" s="32" t="s">
        <v>292</v>
      </c>
      <c r="D96" s="71"/>
      <c r="E96" s="71"/>
      <c r="F96" s="71"/>
      <c r="G96" s="71"/>
      <c r="H96" s="59"/>
      <c r="I96" s="14"/>
      <c r="J96" s="64"/>
      <c r="K96" s="66" t="str">
        <f>IFERROR((VLOOKUP(H96,'2 Offertetarieven per eenheid'!B$4:C$9,2,0)),"€ 0,00")</f>
        <v>€ 0,00</v>
      </c>
      <c r="L96" s="28">
        <f t="shared" si="2"/>
        <v>0</v>
      </c>
    </row>
    <row r="97" spans="1:12" ht="15.75" thickBot="1" x14ac:dyDescent="0.3">
      <c r="A97" s="30">
        <f t="shared" si="3"/>
        <v>95</v>
      </c>
      <c r="B97" s="42"/>
      <c r="C97" s="33" t="s">
        <v>293</v>
      </c>
      <c r="D97" s="72"/>
      <c r="E97" s="72"/>
      <c r="F97" s="72"/>
      <c r="G97" s="72"/>
      <c r="H97" s="60"/>
      <c r="I97" s="16"/>
      <c r="J97" s="65"/>
      <c r="K97" s="66" t="str">
        <f>IFERROR((VLOOKUP(H97,'2 Offertetarieven per eenheid'!B$4:C$9,2,0)),"€ 0,00")</f>
        <v>€ 0,00</v>
      </c>
      <c r="L97" s="28">
        <f t="shared" si="2"/>
        <v>0</v>
      </c>
    </row>
    <row r="98" spans="1:12" x14ac:dyDescent="0.25">
      <c r="A98" s="30">
        <f t="shared" si="3"/>
        <v>96</v>
      </c>
      <c r="B98" s="42"/>
      <c r="C98" s="31" t="s">
        <v>289</v>
      </c>
      <c r="D98" s="15"/>
      <c r="E98" s="15"/>
      <c r="F98" s="15"/>
      <c r="G98" s="15"/>
      <c r="H98" s="61"/>
      <c r="I98" s="15"/>
      <c r="J98" s="63"/>
      <c r="K98" s="66" t="str">
        <f>IFERROR((VLOOKUP(H98,'2 Offertetarieven per eenheid'!B$4:C$9,2,0)),"€ 0,00")</f>
        <v>€ 0,00</v>
      </c>
      <c r="L98" s="28">
        <f t="shared" si="2"/>
        <v>0</v>
      </c>
    </row>
    <row r="99" spans="1:12" x14ac:dyDescent="0.25">
      <c r="A99" s="30">
        <f t="shared" si="3"/>
        <v>97</v>
      </c>
      <c r="B99" s="42"/>
      <c r="C99" s="32" t="s">
        <v>290</v>
      </c>
      <c r="D99" s="71"/>
      <c r="E99" s="71"/>
      <c r="F99" s="71"/>
      <c r="G99" s="71"/>
      <c r="H99" s="59"/>
      <c r="I99" s="14"/>
      <c r="J99" s="64"/>
      <c r="K99" s="66" t="str">
        <f>IFERROR((VLOOKUP(H99,'2 Offertetarieven per eenheid'!B$4:C$9,2,0)),"€ 0,00")</f>
        <v>€ 0,00</v>
      </c>
      <c r="L99" s="28">
        <f t="shared" si="2"/>
        <v>0</v>
      </c>
    </row>
    <row r="100" spans="1:12" x14ac:dyDescent="0.25">
      <c r="A100" s="30">
        <f t="shared" si="3"/>
        <v>98</v>
      </c>
      <c r="B100" s="42"/>
      <c r="C100" s="32" t="s">
        <v>291</v>
      </c>
      <c r="D100" s="71"/>
      <c r="E100" s="71"/>
      <c r="F100" s="71"/>
      <c r="G100" s="71"/>
      <c r="H100" s="59"/>
      <c r="I100" s="14"/>
      <c r="J100" s="64"/>
      <c r="K100" s="66" t="str">
        <f>IFERROR((VLOOKUP(H100,'2 Offertetarieven per eenheid'!B$4:C$9,2,0)),"€ 0,00")</f>
        <v>€ 0,00</v>
      </c>
      <c r="L100" s="28">
        <f t="shared" si="2"/>
        <v>0</v>
      </c>
    </row>
    <row r="101" spans="1:12" x14ac:dyDescent="0.25">
      <c r="A101" s="30">
        <f t="shared" si="3"/>
        <v>99</v>
      </c>
      <c r="B101" s="42"/>
      <c r="C101" s="32" t="s">
        <v>292</v>
      </c>
      <c r="D101" s="71"/>
      <c r="E101" s="71"/>
      <c r="F101" s="71"/>
      <c r="G101" s="71"/>
      <c r="H101" s="59"/>
      <c r="I101" s="14"/>
      <c r="J101" s="64"/>
      <c r="K101" s="66" t="str">
        <f>IFERROR((VLOOKUP(H101,'2 Offertetarieven per eenheid'!B$4:C$9,2,0)),"€ 0,00")</f>
        <v>€ 0,00</v>
      </c>
      <c r="L101" s="28">
        <f t="shared" si="2"/>
        <v>0</v>
      </c>
    </row>
    <row r="102" spans="1:12" ht="15.75" thickBot="1" x14ac:dyDescent="0.3">
      <c r="A102" s="30">
        <f t="shared" si="3"/>
        <v>100</v>
      </c>
      <c r="B102" s="42"/>
      <c r="C102" s="33" t="s">
        <v>293</v>
      </c>
      <c r="D102" s="72"/>
      <c r="E102" s="72"/>
      <c r="F102" s="72"/>
      <c r="G102" s="72"/>
      <c r="H102" s="60"/>
      <c r="I102" s="16"/>
      <c r="J102" s="65"/>
      <c r="K102" s="66" t="str">
        <f>IFERROR((VLOOKUP(H102,'2 Offertetarieven per eenheid'!B$4:C$9,2,0)),"€ 0,00")</f>
        <v>€ 0,00</v>
      </c>
      <c r="L102" s="28">
        <f t="shared" si="2"/>
        <v>0</v>
      </c>
    </row>
    <row r="103" spans="1:12" x14ac:dyDescent="0.25">
      <c r="A103" s="30">
        <f t="shared" si="3"/>
        <v>101</v>
      </c>
      <c r="B103" s="42"/>
      <c r="C103" s="31" t="s">
        <v>289</v>
      </c>
      <c r="D103" s="15"/>
      <c r="E103" s="15"/>
      <c r="F103" s="15"/>
      <c r="G103" s="15"/>
      <c r="H103" s="61"/>
      <c r="I103" s="15"/>
      <c r="J103" s="63"/>
      <c r="K103" s="66" t="str">
        <f>IFERROR((VLOOKUP(H103,'2 Offertetarieven per eenheid'!B$4:C$9,2,0)),"€ 0,00")</f>
        <v>€ 0,00</v>
      </c>
      <c r="L103" s="28">
        <f t="shared" si="2"/>
        <v>0</v>
      </c>
    </row>
    <row r="104" spans="1:12" x14ac:dyDescent="0.25">
      <c r="A104" s="30">
        <f t="shared" si="3"/>
        <v>102</v>
      </c>
      <c r="B104" s="42"/>
      <c r="C104" s="32" t="s">
        <v>290</v>
      </c>
      <c r="D104" s="71"/>
      <c r="E104" s="71"/>
      <c r="F104" s="71"/>
      <c r="G104" s="71"/>
      <c r="H104" s="59"/>
      <c r="I104" s="14"/>
      <c r="J104" s="64"/>
      <c r="K104" s="66" t="str">
        <f>IFERROR((VLOOKUP(H104,'2 Offertetarieven per eenheid'!B$4:C$9,2,0)),"€ 0,00")</f>
        <v>€ 0,00</v>
      </c>
      <c r="L104" s="28">
        <f t="shared" si="2"/>
        <v>0</v>
      </c>
    </row>
    <row r="105" spans="1:12" x14ac:dyDescent="0.25">
      <c r="A105" s="30">
        <f t="shared" si="3"/>
        <v>103</v>
      </c>
      <c r="B105" s="42"/>
      <c r="C105" s="32" t="s">
        <v>291</v>
      </c>
      <c r="D105" s="71"/>
      <c r="E105" s="71"/>
      <c r="F105" s="71"/>
      <c r="G105" s="71"/>
      <c r="H105" s="59"/>
      <c r="I105" s="14"/>
      <c r="J105" s="64"/>
      <c r="K105" s="66" t="str">
        <f>IFERROR((VLOOKUP(H105,'2 Offertetarieven per eenheid'!B$4:C$9,2,0)),"€ 0,00")</f>
        <v>€ 0,00</v>
      </c>
      <c r="L105" s="28">
        <f t="shared" si="2"/>
        <v>0</v>
      </c>
    </row>
    <row r="106" spans="1:12" x14ac:dyDescent="0.25">
      <c r="A106" s="30">
        <f t="shared" si="3"/>
        <v>104</v>
      </c>
      <c r="B106" s="42"/>
      <c r="C106" s="32" t="s">
        <v>292</v>
      </c>
      <c r="D106" s="71"/>
      <c r="E106" s="71"/>
      <c r="F106" s="71"/>
      <c r="G106" s="71"/>
      <c r="H106" s="59"/>
      <c r="I106" s="14"/>
      <c r="J106" s="64"/>
      <c r="K106" s="66" t="str">
        <f>IFERROR((VLOOKUP(H106,'2 Offertetarieven per eenheid'!B$4:C$9,2,0)),"€ 0,00")</f>
        <v>€ 0,00</v>
      </c>
      <c r="L106" s="28">
        <f t="shared" si="2"/>
        <v>0</v>
      </c>
    </row>
    <row r="107" spans="1:12" ht="15.75" thickBot="1" x14ac:dyDescent="0.3">
      <c r="A107" s="30">
        <f t="shared" si="3"/>
        <v>105</v>
      </c>
      <c r="B107" s="42"/>
      <c r="C107" s="33" t="s">
        <v>293</v>
      </c>
      <c r="D107" s="72"/>
      <c r="E107" s="72"/>
      <c r="F107" s="72"/>
      <c r="G107" s="72"/>
      <c r="H107" s="60"/>
      <c r="I107" s="16"/>
      <c r="J107" s="65"/>
      <c r="K107" s="66" t="str">
        <f>IFERROR((VLOOKUP(H107,'2 Offertetarieven per eenheid'!B$4:C$9,2,0)),"€ 0,00")</f>
        <v>€ 0,00</v>
      </c>
      <c r="L107" s="28">
        <f t="shared" si="2"/>
        <v>0</v>
      </c>
    </row>
    <row r="108" spans="1:12" x14ac:dyDescent="0.25">
      <c r="A108" s="30">
        <f t="shared" si="3"/>
        <v>106</v>
      </c>
      <c r="B108" s="42"/>
      <c r="C108" s="31" t="s">
        <v>289</v>
      </c>
      <c r="D108" s="15"/>
      <c r="E108" s="15"/>
      <c r="F108" s="15"/>
      <c r="G108" s="15"/>
      <c r="H108" s="61"/>
      <c r="I108" s="15"/>
      <c r="J108" s="63"/>
      <c r="K108" s="66" t="str">
        <f>IFERROR((VLOOKUP(H108,'2 Offertetarieven per eenheid'!B$4:C$9,2,0)),"€ 0,00")</f>
        <v>€ 0,00</v>
      </c>
      <c r="L108" s="28">
        <f t="shared" si="2"/>
        <v>0</v>
      </c>
    </row>
    <row r="109" spans="1:12" x14ac:dyDescent="0.25">
      <c r="A109" s="30">
        <f t="shared" si="3"/>
        <v>107</v>
      </c>
      <c r="B109" s="42"/>
      <c r="C109" s="32" t="s">
        <v>290</v>
      </c>
      <c r="D109" s="71"/>
      <c r="E109" s="71"/>
      <c r="F109" s="71"/>
      <c r="G109" s="71"/>
      <c r="H109" s="59"/>
      <c r="I109" s="14"/>
      <c r="J109" s="64"/>
      <c r="K109" s="66" t="str">
        <f>IFERROR((VLOOKUP(H109,'2 Offertetarieven per eenheid'!B$4:C$9,2,0)),"€ 0,00")</f>
        <v>€ 0,00</v>
      </c>
      <c r="L109" s="28">
        <f t="shared" si="2"/>
        <v>0</v>
      </c>
    </row>
    <row r="110" spans="1:12" x14ac:dyDescent="0.25">
      <c r="A110" s="30">
        <f t="shared" si="3"/>
        <v>108</v>
      </c>
      <c r="B110" s="42"/>
      <c r="C110" s="32" t="s">
        <v>291</v>
      </c>
      <c r="D110" s="71"/>
      <c r="E110" s="71"/>
      <c r="F110" s="71"/>
      <c r="G110" s="71"/>
      <c r="H110" s="59"/>
      <c r="I110" s="14"/>
      <c r="J110" s="64"/>
      <c r="K110" s="66" t="str">
        <f>IFERROR((VLOOKUP(H110,'2 Offertetarieven per eenheid'!B$4:C$9,2,0)),"€ 0,00")</f>
        <v>€ 0,00</v>
      </c>
      <c r="L110" s="28">
        <f t="shared" si="2"/>
        <v>0</v>
      </c>
    </row>
    <row r="111" spans="1:12" x14ac:dyDescent="0.25">
      <c r="A111" s="30">
        <f t="shared" si="3"/>
        <v>109</v>
      </c>
      <c r="B111" s="42"/>
      <c r="C111" s="32" t="s">
        <v>292</v>
      </c>
      <c r="D111" s="71"/>
      <c r="E111" s="71"/>
      <c r="F111" s="71"/>
      <c r="G111" s="71"/>
      <c r="H111" s="59"/>
      <c r="I111" s="14"/>
      <c r="J111" s="64"/>
      <c r="K111" s="66" t="str">
        <f>IFERROR((VLOOKUP(H111,'2 Offertetarieven per eenheid'!B$4:C$9,2,0)),"€ 0,00")</f>
        <v>€ 0,00</v>
      </c>
      <c r="L111" s="28">
        <f t="shared" si="2"/>
        <v>0</v>
      </c>
    </row>
    <row r="112" spans="1:12" ht="15.75" thickBot="1" x14ac:dyDescent="0.3">
      <c r="A112" s="30">
        <f t="shared" si="3"/>
        <v>110</v>
      </c>
      <c r="B112" s="42"/>
      <c r="C112" s="33" t="s">
        <v>293</v>
      </c>
      <c r="D112" s="72"/>
      <c r="E112" s="72"/>
      <c r="F112" s="72"/>
      <c r="G112" s="72"/>
      <c r="H112" s="60"/>
      <c r="I112" s="16"/>
      <c r="J112" s="65"/>
      <c r="K112" s="66" t="str">
        <f>IFERROR((VLOOKUP(H112,'2 Offertetarieven per eenheid'!B$4:C$9,2,0)),"€ 0,00")</f>
        <v>€ 0,00</v>
      </c>
      <c r="L112" s="28">
        <f t="shared" si="2"/>
        <v>0</v>
      </c>
    </row>
    <row r="113" spans="1:12" x14ac:dyDescent="0.25">
      <c r="A113" s="30">
        <f t="shared" si="3"/>
        <v>111</v>
      </c>
      <c r="B113" s="42"/>
      <c r="C113" s="34" t="s">
        <v>289</v>
      </c>
      <c r="D113" s="15"/>
      <c r="E113" s="15"/>
      <c r="F113" s="15"/>
      <c r="G113" s="15"/>
      <c r="H113" s="61"/>
      <c r="I113" s="15"/>
      <c r="J113" s="63"/>
      <c r="K113" s="66" t="str">
        <f>IFERROR((VLOOKUP(H113,'2 Offertetarieven per eenheid'!B$4:C$9,2,0)),"€ 0,00")</f>
        <v>€ 0,00</v>
      </c>
      <c r="L113" s="28">
        <f t="shared" si="2"/>
        <v>0</v>
      </c>
    </row>
    <row r="114" spans="1:12" x14ac:dyDescent="0.25">
      <c r="A114" s="30">
        <f t="shared" si="3"/>
        <v>112</v>
      </c>
      <c r="B114" s="42"/>
      <c r="C114" s="35" t="s">
        <v>290</v>
      </c>
      <c r="D114" s="71"/>
      <c r="E114" s="71"/>
      <c r="F114" s="71"/>
      <c r="G114" s="71"/>
      <c r="H114" s="59"/>
      <c r="I114" s="14"/>
      <c r="J114" s="64"/>
      <c r="K114" s="66" t="str">
        <f>IFERROR((VLOOKUP(H114,'2 Offertetarieven per eenheid'!B$4:C$9,2,0)),"€ 0,00")</f>
        <v>€ 0,00</v>
      </c>
      <c r="L114" s="28">
        <f t="shared" si="2"/>
        <v>0</v>
      </c>
    </row>
    <row r="115" spans="1:12" x14ac:dyDescent="0.25">
      <c r="A115" s="30">
        <f t="shared" si="3"/>
        <v>113</v>
      </c>
      <c r="B115" s="42"/>
      <c r="C115" s="35" t="s">
        <v>291</v>
      </c>
      <c r="D115" s="71"/>
      <c r="E115" s="71"/>
      <c r="F115" s="71"/>
      <c r="G115" s="71"/>
      <c r="H115" s="59"/>
      <c r="I115" s="14"/>
      <c r="J115" s="64"/>
      <c r="K115" s="66" t="str">
        <f>IFERROR((VLOOKUP(H115,'2 Offertetarieven per eenheid'!B$4:C$9,2,0)),"€ 0,00")</f>
        <v>€ 0,00</v>
      </c>
      <c r="L115" s="28">
        <f t="shared" si="2"/>
        <v>0</v>
      </c>
    </row>
    <row r="116" spans="1:12" x14ac:dyDescent="0.25">
      <c r="A116" s="30">
        <f t="shared" si="3"/>
        <v>114</v>
      </c>
      <c r="B116" s="42"/>
      <c r="C116" s="35" t="s">
        <v>292</v>
      </c>
      <c r="D116" s="71"/>
      <c r="E116" s="71"/>
      <c r="F116" s="71"/>
      <c r="G116" s="71"/>
      <c r="H116" s="59"/>
      <c r="I116" s="14"/>
      <c r="J116" s="64"/>
      <c r="K116" s="66" t="str">
        <f>IFERROR((VLOOKUP(H116,'2 Offertetarieven per eenheid'!B$4:C$9,2,0)),"€ 0,00")</f>
        <v>€ 0,00</v>
      </c>
      <c r="L116" s="28">
        <f t="shared" si="2"/>
        <v>0</v>
      </c>
    </row>
    <row r="117" spans="1:12" ht="15.75" thickBot="1" x14ac:dyDescent="0.3">
      <c r="A117" s="30">
        <f t="shared" si="3"/>
        <v>115</v>
      </c>
      <c r="B117" s="42"/>
      <c r="C117" s="36" t="s">
        <v>293</v>
      </c>
      <c r="D117" s="72"/>
      <c r="E117" s="72"/>
      <c r="F117" s="72"/>
      <c r="G117" s="72"/>
      <c r="H117" s="60"/>
      <c r="I117" s="16"/>
      <c r="J117" s="65"/>
      <c r="K117" s="66" t="str">
        <f>IFERROR((VLOOKUP(H117,'2 Offertetarieven per eenheid'!B$4:C$9,2,0)),"€ 0,00")</f>
        <v>€ 0,00</v>
      </c>
      <c r="L117" s="28">
        <f t="shared" si="2"/>
        <v>0</v>
      </c>
    </row>
    <row r="118" spans="1:12" x14ac:dyDescent="0.25">
      <c r="A118" s="30">
        <f t="shared" si="3"/>
        <v>116</v>
      </c>
      <c r="B118" s="42"/>
      <c r="C118" s="26" t="s">
        <v>289</v>
      </c>
      <c r="D118" s="15"/>
      <c r="E118" s="15"/>
      <c r="F118" s="15"/>
      <c r="G118" s="15"/>
      <c r="H118" s="61"/>
      <c r="I118" s="15"/>
      <c r="J118" s="63"/>
      <c r="K118" s="66" t="str">
        <f>IFERROR((VLOOKUP(H118,'2 Offertetarieven per eenheid'!B$4:C$9,2,0)),"€ 0,00")</f>
        <v>€ 0,00</v>
      </c>
      <c r="L118" s="28">
        <f t="shared" si="2"/>
        <v>0</v>
      </c>
    </row>
    <row r="119" spans="1:12" x14ac:dyDescent="0.25">
      <c r="A119" s="30">
        <f t="shared" si="3"/>
        <v>117</v>
      </c>
      <c r="B119" s="42"/>
      <c r="C119" s="27" t="s">
        <v>290</v>
      </c>
      <c r="D119" s="71"/>
      <c r="E119" s="71"/>
      <c r="F119" s="71"/>
      <c r="G119" s="71"/>
      <c r="H119" s="59"/>
      <c r="I119" s="14"/>
      <c r="J119" s="64"/>
      <c r="K119" s="66" t="str">
        <f>IFERROR((VLOOKUP(H119,'2 Offertetarieven per eenheid'!B$4:C$9,2,0)),"€ 0,00")</f>
        <v>€ 0,00</v>
      </c>
      <c r="L119" s="28">
        <f t="shared" si="2"/>
        <v>0</v>
      </c>
    </row>
    <row r="120" spans="1:12" x14ac:dyDescent="0.25">
      <c r="A120" s="30">
        <f t="shared" si="3"/>
        <v>118</v>
      </c>
      <c r="B120" s="42"/>
      <c r="C120" s="27" t="s">
        <v>291</v>
      </c>
      <c r="D120" s="71"/>
      <c r="E120" s="71"/>
      <c r="F120" s="71"/>
      <c r="G120" s="71"/>
      <c r="H120" s="59"/>
      <c r="I120" s="14"/>
      <c r="J120" s="64"/>
      <c r="K120" s="66" t="str">
        <f>IFERROR((VLOOKUP(H120,'2 Offertetarieven per eenheid'!B$4:C$9,2,0)),"€ 0,00")</f>
        <v>€ 0,00</v>
      </c>
      <c r="L120" s="28">
        <f t="shared" si="2"/>
        <v>0</v>
      </c>
    </row>
    <row r="121" spans="1:12" x14ac:dyDescent="0.25">
      <c r="A121" s="30">
        <f t="shared" si="3"/>
        <v>119</v>
      </c>
      <c r="B121" s="42"/>
      <c r="C121" s="27" t="s">
        <v>292</v>
      </c>
      <c r="D121" s="71"/>
      <c r="E121" s="71"/>
      <c r="F121" s="71"/>
      <c r="G121" s="71"/>
      <c r="H121" s="59"/>
      <c r="I121" s="14"/>
      <c r="J121" s="64"/>
      <c r="K121" s="66" t="str">
        <f>IFERROR((VLOOKUP(H121,'2 Offertetarieven per eenheid'!B$4:C$9,2,0)),"€ 0,00")</f>
        <v>€ 0,00</v>
      </c>
      <c r="L121" s="28">
        <f t="shared" si="2"/>
        <v>0</v>
      </c>
    </row>
    <row r="122" spans="1:12" ht="15.75" thickBot="1" x14ac:dyDescent="0.3">
      <c r="A122" s="30">
        <f t="shared" si="3"/>
        <v>120</v>
      </c>
      <c r="B122" s="42"/>
      <c r="C122" s="29" t="s">
        <v>293</v>
      </c>
      <c r="D122" s="72"/>
      <c r="E122" s="72"/>
      <c r="F122" s="72"/>
      <c r="G122" s="72"/>
      <c r="H122" s="60"/>
      <c r="I122" s="16"/>
      <c r="J122" s="65"/>
      <c r="K122" s="66" t="str">
        <f>IFERROR((VLOOKUP(H122,'2 Offertetarieven per eenheid'!B$4:C$9,2,0)),"€ 0,00")</f>
        <v>€ 0,00</v>
      </c>
      <c r="L122" s="28">
        <f t="shared" si="2"/>
        <v>0</v>
      </c>
    </row>
    <row r="123" spans="1:12" x14ac:dyDescent="0.25">
      <c r="A123" s="30">
        <f t="shared" si="3"/>
        <v>121</v>
      </c>
      <c r="B123" s="42"/>
      <c r="C123" s="26" t="s">
        <v>289</v>
      </c>
      <c r="D123" s="15"/>
      <c r="E123" s="15"/>
      <c r="F123" s="15"/>
      <c r="G123" s="15"/>
      <c r="H123" s="61"/>
      <c r="I123" s="15"/>
      <c r="J123" s="63"/>
      <c r="K123" s="66" t="str">
        <f>IFERROR((VLOOKUP(H123,'2 Offertetarieven per eenheid'!B$4:C$9,2,0)),"€ 0,00")</f>
        <v>€ 0,00</v>
      </c>
      <c r="L123" s="28">
        <f t="shared" si="2"/>
        <v>0</v>
      </c>
    </row>
    <row r="124" spans="1:12" x14ac:dyDescent="0.25">
      <c r="A124" s="30">
        <f t="shared" si="3"/>
        <v>122</v>
      </c>
      <c r="B124" s="42"/>
      <c r="C124" s="27" t="s">
        <v>290</v>
      </c>
      <c r="D124" s="71"/>
      <c r="E124" s="71"/>
      <c r="F124" s="71"/>
      <c r="G124" s="71"/>
      <c r="H124" s="59"/>
      <c r="I124" s="14"/>
      <c r="J124" s="64"/>
      <c r="K124" s="66" t="str">
        <f>IFERROR((VLOOKUP(H124,'2 Offertetarieven per eenheid'!B$4:C$9,2,0)),"€ 0,00")</f>
        <v>€ 0,00</v>
      </c>
      <c r="L124" s="28">
        <f t="shared" si="2"/>
        <v>0</v>
      </c>
    </row>
    <row r="125" spans="1:12" x14ac:dyDescent="0.25">
      <c r="A125" s="30">
        <f t="shared" si="3"/>
        <v>123</v>
      </c>
      <c r="B125" s="42"/>
      <c r="C125" s="27" t="s">
        <v>291</v>
      </c>
      <c r="D125" s="71"/>
      <c r="E125" s="71"/>
      <c r="F125" s="71"/>
      <c r="G125" s="71"/>
      <c r="H125" s="59"/>
      <c r="I125" s="14"/>
      <c r="J125" s="64"/>
      <c r="K125" s="66" t="str">
        <f>IFERROR((VLOOKUP(H125,'2 Offertetarieven per eenheid'!B$4:C$9,2,0)),"€ 0,00")</f>
        <v>€ 0,00</v>
      </c>
      <c r="L125" s="28">
        <f t="shared" si="2"/>
        <v>0</v>
      </c>
    </row>
    <row r="126" spans="1:12" x14ac:dyDescent="0.25">
      <c r="A126" s="30">
        <f t="shared" si="3"/>
        <v>124</v>
      </c>
      <c r="B126" s="42"/>
      <c r="C126" s="27" t="s">
        <v>292</v>
      </c>
      <c r="D126" s="71"/>
      <c r="E126" s="71"/>
      <c r="F126" s="71"/>
      <c r="G126" s="71"/>
      <c r="H126" s="59"/>
      <c r="I126" s="14"/>
      <c r="J126" s="64"/>
      <c r="K126" s="66" t="str">
        <f>IFERROR((VLOOKUP(H126,'2 Offertetarieven per eenheid'!B$4:C$9,2,0)),"€ 0,00")</f>
        <v>€ 0,00</v>
      </c>
      <c r="L126" s="28">
        <f t="shared" si="2"/>
        <v>0</v>
      </c>
    </row>
    <row r="127" spans="1:12" ht="15.75" thickBot="1" x14ac:dyDescent="0.3">
      <c r="A127" s="30">
        <f t="shared" si="3"/>
        <v>125</v>
      </c>
      <c r="B127" s="42"/>
      <c r="C127" s="29" t="s">
        <v>293</v>
      </c>
      <c r="D127" s="72"/>
      <c r="E127" s="72"/>
      <c r="F127" s="72"/>
      <c r="G127" s="72"/>
      <c r="H127" s="60"/>
      <c r="I127" s="16"/>
      <c r="J127" s="65"/>
      <c r="K127" s="66" t="str">
        <f>IFERROR((VLOOKUP(H127,'2 Offertetarieven per eenheid'!B$4:C$9,2,0)),"€ 0,00")</f>
        <v>€ 0,00</v>
      </c>
      <c r="L127" s="28">
        <f t="shared" si="2"/>
        <v>0</v>
      </c>
    </row>
    <row r="128" spans="1:12" x14ac:dyDescent="0.25">
      <c r="A128" s="30">
        <f t="shared" si="3"/>
        <v>126</v>
      </c>
      <c r="B128" s="42"/>
      <c r="C128" s="26" t="s">
        <v>289</v>
      </c>
      <c r="D128" s="15"/>
      <c r="E128" s="15"/>
      <c r="F128" s="15"/>
      <c r="G128" s="15"/>
      <c r="H128" s="61"/>
      <c r="I128" s="15"/>
      <c r="J128" s="63"/>
      <c r="K128" s="66" t="str">
        <f>IFERROR((VLOOKUP(H128,'2 Offertetarieven per eenheid'!B$4:C$9,2,0)),"€ 0,00")</f>
        <v>€ 0,00</v>
      </c>
      <c r="L128" s="28">
        <f t="shared" si="2"/>
        <v>0</v>
      </c>
    </row>
    <row r="129" spans="1:12" x14ac:dyDescent="0.25">
      <c r="A129" s="30">
        <f t="shared" si="3"/>
        <v>127</v>
      </c>
      <c r="B129" s="42"/>
      <c r="C129" s="27" t="s">
        <v>290</v>
      </c>
      <c r="D129" s="71"/>
      <c r="E129" s="71"/>
      <c r="F129" s="71"/>
      <c r="G129" s="71"/>
      <c r="H129" s="59"/>
      <c r="I129" s="14"/>
      <c r="J129" s="64"/>
      <c r="K129" s="66" t="str">
        <f>IFERROR((VLOOKUP(H129,'2 Offertetarieven per eenheid'!B$4:C$9,2,0)),"€ 0,00")</f>
        <v>€ 0,00</v>
      </c>
      <c r="L129" s="28">
        <f t="shared" si="2"/>
        <v>0</v>
      </c>
    </row>
    <row r="130" spans="1:12" x14ac:dyDescent="0.25">
      <c r="A130" s="30">
        <f t="shared" si="3"/>
        <v>128</v>
      </c>
      <c r="B130" s="42"/>
      <c r="C130" s="27" t="s">
        <v>291</v>
      </c>
      <c r="D130" s="71"/>
      <c r="E130" s="71"/>
      <c r="F130" s="71"/>
      <c r="G130" s="71"/>
      <c r="H130" s="59"/>
      <c r="I130" s="14"/>
      <c r="J130" s="64"/>
      <c r="K130" s="66" t="str">
        <f>IFERROR((VLOOKUP(H130,'2 Offertetarieven per eenheid'!B$4:C$9,2,0)),"€ 0,00")</f>
        <v>€ 0,00</v>
      </c>
      <c r="L130" s="28">
        <f t="shared" si="2"/>
        <v>0</v>
      </c>
    </row>
    <row r="131" spans="1:12" x14ac:dyDescent="0.25">
      <c r="A131" s="30">
        <f t="shared" si="3"/>
        <v>129</v>
      </c>
      <c r="B131" s="42"/>
      <c r="C131" s="27" t="s">
        <v>292</v>
      </c>
      <c r="D131" s="71"/>
      <c r="E131" s="71"/>
      <c r="F131" s="71"/>
      <c r="G131" s="71"/>
      <c r="H131" s="59"/>
      <c r="I131" s="14"/>
      <c r="J131" s="64"/>
      <c r="K131" s="66" t="str">
        <f>IFERROR((VLOOKUP(H131,'2 Offertetarieven per eenheid'!B$4:C$9,2,0)),"€ 0,00")</f>
        <v>€ 0,00</v>
      </c>
      <c r="L131" s="28">
        <f t="shared" si="2"/>
        <v>0</v>
      </c>
    </row>
    <row r="132" spans="1:12" ht="15.75" thickBot="1" x14ac:dyDescent="0.3">
      <c r="A132" s="30">
        <f t="shared" si="3"/>
        <v>130</v>
      </c>
      <c r="B132" s="42"/>
      <c r="C132" s="29" t="s">
        <v>293</v>
      </c>
      <c r="D132" s="72"/>
      <c r="E132" s="72"/>
      <c r="F132" s="72"/>
      <c r="G132" s="72"/>
      <c r="H132" s="60"/>
      <c r="I132" s="16"/>
      <c r="J132" s="65"/>
      <c r="K132" s="66" t="str">
        <f>IFERROR((VLOOKUP(H132,'2 Offertetarieven per eenheid'!B$4:C$9,2,0)),"€ 0,00")</f>
        <v>€ 0,00</v>
      </c>
      <c r="L132" s="28">
        <f t="shared" ref="L132:L195" si="4">(I132+J132)*K132/60</f>
        <v>0</v>
      </c>
    </row>
    <row r="133" spans="1:12" x14ac:dyDescent="0.25">
      <c r="A133" s="30">
        <f t="shared" ref="A133:A196" si="5">A132+1</f>
        <v>131</v>
      </c>
      <c r="B133" s="42"/>
      <c r="C133" s="31" t="s">
        <v>289</v>
      </c>
      <c r="D133" s="15"/>
      <c r="E133" s="15"/>
      <c r="F133" s="15"/>
      <c r="G133" s="15"/>
      <c r="H133" s="61"/>
      <c r="I133" s="15"/>
      <c r="J133" s="63"/>
      <c r="K133" s="66" t="str">
        <f>IFERROR((VLOOKUP(H133,'2 Offertetarieven per eenheid'!B$4:C$9,2,0)),"€ 0,00")</f>
        <v>€ 0,00</v>
      </c>
      <c r="L133" s="28">
        <f t="shared" si="4"/>
        <v>0</v>
      </c>
    </row>
    <row r="134" spans="1:12" x14ac:dyDescent="0.25">
      <c r="A134" s="30">
        <f t="shared" si="5"/>
        <v>132</v>
      </c>
      <c r="B134" s="42"/>
      <c r="C134" s="32" t="s">
        <v>290</v>
      </c>
      <c r="D134" s="71"/>
      <c r="E134" s="71"/>
      <c r="F134" s="71"/>
      <c r="G134" s="71"/>
      <c r="H134" s="59"/>
      <c r="I134" s="14"/>
      <c r="J134" s="64"/>
      <c r="K134" s="66" t="str">
        <f>IFERROR((VLOOKUP(H134,'2 Offertetarieven per eenheid'!B$4:C$9,2,0)),"€ 0,00")</f>
        <v>€ 0,00</v>
      </c>
      <c r="L134" s="28">
        <f t="shared" si="4"/>
        <v>0</v>
      </c>
    </row>
    <row r="135" spans="1:12" x14ac:dyDescent="0.25">
      <c r="A135" s="30">
        <f t="shared" si="5"/>
        <v>133</v>
      </c>
      <c r="B135" s="42"/>
      <c r="C135" s="32" t="s">
        <v>291</v>
      </c>
      <c r="D135" s="71"/>
      <c r="E135" s="71"/>
      <c r="F135" s="71"/>
      <c r="G135" s="71"/>
      <c r="H135" s="59"/>
      <c r="I135" s="14"/>
      <c r="J135" s="64"/>
      <c r="K135" s="66" t="str">
        <f>IFERROR((VLOOKUP(H135,'2 Offertetarieven per eenheid'!B$4:C$9,2,0)),"€ 0,00")</f>
        <v>€ 0,00</v>
      </c>
      <c r="L135" s="28">
        <f t="shared" si="4"/>
        <v>0</v>
      </c>
    </row>
    <row r="136" spans="1:12" x14ac:dyDescent="0.25">
      <c r="A136" s="30">
        <f t="shared" si="5"/>
        <v>134</v>
      </c>
      <c r="B136" s="42"/>
      <c r="C136" s="32" t="s">
        <v>292</v>
      </c>
      <c r="D136" s="71"/>
      <c r="E136" s="71"/>
      <c r="F136" s="71"/>
      <c r="G136" s="71"/>
      <c r="H136" s="59"/>
      <c r="I136" s="14"/>
      <c r="J136" s="64"/>
      <c r="K136" s="66" t="str">
        <f>IFERROR((VLOOKUP(H136,'2 Offertetarieven per eenheid'!B$4:C$9,2,0)),"€ 0,00")</f>
        <v>€ 0,00</v>
      </c>
      <c r="L136" s="28">
        <f t="shared" si="4"/>
        <v>0</v>
      </c>
    </row>
    <row r="137" spans="1:12" ht="15.75" thickBot="1" x14ac:dyDescent="0.3">
      <c r="A137" s="30">
        <f t="shared" si="5"/>
        <v>135</v>
      </c>
      <c r="B137" s="42"/>
      <c r="C137" s="33" t="s">
        <v>293</v>
      </c>
      <c r="D137" s="72"/>
      <c r="E137" s="72"/>
      <c r="F137" s="72"/>
      <c r="G137" s="72"/>
      <c r="H137" s="60"/>
      <c r="I137" s="16"/>
      <c r="J137" s="65"/>
      <c r="K137" s="66" t="str">
        <f>IFERROR((VLOOKUP(H137,'2 Offertetarieven per eenheid'!B$4:C$9,2,0)),"€ 0,00")</f>
        <v>€ 0,00</v>
      </c>
      <c r="L137" s="28">
        <f t="shared" si="4"/>
        <v>0</v>
      </c>
    </row>
    <row r="138" spans="1:12" x14ac:dyDescent="0.25">
      <c r="A138" s="30">
        <f t="shared" si="5"/>
        <v>136</v>
      </c>
      <c r="B138" s="42"/>
      <c r="C138" s="31" t="s">
        <v>289</v>
      </c>
      <c r="D138" s="15"/>
      <c r="E138" s="15"/>
      <c r="F138" s="15"/>
      <c r="G138" s="15"/>
      <c r="H138" s="61"/>
      <c r="I138" s="15"/>
      <c r="J138" s="63"/>
      <c r="K138" s="66" t="str">
        <f>IFERROR((VLOOKUP(H138,'2 Offertetarieven per eenheid'!B$4:C$9,2,0)),"€ 0,00")</f>
        <v>€ 0,00</v>
      </c>
      <c r="L138" s="28">
        <f t="shared" si="4"/>
        <v>0</v>
      </c>
    </row>
    <row r="139" spans="1:12" x14ac:dyDescent="0.25">
      <c r="A139" s="30">
        <f t="shared" si="5"/>
        <v>137</v>
      </c>
      <c r="B139" s="42"/>
      <c r="C139" s="32" t="s">
        <v>290</v>
      </c>
      <c r="D139" s="71"/>
      <c r="E139" s="71"/>
      <c r="F139" s="71"/>
      <c r="G139" s="71"/>
      <c r="H139" s="59"/>
      <c r="I139" s="14"/>
      <c r="J139" s="64"/>
      <c r="K139" s="66" t="str">
        <f>IFERROR((VLOOKUP(H139,'2 Offertetarieven per eenheid'!B$4:C$9,2,0)),"€ 0,00")</f>
        <v>€ 0,00</v>
      </c>
      <c r="L139" s="28">
        <f t="shared" si="4"/>
        <v>0</v>
      </c>
    </row>
    <row r="140" spans="1:12" x14ac:dyDescent="0.25">
      <c r="A140" s="30">
        <f t="shared" si="5"/>
        <v>138</v>
      </c>
      <c r="B140" s="42"/>
      <c r="C140" s="32" t="s">
        <v>291</v>
      </c>
      <c r="D140" s="71"/>
      <c r="E140" s="71"/>
      <c r="F140" s="71"/>
      <c r="G140" s="71"/>
      <c r="H140" s="59"/>
      <c r="I140" s="14"/>
      <c r="J140" s="64"/>
      <c r="K140" s="66" t="str">
        <f>IFERROR((VLOOKUP(H140,'2 Offertetarieven per eenheid'!B$4:C$9,2,0)),"€ 0,00")</f>
        <v>€ 0,00</v>
      </c>
      <c r="L140" s="28">
        <f t="shared" si="4"/>
        <v>0</v>
      </c>
    </row>
    <row r="141" spans="1:12" x14ac:dyDescent="0.25">
      <c r="A141" s="30">
        <f t="shared" si="5"/>
        <v>139</v>
      </c>
      <c r="B141" s="42"/>
      <c r="C141" s="32" t="s">
        <v>292</v>
      </c>
      <c r="D141" s="71"/>
      <c r="E141" s="71"/>
      <c r="F141" s="71"/>
      <c r="G141" s="71"/>
      <c r="H141" s="59"/>
      <c r="I141" s="14"/>
      <c r="J141" s="64"/>
      <c r="K141" s="66" t="str">
        <f>IFERROR((VLOOKUP(H141,'2 Offertetarieven per eenheid'!B$4:C$9,2,0)),"€ 0,00")</f>
        <v>€ 0,00</v>
      </c>
      <c r="L141" s="28">
        <f t="shared" si="4"/>
        <v>0</v>
      </c>
    </row>
    <row r="142" spans="1:12" ht="15.75" thickBot="1" x14ac:dyDescent="0.3">
      <c r="A142" s="30">
        <f t="shared" si="5"/>
        <v>140</v>
      </c>
      <c r="B142" s="42"/>
      <c r="C142" s="33" t="s">
        <v>293</v>
      </c>
      <c r="D142" s="72"/>
      <c r="E142" s="72"/>
      <c r="F142" s="72"/>
      <c r="G142" s="72"/>
      <c r="H142" s="60"/>
      <c r="I142" s="16"/>
      <c r="J142" s="65"/>
      <c r="K142" s="66" t="str">
        <f>IFERROR((VLOOKUP(H142,'2 Offertetarieven per eenheid'!B$4:C$9,2,0)),"€ 0,00")</f>
        <v>€ 0,00</v>
      </c>
      <c r="L142" s="28">
        <f t="shared" si="4"/>
        <v>0</v>
      </c>
    </row>
    <row r="143" spans="1:12" x14ac:dyDescent="0.25">
      <c r="A143" s="30">
        <f t="shared" si="5"/>
        <v>141</v>
      </c>
      <c r="B143" s="42"/>
      <c r="C143" s="31" t="s">
        <v>289</v>
      </c>
      <c r="D143" s="15"/>
      <c r="E143" s="15"/>
      <c r="F143" s="15"/>
      <c r="G143" s="15"/>
      <c r="H143" s="61"/>
      <c r="I143" s="15"/>
      <c r="J143" s="63"/>
      <c r="K143" s="66" t="str">
        <f>IFERROR((VLOOKUP(H143,'2 Offertetarieven per eenheid'!B$4:C$9,2,0)),"€ 0,00")</f>
        <v>€ 0,00</v>
      </c>
      <c r="L143" s="28">
        <f t="shared" si="4"/>
        <v>0</v>
      </c>
    </row>
    <row r="144" spans="1:12" x14ac:dyDescent="0.25">
      <c r="A144" s="30">
        <f t="shared" si="5"/>
        <v>142</v>
      </c>
      <c r="B144" s="42"/>
      <c r="C144" s="32" t="s">
        <v>290</v>
      </c>
      <c r="D144" s="71"/>
      <c r="E144" s="71"/>
      <c r="F144" s="71"/>
      <c r="G144" s="71"/>
      <c r="H144" s="59"/>
      <c r="I144" s="14"/>
      <c r="J144" s="64"/>
      <c r="K144" s="66" t="str">
        <f>IFERROR((VLOOKUP(H144,'2 Offertetarieven per eenheid'!B$4:C$9,2,0)),"€ 0,00")</f>
        <v>€ 0,00</v>
      </c>
      <c r="L144" s="28">
        <f t="shared" si="4"/>
        <v>0</v>
      </c>
    </row>
    <row r="145" spans="1:12" x14ac:dyDescent="0.25">
      <c r="A145" s="30">
        <f t="shared" si="5"/>
        <v>143</v>
      </c>
      <c r="B145" s="42"/>
      <c r="C145" s="32" t="s">
        <v>291</v>
      </c>
      <c r="D145" s="71"/>
      <c r="E145" s="71"/>
      <c r="F145" s="71"/>
      <c r="G145" s="71"/>
      <c r="H145" s="59"/>
      <c r="I145" s="14"/>
      <c r="J145" s="64"/>
      <c r="K145" s="66" t="str">
        <f>IFERROR((VLOOKUP(H145,'2 Offertetarieven per eenheid'!B$4:C$9,2,0)),"€ 0,00")</f>
        <v>€ 0,00</v>
      </c>
      <c r="L145" s="28">
        <f t="shared" si="4"/>
        <v>0</v>
      </c>
    </row>
    <row r="146" spans="1:12" x14ac:dyDescent="0.25">
      <c r="A146" s="30">
        <f t="shared" si="5"/>
        <v>144</v>
      </c>
      <c r="B146" s="42"/>
      <c r="C146" s="32" t="s">
        <v>292</v>
      </c>
      <c r="D146" s="71"/>
      <c r="E146" s="71"/>
      <c r="F146" s="71"/>
      <c r="G146" s="71"/>
      <c r="H146" s="59"/>
      <c r="I146" s="14"/>
      <c r="J146" s="64"/>
      <c r="K146" s="66" t="str">
        <f>IFERROR((VLOOKUP(H146,'2 Offertetarieven per eenheid'!B$4:C$9,2,0)),"€ 0,00")</f>
        <v>€ 0,00</v>
      </c>
      <c r="L146" s="28">
        <f t="shared" si="4"/>
        <v>0</v>
      </c>
    </row>
    <row r="147" spans="1:12" ht="15.75" thickBot="1" x14ac:dyDescent="0.3">
      <c r="A147" s="30">
        <f t="shared" si="5"/>
        <v>145</v>
      </c>
      <c r="B147" s="42"/>
      <c r="C147" s="33" t="s">
        <v>293</v>
      </c>
      <c r="D147" s="72"/>
      <c r="E147" s="72"/>
      <c r="F147" s="72"/>
      <c r="G147" s="72"/>
      <c r="H147" s="60"/>
      <c r="I147" s="16"/>
      <c r="J147" s="65"/>
      <c r="K147" s="66" t="str">
        <f>IFERROR((VLOOKUP(H147,'2 Offertetarieven per eenheid'!B$4:C$9,2,0)),"€ 0,00")</f>
        <v>€ 0,00</v>
      </c>
      <c r="L147" s="28">
        <f t="shared" si="4"/>
        <v>0</v>
      </c>
    </row>
    <row r="148" spans="1:12" x14ac:dyDescent="0.25">
      <c r="A148" s="30">
        <f t="shared" si="5"/>
        <v>146</v>
      </c>
      <c r="B148" s="42"/>
      <c r="C148" s="31" t="s">
        <v>289</v>
      </c>
      <c r="D148" s="15"/>
      <c r="E148" s="15"/>
      <c r="F148" s="15"/>
      <c r="G148" s="15"/>
      <c r="H148" s="61"/>
      <c r="I148" s="15"/>
      <c r="J148" s="63"/>
      <c r="K148" s="66" t="str">
        <f>IFERROR((VLOOKUP(H148,'2 Offertetarieven per eenheid'!B$4:C$9,2,0)),"€ 0,00")</f>
        <v>€ 0,00</v>
      </c>
      <c r="L148" s="28">
        <f t="shared" si="4"/>
        <v>0</v>
      </c>
    </row>
    <row r="149" spans="1:12" x14ac:dyDescent="0.25">
      <c r="A149" s="30">
        <f t="shared" si="5"/>
        <v>147</v>
      </c>
      <c r="B149" s="42"/>
      <c r="C149" s="32" t="s">
        <v>290</v>
      </c>
      <c r="D149" s="71"/>
      <c r="E149" s="71"/>
      <c r="F149" s="71"/>
      <c r="G149" s="71"/>
      <c r="H149" s="59"/>
      <c r="I149" s="14"/>
      <c r="J149" s="64"/>
      <c r="K149" s="66" t="str">
        <f>IFERROR((VLOOKUP(H149,'2 Offertetarieven per eenheid'!B$4:C$9,2,0)),"€ 0,00")</f>
        <v>€ 0,00</v>
      </c>
      <c r="L149" s="28">
        <f t="shared" si="4"/>
        <v>0</v>
      </c>
    </row>
    <row r="150" spans="1:12" x14ac:dyDescent="0.25">
      <c r="A150" s="30">
        <f t="shared" si="5"/>
        <v>148</v>
      </c>
      <c r="B150" s="42"/>
      <c r="C150" s="32" t="s">
        <v>291</v>
      </c>
      <c r="D150" s="71"/>
      <c r="E150" s="71"/>
      <c r="F150" s="71"/>
      <c r="G150" s="71"/>
      <c r="H150" s="59"/>
      <c r="I150" s="14"/>
      <c r="J150" s="64"/>
      <c r="K150" s="66" t="str">
        <f>IFERROR((VLOOKUP(H150,'2 Offertetarieven per eenheid'!B$4:C$9,2,0)),"€ 0,00")</f>
        <v>€ 0,00</v>
      </c>
      <c r="L150" s="28">
        <f t="shared" si="4"/>
        <v>0</v>
      </c>
    </row>
    <row r="151" spans="1:12" x14ac:dyDescent="0.25">
      <c r="A151" s="30">
        <f t="shared" si="5"/>
        <v>149</v>
      </c>
      <c r="B151" s="42"/>
      <c r="C151" s="32" t="s">
        <v>292</v>
      </c>
      <c r="D151" s="71"/>
      <c r="E151" s="71"/>
      <c r="F151" s="71"/>
      <c r="G151" s="71"/>
      <c r="H151" s="59"/>
      <c r="I151" s="14"/>
      <c r="J151" s="64"/>
      <c r="K151" s="66" t="str">
        <f>IFERROR((VLOOKUP(H151,'2 Offertetarieven per eenheid'!B$4:C$9,2,0)),"€ 0,00")</f>
        <v>€ 0,00</v>
      </c>
      <c r="L151" s="28">
        <f t="shared" si="4"/>
        <v>0</v>
      </c>
    </row>
    <row r="152" spans="1:12" ht="15.75" thickBot="1" x14ac:dyDescent="0.3">
      <c r="A152" s="30">
        <f t="shared" si="5"/>
        <v>150</v>
      </c>
      <c r="B152" s="42"/>
      <c r="C152" s="33" t="s">
        <v>293</v>
      </c>
      <c r="D152" s="72"/>
      <c r="E152" s="72"/>
      <c r="F152" s="72"/>
      <c r="G152" s="72"/>
      <c r="H152" s="60"/>
      <c r="I152" s="16"/>
      <c r="J152" s="65"/>
      <c r="K152" s="66" t="str">
        <f>IFERROR((VLOOKUP(H152,'2 Offertetarieven per eenheid'!B$4:C$9,2,0)),"€ 0,00")</f>
        <v>€ 0,00</v>
      </c>
      <c r="L152" s="28">
        <f t="shared" si="4"/>
        <v>0</v>
      </c>
    </row>
    <row r="153" spans="1:12" x14ac:dyDescent="0.25">
      <c r="A153" s="30">
        <f t="shared" si="5"/>
        <v>151</v>
      </c>
      <c r="B153" s="42"/>
      <c r="C153" s="31" t="s">
        <v>289</v>
      </c>
      <c r="D153" s="15"/>
      <c r="E153" s="15"/>
      <c r="F153" s="15"/>
      <c r="G153" s="15"/>
      <c r="H153" s="61"/>
      <c r="I153" s="15"/>
      <c r="J153" s="63"/>
      <c r="K153" s="66" t="str">
        <f>IFERROR((VLOOKUP(H153,'2 Offertetarieven per eenheid'!B$4:C$9,2,0)),"€ 0,00")</f>
        <v>€ 0,00</v>
      </c>
      <c r="L153" s="28">
        <f t="shared" si="4"/>
        <v>0</v>
      </c>
    </row>
    <row r="154" spans="1:12" x14ac:dyDescent="0.25">
      <c r="A154" s="30">
        <f t="shared" si="5"/>
        <v>152</v>
      </c>
      <c r="B154" s="42"/>
      <c r="C154" s="32" t="s">
        <v>290</v>
      </c>
      <c r="D154" s="71"/>
      <c r="E154" s="71"/>
      <c r="F154" s="71"/>
      <c r="G154" s="71"/>
      <c r="H154" s="59"/>
      <c r="I154" s="14"/>
      <c r="J154" s="64"/>
      <c r="K154" s="66" t="str">
        <f>IFERROR((VLOOKUP(H154,'2 Offertetarieven per eenheid'!B$4:C$9,2,0)),"€ 0,00")</f>
        <v>€ 0,00</v>
      </c>
      <c r="L154" s="28">
        <f t="shared" si="4"/>
        <v>0</v>
      </c>
    </row>
    <row r="155" spans="1:12" x14ac:dyDescent="0.25">
      <c r="A155" s="30">
        <f t="shared" si="5"/>
        <v>153</v>
      </c>
      <c r="B155" s="42"/>
      <c r="C155" s="32" t="s">
        <v>291</v>
      </c>
      <c r="D155" s="71"/>
      <c r="E155" s="71"/>
      <c r="F155" s="71"/>
      <c r="G155" s="71"/>
      <c r="H155" s="59"/>
      <c r="I155" s="14"/>
      <c r="J155" s="64"/>
      <c r="K155" s="66" t="str">
        <f>IFERROR((VLOOKUP(H155,'2 Offertetarieven per eenheid'!B$4:C$9,2,0)),"€ 0,00")</f>
        <v>€ 0,00</v>
      </c>
      <c r="L155" s="28">
        <f t="shared" si="4"/>
        <v>0</v>
      </c>
    </row>
    <row r="156" spans="1:12" x14ac:dyDescent="0.25">
      <c r="A156" s="30">
        <f t="shared" si="5"/>
        <v>154</v>
      </c>
      <c r="B156" s="42"/>
      <c r="C156" s="32" t="s">
        <v>292</v>
      </c>
      <c r="D156" s="71"/>
      <c r="E156" s="71"/>
      <c r="F156" s="71"/>
      <c r="G156" s="71"/>
      <c r="H156" s="59"/>
      <c r="I156" s="14"/>
      <c r="J156" s="64"/>
      <c r="K156" s="66" t="str">
        <f>IFERROR((VLOOKUP(H156,'2 Offertetarieven per eenheid'!B$4:C$9,2,0)),"€ 0,00")</f>
        <v>€ 0,00</v>
      </c>
      <c r="L156" s="28">
        <f t="shared" si="4"/>
        <v>0</v>
      </c>
    </row>
    <row r="157" spans="1:12" ht="15.75" thickBot="1" x14ac:dyDescent="0.3">
      <c r="A157" s="30">
        <f t="shared" si="5"/>
        <v>155</v>
      </c>
      <c r="B157" s="42"/>
      <c r="C157" s="33" t="s">
        <v>293</v>
      </c>
      <c r="D157" s="72"/>
      <c r="E157" s="72"/>
      <c r="F157" s="72"/>
      <c r="G157" s="72"/>
      <c r="H157" s="60"/>
      <c r="I157" s="16"/>
      <c r="J157" s="65"/>
      <c r="K157" s="66" t="str">
        <f>IFERROR((VLOOKUP(H157,'2 Offertetarieven per eenheid'!B$4:C$9,2,0)),"€ 0,00")</f>
        <v>€ 0,00</v>
      </c>
      <c r="L157" s="28">
        <f t="shared" si="4"/>
        <v>0</v>
      </c>
    </row>
    <row r="158" spans="1:12" x14ac:dyDescent="0.25">
      <c r="A158" s="30">
        <f t="shared" si="5"/>
        <v>156</v>
      </c>
      <c r="B158" s="42"/>
      <c r="C158" s="31" t="s">
        <v>289</v>
      </c>
      <c r="D158" s="15"/>
      <c r="E158" s="15"/>
      <c r="F158" s="15"/>
      <c r="G158" s="15"/>
      <c r="H158" s="61"/>
      <c r="I158" s="15"/>
      <c r="J158" s="63"/>
      <c r="K158" s="66" t="str">
        <f>IFERROR((VLOOKUP(H158,'2 Offertetarieven per eenheid'!B$4:C$9,2,0)),"€ 0,00")</f>
        <v>€ 0,00</v>
      </c>
      <c r="L158" s="28">
        <f t="shared" si="4"/>
        <v>0</v>
      </c>
    </row>
    <row r="159" spans="1:12" x14ac:dyDescent="0.25">
      <c r="A159" s="30">
        <f t="shared" si="5"/>
        <v>157</v>
      </c>
      <c r="B159" s="42"/>
      <c r="C159" s="32" t="s">
        <v>290</v>
      </c>
      <c r="D159" s="71"/>
      <c r="E159" s="71"/>
      <c r="F159" s="71"/>
      <c r="G159" s="71"/>
      <c r="H159" s="59"/>
      <c r="I159" s="14"/>
      <c r="J159" s="64"/>
      <c r="K159" s="66" t="str">
        <f>IFERROR((VLOOKUP(H159,'2 Offertetarieven per eenheid'!B$4:C$9,2,0)),"€ 0,00")</f>
        <v>€ 0,00</v>
      </c>
      <c r="L159" s="28">
        <f t="shared" si="4"/>
        <v>0</v>
      </c>
    </row>
    <row r="160" spans="1:12" x14ac:dyDescent="0.25">
      <c r="A160" s="30">
        <f t="shared" si="5"/>
        <v>158</v>
      </c>
      <c r="B160" s="42"/>
      <c r="C160" s="32" t="s">
        <v>291</v>
      </c>
      <c r="D160" s="71"/>
      <c r="E160" s="71"/>
      <c r="F160" s="71"/>
      <c r="G160" s="71"/>
      <c r="H160" s="59"/>
      <c r="I160" s="14"/>
      <c r="J160" s="64"/>
      <c r="K160" s="66" t="str">
        <f>IFERROR((VLOOKUP(H160,'2 Offertetarieven per eenheid'!B$4:C$9,2,0)),"€ 0,00")</f>
        <v>€ 0,00</v>
      </c>
      <c r="L160" s="28">
        <f t="shared" si="4"/>
        <v>0</v>
      </c>
    </row>
    <row r="161" spans="1:12" x14ac:dyDescent="0.25">
      <c r="A161" s="30">
        <f t="shared" si="5"/>
        <v>159</v>
      </c>
      <c r="B161" s="42"/>
      <c r="C161" s="32" t="s">
        <v>292</v>
      </c>
      <c r="D161" s="71"/>
      <c r="E161" s="71"/>
      <c r="F161" s="71"/>
      <c r="G161" s="71"/>
      <c r="H161" s="59"/>
      <c r="I161" s="14"/>
      <c r="J161" s="64"/>
      <c r="K161" s="66" t="str">
        <f>IFERROR((VLOOKUP(H161,'2 Offertetarieven per eenheid'!B$4:C$9,2,0)),"€ 0,00")</f>
        <v>€ 0,00</v>
      </c>
      <c r="L161" s="28">
        <f t="shared" si="4"/>
        <v>0</v>
      </c>
    </row>
    <row r="162" spans="1:12" ht="15.75" thickBot="1" x14ac:dyDescent="0.3">
      <c r="A162" s="30">
        <f t="shared" si="5"/>
        <v>160</v>
      </c>
      <c r="B162" s="42"/>
      <c r="C162" s="33" t="s">
        <v>293</v>
      </c>
      <c r="D162" s="72"/>
      <c r="E162" s="72"/>
      <c r="F162" s="72"/>
      <c r="G162" s="72"/>
      <c r="H162" s="60"/>
      <c r="I162" s="16"/>
      <c r="J162" s="65"/>
      <c r="K162" s="66" t="str">
        <f>IFERROR((VLOOKUP(H162,'2 Offertetarieven per eenheid'!B$4:C$9,2,0)),"€ 0,00")</f>
        <v>€ 0,00</v>
      </c>
      <c r="L162" s="28">
        <f t="shared" si="4"/>
        <v>0</v>
      </c>
    </row>
    <row r="163" spans="1:12" x14ac:dyDescent="0.25">
      <c r="A163" s="30">
        <f t="shared" si="5"/>
        <v>161</v>
      </c>
      <c r="B163" s="42"/>
      <c r="C163" s="31" t="s">
        <v>289</v>
      </c>
      <c r="D163" s="15"/>
      <c r="E163" s="15"/>
      <c r="F163" s="15"/>
      <c r="G163" s="15"/>
      <c r="H163" s="61"/>
      <c r="I163" s="15"/>
      <c r="J163" s="63"/>
      <c r="K163" s="66" t="str">
        <f>IFERROR((VLOOKUP(H163,'2 Offertetarieven per eenheid'!B$4:C$9,2,0)),"€ 0,00")</f>
        <v>€ 0,00</v>
      </c>
      <c r="L163" s="28">
        <f t="shared" si="4"/>
        <v>0</v>
      </c>
    </row>
    <row r="164" spans="1:12" x14ac:dyDescent="0.25">
      <c r="A164" s="30">
        <f t="shared" si="5"/>
        <v>162</v>
      </c>
      <c r="B164" s="42"/>
      <c r="C164" s="32" t="s">
        <v>290</v>
      </c>
      <c r="D164" s="71"/>
      <c r="E164" s="71"/>
      <c r="F164" s="71"/>
      <c r="G164" s="71"/>
      <c r="H164" s="59"/>
      <c r="I164" s="14"/>
      <c r="J164" s="64"/>
      <c r="K164" s="66" t="str">
        <f>IFERROR((VLOOKUP(H164,'2 Offertetarieven per eenheid'!B$4:C$9,2,0)),"€ 0,00")</f>
        <v>€ 0,00</v>
      </c>
      <c r="L164" s="28">
        <f t="shared" si="4"/>
        <v>0</v>
      </c>
    </row>
    <row r="165" spans="1:12" x14ac:dyDescent="0.25">
      <c r="A165" s="30">
        <f t="shared" si="5"/>
        <v>163</v>
      </c>
      <c r="B165" s="42"/>
      <c r="C165" s="32" t="s">
        <v>291</v>
      </c>
      <c r="D165" s="71"/>
      <c r="E165" s="71"/>
      <c r="F165" s="71"/>
      <c r="G165" s="71"/>
      <c r="H165" s="59"/>
      <c r="I165" s="14"/>
      <c r="J165" s="64"/>
      <c r="K165" s="66" t="str">
        <f>IFERROR((VLOOKUP(H165,'2 Offertetarieven per eenheid'!B$4:C$9,2,0)),"€ 0,00")</f>
        <v>€ 0,00</v>
      </c>
      <c r="L165" s="28">
        <f t="shared" si="4"/>
        <v>0</v>
      </c>
    </row>
    <row r="166" spans="1:12" x14ac:dyDescent="0.25">
      <c r="A166" s="30">
        <f t="shared" si="5"/>
        <v>164</v>
      </c>
      <c r="B166" s="42"/>
      <c r="C166" s="32" t="s">
        <v>292</v>
      </c>
      <c r="D166" s="71"/>
      <c r="E166" s="71"/>
      <c r="F166" s="71"/>
      <c r="G166" s="71"/>
      <c r="H166" s="59"/>
      <c r="I166" s="14"/>
      <c r="J166" s="64"/>
      <c r="K166" s="66" t="str">
        <f>IFERROR((VLOOKUP(H166,'2 Offertetarieven per eenheid'!B$4:C$9,2,0)),"€ 0,00")</f>
        <v>€ 0,00</v>
      </c>
      <c r="L166" s="28">
        <f t="shared" si="4"/>
        <v>0</v>
      </c>
    </row>
    <row r="167" spans="1:12" ht="15.75" thickBot="1" x14ac:dyDescent="0.3">
      <c r="A167" s="30">
        <f t="shared" si="5"/>
        <v>165</v>
      </c>
      <c r="B167" s="42"/>
      <c r="C167" s="33" t="s">
        <v>293</v>
      </c>
      <c r="D167" s="72"/>
      <c r="E167" s="72"/>
      <c r="F167" s="72"/>
      <c r="G167" s="72"/>
      <c r="H167" s="60"/>
      <c r="I167" s="16"/>
      <c r="J167" s="65"/>
      <c r="K167" s="66" t="str">
        <f>IFERROR((VLOOKUP(H167,'2 Offertetarieven per eenheid'!B$4:C$9,2,0)),"€ 0,00")</f>
        <v>€ 0,00</v>
      </c>
      <c r="L167" s="28">
        <f t="shared" si="4"/>
        <v>0</v>
      </c>
    </row>
    <row r="168" spans="1:12" x14ac:dyDescent="0.25">
      <c r="A168" s="30">
        <f t="shared" si="5"/>
        <v>166</v>
      </c>
      <c r="B168" s="42"/>
      <c r="C168" s="34" t="s">
        <v>289</v>
      </c>
      <c r="D168" s="15"/>
      <c r="E168" s="15"/>
      <c r="F168" s="15"/>
      <c r="G168" s="15"/>
      <c r="H168" s="61"/>
      <c r="I168" s="15"/>
      <c r="J168" s="63"/>
      <c r="K168" s="66" t="str">
        <f>IFERROR((VLOOKUP(H168,'2 Offertetarieven per eenheid'!B$4:C$9,2,0)),"€ 0,00")</f>
        <v>€ 0,00</v>
      </c>
      <c r="L168" s="28">
        <f t="shared" si="4"/>
        <v>0</v>
      </c>
    </row>
    <row r="169" spans="1:12" x14ac:dyDescent="0.25">
      <c r="A169" s="30">
        <f t="shared" si="5"/>
        <v>167</v>
      </c>
      <c r="B169" s="42"/>
      <c r="C169" s="35" t="s">
        <v>290</v>
      </c>
      <c r="D169" s="71"/>
      <c r="E169" s="71"/>
      <c r="F169" s="71"/>
      <c r="G169" s="71"/>
      <c r="H169" s="59"/>
      <c r="I169" s="14"/>
      <c r="J169" s="64"/>
      <c r="K169" s="66" t="str">
        <f>IFERROR((VLOOKUP(H169,'2 Offertetarieven per eenheid'!B$4:C$9,2,0)),"€ 0,00")</f>
        <v>€ 0,00</v>
      </c>
      <c r="L169" s="28">
        <f t="shared" si="4"/>
        <v>0</v>
      </c>
    </row>
    <row r="170" spans="1:12" x14ac:dyDescent="0.25">
      <c r="A170" s="30">
        <f t="shared" si="5"/>
        <v>168</v>
      </c>
      <c r="B170" s="42"/>
      <c r="C170" s="35" t="s">
        <v>291</v>
      </c>
      <c r="D170" s="71"/>
      <c r="E170" s="71"/>
      <c r="F170" s="71"/>
      <c r="G170" s="71"/>
      <c r="H170" s="59"/>
      <c r="I170" s="14"/>
      <c r="J170" s="64"/>
      <c r="K170" s="66" t="str">
        <f>IFERROR((VLOOKUP(H170,'2 Offertetarieven per eenheid'!B$4:C$9,2,0)),"€ 0,00")</f>
        <v>€ 0,00</v>
      </c>
      <c r="L170" s="28">
        <f t="shared" si="4"/>
        <v>0</v>
      </c>
    </row>
    <row r="171" spans="1:12" x14ac:dyDescent="0.25">
      <c r="A171" s="30">
        <f t="shared" si="5"/>
        <v>169</v>
      </c>
      <c r="B171" s="42"/>
      <c r="C171" s="35" t="s">
        <v>292</v>
      </c>
      <c r="D171" s="71"/>
      <c r="E171" s="71"/>
      <c r="F171" s="71"/>
      <c r="G171" s="71"/>
      <c r="H171" s="59"/>
      <c r="I171" s="14"/>
      <c r="J171" s="64"/>
      <c r="K171" s="66" t="str">
        <f>IFERROR((VLOOKUP(H171,'2 Offertetarieven per eenheid'!B$4:C$9,2,0)),"€ 0,00")</f>
        <v>€ 0,00</v>
      </c>
      <c r="L171" s="28">
        <f t="shared" si="4"/>
        <v>0</v>
      </c>
    </row>
    <row r="172" spans="1:12" ht="15.75" thickBot="1" x14ac:dyDescent="0.3">
      <c r="A172" s="30">
        <f t="shared" si="5"/>
        <v>170</v>
      </c>
      <c r="B172" s="42"/>
      <c r="C172" s="36" t="s">
        <v>293</v>
      </c>
      <c r="D172" s="72"/>
      <c r="E172" s="72"/>
      <c r="F172" s="72"/>
      <c r="G172" s="72"/>
      <c r="H172" s="60"/>
      <c r="I172" s="16"/>
      <c r="J172" s="65"/>
      <c r="K172" s="66" t="str">
        <f>IFERROR((VLOOKUP(H172,'2 Offertetarieven per eenheid'!B$4:C$9,2,0)),"€ 0,00")</f>
        <v>€ 0,00</v>
      </c>
      <c r="L172" s="28">
        <f t="shared" si="4"/>
        <v>0</v>
      </c>
    </row>
    <row r="173" spans="1:12" x14ac:dyDescent="0.25">
      <c r="A173" s="30">
        <f t="shared" si="5"/>
        <v>171</v>
      </c>
      <c r="B173" s="42"/>
      <c r="C173" s="26" t="s">
        <v>289</v>
      </c>
      <c r="D173" s="15"/>
      <c r="E173" s="15"/>
      <c r="F173" s="15"/>
      <c r="G173" s="15"/>
      <c r="H173" s="61"/>
      <c r="I173" s="15"/>
      <c r="J173" s="63"/>
      <c r="K173" s="66" t="str">
        <f>IFERROR((VLOOKUP(H173,'2 Offertetarieven per eenheid'!B$4:C$9,2,0)),"€ 0,00")</f>
        <v>€ 0,00</v>
      </c>
      <c r="L173" s="28">
        <f t="shared" si="4"/>
        <v>0</v>
      </c>
    </row>
    <row r="174" spans="1:12" x14ac:dyDescent="0.25">
      <c r="A174" s="30">
        <f t="shared" si="5"/>
        <v>172</v>
      </c>
      <c r="B174" s="42"/>
      <c r="C174" s="27" t="s">
        <v>290</v>
      </c>
      <c r="D174" s="71"/>
      <c r="E174" s="71"/>
      <c r="F174" s="71"/>
      <c r="G174" s="71"/>
      <c r="H174" s="59"/>
      <c r="I174" s="14"/>
      <c r="J174" s="64"/>
      <c r="K174" s="66" t="str">
        <f>IFERROR((VLOOKUP(H174,'2 Offertetarieven per eenheid'!B$4:C$9,2,0)),"€ 0,00")</f>
        <v>€ 0,00</v>
      </c>
      <c r="L174" s="28">
        <f t="shared" si="4"/>
        <v>0</v>
      </c>
    </row>
    <row r="175" spans="1:12" x14ac:dyDescent="0.25">
      <c r="A175" s="30">
        <f t="shared" si="5"/>
        <v>173</v>
      </c>
      <c r="B175" s="42"/>
      <c r="C175" s="27" t="s">
        <v>291</v>
      </c>
      <c r="D175" s="71"/>
      <c r="E175" s="71"/>
      <c r="F175" s="71"/>
      <c r="G175" s="71"/>
      <c r="H175" s="59"/>
      <c r="I175" s="14"/>
      <c r="J175" s="64"/>
      <c r="K175" s="66" t="str">
        <f>IFERROR((VLOOKUP(H175,'2 Offertetarieven per eenheid'!B$4:C$9,2,0)),"€ 0,00")</f>
        <v>€ 0,00</v>
      </c>
      <c r="L175" s="28">
        <f t="shared" si="4"/>
        <v>0</v>
      </c>
    </row>
    <row r="176" spans="1:12" x14ac:dyDescent="0.25">
      <c r="A176" s="30">
        <f t="shared" si="5"/>
        <v>174</v>
      </c>
      <c r="B176" s="42"/>
      <c r="C176" s="27" t="s">
        <v>292</v>
      </c>
      <c r="D176" s="71"/>
      <c r="E176" s="71"/>
      <c r="F176" s="71"/>
      <c r="G176" s="71"/>
      <c r="H176" s="59"/>
      <c r="I176" s="14"/>
      <c r="J176" s="64"/>
      <c r="K176" s="66" t="str">
        <f>IFERROR((VLOOKUP(H176,'2 Offertetarieven per eenheid'!B$4:C$9,2,0)),"€ 0,00")</f>
        <v>€ 0,00</v>
      </c>
      <c r="L176" s="28">
        <f t="shared" si="4"/>
        <v>0</v>
      </c>
    </row>
    <row r="177" spans="1:12" ht="15.75" thickBot="1" x14ac:dyDescent="0.3">
      <c r="A177" s="30">
        <f t="shared" si="5"/>
        <v>175</v>
      </c>
      <c r="B177" s="42"/>
      <c r="C177" s="29" t="s">
        <v>293</v>
      </c>
      <c r="D177" s="72"/>
      <c r="E177" s="72"/>
      <c r="F177" s="72"/>
      <c r="G177" s="72"/>
      <c r="H177" s="60"/>
      <c r="I177" s="16"/>
      <c r="J177" s="65"/>
      <c r="K177" s="66" t="str">
        <f>IFERROR((VLOOKUP(H177,'2 Offertetarieven per eenheid'!B$4:C$9,2,0)),"€ 0,00")</f>
        <v>€ 0,00</v>
      </c>
      <c r="L177" s="28">
        <f t="shared" si="4"/>
        <v>0</v>
      </c>
    </row>
    <row r="178" spans="1:12" x14ac:dyDescent="0.25">
      <c r="A178" s="30">
        <f t="shared" si="5"/>
        <v>176</v>
      </c>
      <c r="B178" s="42"/>
      <c r="C178" s="26" t="s">
        <v>289</v>
      </c>
      <c r="D178" s="15"/>
      <c r="E178" s="15"/>
      <c r="F178" s="15"/>
      <c r="G178" s="15"/>
      <c r="H178" s="61"/>
      <c r="I178" s="15"/>
      <c r="J178" s="63"/>
      <c r="K178" s="66" t="str">
        <f>IFERROR((VLOOKUP(H178,'2 Offertetarieven per eenheid'!B$4:C$9,2,0)),"€ 0,00")</f>
        <v>€ 0,00</v>
      </c>
      <c r="L178" s="28">
        <f t="shared" si="4"/>
        <v>0</v>
      </c>
    </row>
    <row r="179" spans="1:12" x14ac:dyDescent="0.25">
      <c r="A179" s="30">
        <f t="shared" si="5"/>
        <v>177</v>
      </c>
      <c r="B179" s="42"/>
      <c r="C179" s="27" t="s">
        <v>290</v>
      </c>
      <c r="D179" s="71"/>
      <c r="E179" s="71"/>
      <c r="F179" s="71"/>
      <c r="G179" s="71"/>
      <c r="H179" s="59"/>
      <c r="I179" s="14"/>
      <c r="J179" s="64"/>
      <c r="K179" s="66" t="str">
        <f>IFERROR((VLOOKUP(H179,'2 Offertetarieven per eenheid'!B$4:C$9,2,0)),"€ 0,00")</f>
        <v>€ 0,00</v>
      </c>
      <c r="L179" s="28">
        <f t="shared" si="4"/>
        <v>0</v>
      </c>
    </row>
    <row r="180" spans="1:12" x14ac:dyDescent="0.25">
      <c r="A180" s="30">
        <f t="shared" si="5"/>
        <v>178</v>
      </c>
      <c r="B180" s="42"/>
      <c r="C180" s="27" t="s">
        <v>291</v>
      </c>
      <c r="D180" s="71"/>
      <c r="E180" s="71"/>
      <c r="F180" s="71"/>
      <c r="G180" s="71"/>
      <c r="H180" s="59"/>
      <c r="I180" s="14"/>
      <c r="J180" s="64"/>
      <c r="K180" s="66" t="str">
        <f>IFERROR((VLOOKUP(H180,'2 Offertetarieven per eenheid'!B$4:C$9,2,0)),"€ 0,00")</f>
        <v>€ 0,00</v>
      </c>
      <c r="L180" s="28">
        <f t="shared" si="4"/>
        <v>0</v>
      </c>
    </row>
    <row r="181" spans="1:12" x14ac:dyDescent="0.25">
      <c r="A181" s="30">
        <f t="shared" si="5"/>
        <v>179</v>
      </c>
      <c r="B181" s="42"/>
      <c r="C181" s="27" t="s">
        <v>292</v>
      </c>
      <c r="D181" s="71"/>
      <c r="E181" s="71"/>
      <c r="F181" s="71"/>
      <c r="G181" s="71"/>
      <c r="H181" s="59"/>
      <c r="I181" s="14"/>
      <c r="J181" s="64"/>
      <c r="K181" s="66" t="str">
        <f>IFERROR((VLOOKUP(H181,'2 Offertetarieven per eenheid'!B$4:C$9,2,0)),"€ 0,00")</f>
        <v>€ 0,00</v>
      </c>
      <c r="L181" s="28">
        <f t="shared" si="4"/>
        <v>0</v>
      </c>
    </row>
    <row r="182" spans="1:12" ht="15.75" thickBot="1" x14ac:dyDescent="0.3">
      <c r="A182" s="30">
        <f t="shared" si="5"/>
        <v>180</v>
      </c>
      <c r="B182" s="42"/>
      <c r="C182" s="29" t="s">
        <v>293</v>
      </c>
      <c r="D182" s="72"/>
      <c r="E182" s="72"/>
      <c r="F182" s="72"/>
      <c r="G182" s="72"/>
      <c r="H182" s="60"/>
      <c r="I182" s="16"/>
      <c r="J182" s="65"/>
      <c r="K182" s="66" t="str">
        <f>IFERROR((VLOOKUP(H182,'2 Offertetarieven per eenheid'!B$4:C$9,2,0)),"€ 0,00")</f>
        <v>€ 0,00</v>
      </c>
      <c r="L182" s="28">
        <f t="shared" si="4"/>
        <v>0</v>
      </c>
    </row>
    <row r="183" spans="1:12" x14ac:dyDescent="0.25">
      <c r="A183" s="30">
        <f t="shared" si="5"/>
        <v>181</v>
      </c>
      <c r="B183" s="42"/>
      <c r="C183" s="26" t="s">
        <v>289</v>
      </c>
      <c r="D183" s="15"/>
      <c r="E183" s="15"/>
      <c r="F183" s="15"/>
      <c r="G183" s="15"/>
      <c r="H183" s="61"/>
      <c r="I183" s="15"/>
      <c r="J183" s="63"/>
      <c r="K183" s="66" t="str">
        <f>IFERROR((VLOOKUP(H183,'2 Offertetarieven per eenheid'!B$4:C$9,2,0)),"€ 0,00")</f>
        <v>€ 0,00</v>
      </c>
      <c r="L183" s="28">
        <f t="shared" si="4"/>
        <v>0</v>
      </c>
    </row>
    <row r="184" spans="1:12" x14ac:dyDescent="0.25">
      <c r="A184" s="30">
        <f t="shared" si="5"/>
        <v>182</v>
      </c>
      <c r="B184" s="42"/>
      <c r="C184" s="27" t="s">
        <v>290</v>
      </c>
      <c r="D184" s="71"/>
      <c r="E184" s="71"/>
      <c r="F184" s="71"/>
      <c r="G184" s="71"/>
      <c r="H184" s="59"/>
      <c r="I184" s="14"/>
      <c r="J184" s="64"/>
      <c r="K184" s="66" t="str">
        <f>IFERROR((VLOOKUP(H184,'2 Offertetarieven per eenheid'!B$4:C$9,2,0)),"€ 0,00")</f>
        <v>€ 0,00</v>
      </c>
      <c r="L184" s="28">
        <f t="shared" si="4"/>
        <v>0</v>
      </c>
    </row>
    <row r="185" spans="1:12" x14ac:dyDescent="0.25">
      <c r="A185" s="30">
        <f t="shared" si="5"/>
        <v>183</v>
      </c>
      <c r="B185" s="42"/>
      <c r="C185" s="27" t="s">
        <v>291</v>
      </c>
      <c r="D185" s="71"/>
      <c r="E185" s="71"/>
      <c r="F185" s="71"/>
      <c r="G185" s="71"/>
      <c r="H185" s="59"/>
      <c r="I185" s="14"/>
      <c r="J185" s="64"/>
      <c r="K185" s="66" t="str">
        <f>IFERROR((VLOOKUP(H185,'2 Offertetarieven per eenheid'!B$4:C$9,2,0)),"€ 0,00")</f>
        <v>€ 0,00</v>
      </c>
      <c r="L185" s="28">
        <f t="shared" si="4"/>
        <v>0</v>
      </c>
    </row>
    <row r="186" spans="1:12" x14ac:dyDescent="0.25">
      <c r="A186" s="30">
        <f t="shared" si="5"/>
        <v>184</v>
      </c>
      <c r="B186" s="42"/>
      <c r="C186" s="27" t="s">
        <v>292</v>
      </c>
      <c r="D186" s="71"/>
      <c r="E186" s="71"/>
      <c r="F186" s="71"/>
      <c r="G186" s="71"/>
      <c r="H186" s="59"/>
      <c r="I186" s="14"/>
      <c r="J186" s="64"/>
      <c r="K186" s="66" t="str">
        <f>IFERROR((VLOOKUP(H186,'2 Offertetarieven per eenheid'!B$4:C$9,2,0)),"€ 0,00")</f>
        <v>€ 0,00</v>
      </c>
      <c r="L186" s="28">
        <f t="shared" si="4"/>
        <v>0</v>
      </c>
    </row>
    <row r="187" spans="1:12" ht="15.75" thickBot="1" x14ac:dyDescent="0.3">
      <c r="A187" s="30">
        <f t="shared" si="5"/>
        <v>185</v>
      </c>
      <c r="B187" s="42"/>
      <c r="C187" s="29" t="s">
        <v>293</v>
      </c>
      <c r="D187" s="72"/>
      <c r="E187" s="72"/>
      <c r="F187" s="72"/>
      <c r="G187" s="72"/>
      <c r="H187" s="60"/>
      <c r="I187" s="16"/>
      <c r="J187" s="65"/>
      <c r="K187" s="66" t="str">
        <f>IFERROR((VLOOKUP(H187,'2 Offertetarieven per eenheid'!B$4:C$9,2,0)),"€ 0,00")</f>
        <v>€ 0,00</v>
      </c>
      <c r="L187" s="28">
        <f t="shared" si="4"/>
        <v>0</v>
      </c>
    </row>
    <row r="188" spans="1:12" x14ac:dyDescent="0.25">
      <c r="A188" s="30">
        <f t="shared" si="5"/>
        <v>186</v>
      </c>
      <c r="B188" s="42"/>
      <c r="C188" s="31" t="s">
        <v>289</v>
      </c>
      <c r="D188" s="15"/>
      <c r="E188" s="15"/>
      <c r="F188" s="15"/>
      <c r="G188" s="15"/>
      <c r="H188" s="61"/>
      <c r="I188" s="15"/>
      <c r="J188" s="63"/>
      <c r="K188" s="66" t="str">
        <f>IFERROR((VLOOKUP(H188,'2 Offertetarieven per eenheid'!B$4:C$9,2,0)),"€ 0,00")</f>
        <v>€ 0,00</v>
      </c>
      <c r="L188" s="28">
        <f t="shared" si="4"/>
        <v>0</v>
      </c>
    </row>
    <row r="189" spans="1:12" x14ac:dyDescent="0.25">
      <c r="A189" s="30">
        <f t="shared" si="5"/>
        <v>187</v>
      </c>
      <c r="B189" s="42"/>
      <c r="C189" s="32" t="s">
        <v>290</v>
      </c>
      <c r="D189" s="71"/>
      <c r="E189" s="71"/>
      <c r="F189" s="71"/>
      <c r="G189" s="71"/>
      <c r="H189" s="59"/>
      <c r="I189" s="14"/>
      <c r="J189" s="64"/>
      <c r="K189" s="66" t="str">
        <f>IFERROR((VLOOKUP(H189,'2 Offertetarieven per eenheid'!B$4:C$9,2,0)),"€ 0,00")</f>
        <v>€ 0,00</v>
      </c>
      <c r="L189" s="28">
        <f t="shared" si="4"/>
        <v>0</v>
      </c>
    </row>
    <row r="190" spans="1:12" x14ac:dyDescent="0.25">
      <c r="A190" s="30">
        <f t="shared" si="5"/>
        <v>188</v>
      </c>
      <c r="B190" s="42"/>
      <c r="C190" s="32" t="s">
        <v>291</v>
      </c>
      <c r="D190" s="71"/>
      <c r="E190" s="71"/>
      <c r="F190" s="71"/>
      <c r="G190" s="71"/>
      <c r="H190" s="59"/>
      <c r="I190" s="14"/>
      <c r="J190" s="64"/>
      <c r="K190" s="66" t="str">
        <f>IFERROR((VLOOKUP(H190,'2 Offertetarieven per eenheid'!B$4:C$9,2,0)),"€ 0,00")</f>
        <v>€ 0,00</v>
      </c>
      <c r="L190" s="28">
        <f t="shared" si="4"/>
        <v>0</v>
      </c>
    </row>
    <row r="191" spans="1:12" x14ac:dyDescent="0.25">
      <c r="A191" s="30">
        <f t="shared" si="5"/>
        <v>189</v>
      </c>
      <c r="B191" s="42"/>
      <c r="C191" s="32" t="s">
        <v>292</v>
      </c>
      <c r="D191" s="71"/>
      <c r="E191" s="71"/>
      <c r="F191" s="71"/>
      <c r="G191" s="71"/>
      <c r="H191" s="59"/>
      <c r="I191" s="14"/>
      <c r="J191" s="64"/>
      <c r="K191" s="66" t="str">
        <f>IFERROR((VLOOKUP(H191,'2 Offertetarieven per eenheid'!B$4:C$9,2,0)),"€ 0,00")</f>
        <v>€ 0,00</v>
      </c>
      <c r="L191" s="28">
        <f t="shared" si="4"/>
        <v>0</v>
      </c>
    </row>
    <row r="192" spans="1:12" ht="15.75" thickBot="1" x14ac:dyDescent="0.3">
      <c r="A192" s="30">
        <f t="shared" si="5"/>
        <v>190</v>
      </c>
      <c r="B192" s="42"/>
      <c r="C192" s="33" t="s">
        <v>293</v>
      </c>
      <c r="D192" s="72"/>
      <c r="E192" s="72"/>
      <c r="F192" s="72"/>
      <c r="G192" s="72"/>
      <c r="H192" s="60"/>
      <c r="I192" s="16"/>
      <c r="J192" s="65"/>
      <c r="K192" s="66" t="str">
        <f>IFERROR((VLOOKUP(H192,'2 Offertetarieven per eenheid'!B$4:C$9,2,0)),"€ 0,00")</f>
        <v>€ 0,00</v>
      </c>
      <c r="L192" s="28">
        <f t="shared" si="4"/>
        <v>0</v>
      </c>
    </row>
    <row r="193" spans="1:12" x14ac:dyDescent="0.25">
      <c r="A193" s="30">
        <f t="shared" si="5"/>
        <v>191</v>
      </c>
      <c r="B193" s="42"/>
      <c r="C193" s="31" t="s">
        <v>289</v>
      </c>
      <c r="D193" s="15"/>
      <c r="E193" s="15"/>
      <c r="F193" s="15"/>
      <c r="G193" s="15"/>
      <c r="H193" s="61"/>
      <c r="I193" s="15"/>
      <c r="J193" s="63"/>
      <c r="K193" s="66" t="str">
        <f>IFERROR((VLOOKUP(H193,'2 Offertetarieven per eenheid'!B$4:C$9,2,0)),"€ 0,00")</f>
        <v>€ 0,00</v>
      </c>
      <c r="L193" s="28">
        <f t="shared" si="4"/>
        <v>0</v>
      </c>
    </row>
    <row r="194" spans="1:12" x14ac:dyDescent="0.25">
      <c r="A194" s="30">
        <f t="shared" si="5"/>
        <v>192</v>
      </c>
      <c r="B194" s="42"/>
      <c r="C194" s="32" t="s">
        <v>290</v>
      </c>
      <c r="D194" s="71"/>
      <c r="E194" s="71"/>
      <c r="F194" s="71"/>
      <c r="G194" s="71"/>
      <c r="H194" s="59"/>
      <c r="I194" s="14"/>
      <c r="J194" s="64"/>
      <c r="K194" s="66" t="str">
        <f>IFERROR((VLOOKUP(H194,'2 Offertetarieven per eenheid'!B$4:C$9,2,0)),"€ 0,00")</f>
        <v>€ 0,00</v>
      </c>
      <c r="L194" s="28">
        <f t="shared" si="4"/>
        <v>0</v>
      </c>
    </row>
    <row r="195" spans="1:12" x14ac:dyDescent="0.25">
      <c r="A195" s="30">
        <f t="shared" si="5"/>
        <v>193</v>
      </c>
      <c r="B195" s="42"/>
      <c r="C195" s="32" t="s">
        <v>291</v>
      </c>
      <c r="D195" s="71"/>
      <c r="E195" s="71"/>
      <c r="F195" s="71"/>
      <c r="G195" s="71"/>
      <c r="H195" s="59"/>
      <c r="I195" s="14"/>
      <c r="J195" s="64"/>
      <c r="K195" s="66" t="str">
        <f>IFERROR((VLOOKUP(H195,'2 Offertetarieven per eenheid'!B$4:C$9,2,0)),"€ 0,00")</f>
        <v>€ 0,00</v>
      </c>
      <c r="L195" s="28">
        <f t="shared" si="4"/>
        <v>0</v>
      </c>
    </row>
    <row r="196" spans="1:12" x14ac:dyDescent="0.25">
      <c r="A196" s="30">
        <f t="shared" si="5"/>
        <v>194</v>
      </c>
      <c r="B196" s="42"/>
      <c r="C196" s="32" t="s">
        <v>292</v>
      </c>
      <c r="D196" s="71"/>
      <c r="E196" s="71"/>
      <c r="F196" s="71"/>
      <c r="G196" s="71"/>
      <c r="H196" s="59"/>
      <c r="I196" s="14"/>
      <c r="J196" s="64"/>
      <c r="K196" s="66" t="str">
        <f>IFERROR((VLOOKUP(H196,'2 Offertetarieven per eenheid'!B$4:C$9,2,0)),"€ 0,00")</f>
        <v>€ 0,00</v>
      </c>
      <c r="L196" s="28">
        <f t="shared" ref="L196:L259" si="6">(I196+J196)*K196/60</f>
        <v>0</v>
      </c>
    </row>
    <row r="197" spans="1:12" ht="15.75" thickBot="1" x14ac:dyDescent="0.3">
      <c r="A197" s="30">
        <f t="shared" ref="A197:A260" si="7">A196+1</f>
        <v>195</v>
      </c>
      <c r="B197" s="42"/>
      <c r="C197" s="33" t="s">
        <v>293</v>
      </c>
      <c r="D197" s="72"/>
      <c r="E197" s="72"/>
      <c r="F197" s="72"/>
      <c r="G197" s="72"/>
      <c r="H197" s="60"/>
      <c r="I197" s="16"/>
      <c r="J197" s="65"/>
      <c r="K197" s="66" t="str">
        <f>IFERROR((VLOOKUP(H197,'2 Offertetarieven per eenheid'!B$4:C$9,2,0)),"€ 0,00")</f>
        <v>€ 0,00</v>
      </c>
      <c r="L197" s="28">
        <f t="shared" si="6"/>
        <v>0</v>
      </c>
    </row>
    <row r="198" spans="1:12" x14ac:dyDescent="0.25">
      <c r="A198" s="30">
        <f t="shared" si="7"/>
        <v>196</v>
      </c>
      <c r="B198" s="42"/>
      <c r="C198" s="31" t="s">
        <v>289</v>
      </c>
      <c r="D198" s="15"/>
      <c r="E198" s="15"/>
      <c r="F198" s="15"/>
      <c r="G198" s="15"/>
      <c r="H198" s="61"/>
      <c r="I198" s="15"/>
      <c r="J198" s="63"/>
      <c r="K198" s="66" t="str">
        <f>IFERROR((VLOOKUP(H198,'2 Offertetarieven per eenheid'!B$4:C$9,2,0)),"€ 0,00")</f>
        <v>€ 0,00</v>
      </c>
      <c r="L198" s="28">
        <f t="shared" si="6"/>
        <v>0</v>
      </c>
    </row>
    <row r="199" spans="1:12" x14ac:dyDescent="0.25">
      <c r="A199" s="30">
        <f t="shared" si="7"/>
        <v>197</v>
      </c>
      <c r="B199" s="42"/>
      <c r="C199" s="32" t="s">
        <v>290</v>
      </c>
      <c r="D199" s="71"/>
      <c r="E199" s="71"/>
      <c r="F199" s="71"/>
      <c r="G199" s="71"/>
      <c r="H199" s="59"/>
      <c r="I199" s="14"/>
      <c r="J199" s="64"/>
      <c r="K199" s="66" t="str">
        <f>IFERROR((VLOOKUP(H199,'2 Offertetarieven per eenheid'!B$4:C$9,2,0)),"€ 0,00")</f>
        <v>€ 0,00</v>
      </c>
      <c r="L199" s="28">
        <f t="shared" si="6"/>
        <v>0</v>
      </c>
    </row>
    <row r="200" spans="1:12" x14ac:dyDescent="0.25">
      <c r="A200" s="30">
        <f t="shared" si="7"/>
        <v>198</v>
      </c>
      <c r="B200" s="42"/>
      <c r="C200" s="32" t="s">
        <v>291</v>
      </c>
      <c r="D200" s="71"/>
      <c r="E200" s="71"/>
      <c r="F200" s="71"/>
      <c r="G200" s="71"/>
      <c r="H200" s="59"/>
      <c r="I200" s="14"/>
      <c r="J200" s="64"/>
      <c r="K200" s="66" t="str">
        <f>IFERROR((VLOOKUP(H200,'2 Offertetarieven per eenheid'!B$4:C$9,2,0)),"€ 0,00")</f>
        <v>€ 0,00</v>
      </c>
      <c r="L200" s="28">
        <f t="shared" si="6"/>
        <v>0</v>
      </c>
    </row>
    <row r="201" spans="1:12" x14ac:dyDescent="0.25">
      <c r="A201" s="30">
        <f t="shared" si="7"/>
        <v>199</v>
      </c>
      <c r="B201" s="42"/>
      <c r="C201" s="32" t="s">
        <v>292</v>
      </c>
      <c r="D201" s="71"/>
      <c r="E201" s="71"/>
      <c r="F201" s="71"/>
      <c r="G201" s="71"/>
      <c r="H201" s="59"/>
      <c r="I201" s="14"/>
      <c r="J201" s="64"/>
      <c r="K201" s="66" t="str">
        <f>IFERROR((VLOOKUP(H201,'2 Offertetarieven per eenheid'!B$4:C$9,2,0)),"€ 0,00")</f>
        <v>€ 0,00</v>
      </c>
      <c r="L201" s="28">
        <f t="shared" si="6"/>
        <v>0</v>
      </c>
    </row>
    <row r="202" spans="1:12" ht="15.75" thickBot="1" x14ac:dyDescent="0.3">
      <c r="A202" s="30">
        <f t="shared" si="7"/>
        <v>200</v>
      </c>
      <c r="B202" s="42"/>
      <c r="C202" s="33" t="s">
        <v>293</v>
      </c>
      <c r="D202" s="72"/>
      <c r="E202" s="72"/>
      <c r="F202" s="72"/>
      <c r="G202" s="72"/>
      <c r="H202" s="60"/>
      <c r="I202" s="16"/>
      <c r="J202" s="65"/>
      <c r="K202" s="66" t="str">
        <f>IFERROR((VLOOKUP(H202,'2 Offertetarieven per eenheid'!B$4:C$9,2,0)),"€ 0,00")</f>
        <v>€ 0,00</v>
      </c>
      <c r="L202" s="28">
        <f t="shared" si="6"/>
        <v>0</v>
      </c>
    </row>
    <row r="203" spans="1:12" x14ac:dyDescent="0.25">
      <c r="A203" s="30">
        <f t="shared" si="7"/>
        <v>201</v>
      </c>
      <c r="B203" s="42"/>
      <c r="C203" s="31" t="s">
        <v>289</v>
      </c>
      <c r="D203" s="15"/>
      <c r="E203" s="15"/>
      <c r="F203" s="15"/>
      <c r="G203" s="15"/>
      <c r="H203" s="61"/>
      <c r="I203" s="15"/>
      <c r="J203" s="63"/>
      <c r="K203" s="66" t="str">
        <f>IFERROR((VLOOKUP(H203,'2 Offertetarieven per eenheid'!B$4:C$9,2,0)),"€ 0,00")</f>
        <v>€ 0,00</v>
      </c>
      <c r="L203" s="28">
        <f t="shared" si="6"/>
        <v>0</v>
      </c>
    </row>
    <row r="204" spans="1:12" x14ac:dyDescent="0.25">
      <c r="A204" s="30">
        <f t="shared" si="7"/>
        <v>202</v>
      </c>
      <c r="B204" s="42"/>
      <c r="C204" s="32" t="s">
        <v>290</v>
      </c>
      <c r="D204" s="71"/>
      <c r="E204" s="71"/>
      <c r="F204" s="71"/>
      <c r="G204" s="71"/>
      <c r="H204" s="59"/>
      <c r="I204" s="14"/>
      <c r="J204" s="64"/>
      <c r="K204" s="66" t="str">
        <f>IFERROR((VLOOKUP(H204,'2 Offertetarieven per eenheid'!B$4:C$9,2,0)),"€ 0,00")</f>
        <v>€ 0,00</v>
      </c>
      <c r="L204" s="28">
        <f t="shared" si="6"/>
        <v>0</v>
      </c>
    </row>
    <row r="205" spans="1:12" x14ac:dyDescent="0.25">
      <c r="A205" s="30">
        <f t="shared" si="7"/>
        <v>203</v>
      </c>
      <c r="B205" s="42"/>
      <c r="C205" s="32" t="s">
        <v>291</v>
      </c>
      <c r="D205" s="71"/>
      <c r="E205" s="71"/>
      <c r="F205" s="71"/>
      <c r="G205" s="71"/>
      <c r="H205" s="59"/>
      <c r="I205" s="14"/>
      <c r="J205" s="64"/>
      <c r="K205" s="66" t="str">
        <f>IFERROR((VLOOKUP(H205,'2 Offertetarieven per eenheid'!B$4:C$9,2,0)),"€ 0,00")</f>
        <v>€ 0,00</v>
      </c>
      <c r="L205" s="28">
        <f t="shared" si="6"/>
        <v>0</v>
      </c>
    </row>
    <row r="206" spans="1:12" x14ac:dyDescent="0.25">
      <c r="A206" s="30">
        <f t="shared" si="7"/>
        <v>204</v>
      </c>
      <c r="B206" s="42"/>
      <c r="C206" s="32" t="s">
        <v>292</v>
      </c>
      <c r="D206" s="71"/>
      <c r="E206" s="71"/>
      <c r="F206" s="71"/>
      <c r="G206" s="71"/>
      <c r="H206" s="59"/>
      <c r="I206" s="14"/>
      <c r="J206" s="64"/>
      <c r="K206" s="66" t="str">
        <f>IFERROR((VLOOKUP(H206,'2 Offertetarieven per eenheid'!B$4:C$9,2,0)),"€ 0,00")</f>
        <v>€ 0,00</v>
      </c>
      <c r="L206" s="28">
        <f t="shared" si="6"/>
        <v>0</v>
      </c>
    </row>
    <row r="207" spans="1:12" ht="15.75" thickBot="1" x14ac:dyDescent="0.3">
      <c r="A207" s="30">
        <f t="shared" si="7"/>
        <v>205</v>
      </c>
      <c r="B207" s="42"/>
      <c r="C207" s="33" t="s">
        <v>293</v>
      </c>
      <c r="D207" s="72"/>
      <c r="E207" s="72"/>
      <c r="F207" s="72"/>
      <c r="G207" s="72"/>
      <c r="H207" s="60"/>
      <c r="I207" s="16"/>
      <c r="J207" s="65"/>
      <c r="K207" s="66" t="str">
        <f>IFERROR((VLOOKUP(H207,'2 Offertetarieven per eenheid'!B$4:C$9,2,0)),"€ 0,00")</f>
        <v>€ 0,00</v>
      </c>
      <c r="L207" s="28">
        <f t="shared" si="6"/>
        <v>0</v>
      </c>
    </row>
    <row r="208" spans="1:12" x14ac:dyDescent="0.25">
      <c r="A208" s="30">
        <f t="shared" si="7"/>
        <v>206</v>
      </c>
      <c r="B208" s="42"/>
      <c r="C208" s="31" t="s">
        <v>289</v>
      </c>
      <c r="D208" s="15"/>
      <c r="E208" s="15"/>
      <c r="F208" s="15"/>
      <c r="G208" s="15"/>
      <c r="H208" s="61"/>
      <c r="I208" s="15"/>
      <c r="J208" s="63"/>
      <c r="K208" s="66" t="str">
        <f>IFERROR((VLOOKUP(H208,'2 Offertetarieven per eenheid'!B$4:C$9,2,0)),"€ 0,00")</f>
        <v>€ 0,00</v>
      </c>
      <c r="L208" s="28">
        <f t="shared" si="6"/>
        <v>0</v>
      </c>
    </row>
    <row r="209" spans="1:12" x14ac:dyDescent="0.25">
      <c r="A209" s="30">
        <f t="shared" si="7"/>
        <v>207</v>
      </c>
      <c r="B209" s="42"/>
      <c r="C209" s="32" t="s">
        <v>290</v>
      </c>
      <c r="D209" s="71"/>
      <c r="E209" s="71"/>
      <c r="F209" s="71"/>
      <c r="G209" s="71"/>
      <c r="H209" s="59"/>
      <c r="I209" s="14"/>
      <c r="J209" s="64"/>
      <c r="K209" s="66" t="str">
        <f>IFERROR((VLOOKUP(H209,'2 Offertetarieven per eenheid'!B$4:C$9,2,0)),"€ 0,00")</f>
        <v>€ 0,00</v>
      </c>
      <c r="L209" s="28">
        <f t="shared" si="6"/>
        <v>0</v>
      </c>
    </row>
    <row r="210" spans="1:12" x14ac:dyDescent="0.25">
      <c r="A210" s="30">
        <f t="shared" si="7"/>
        <v>208</v>
      </c>
      <c r="B210" s="42"/>
      <c r="C210" s="32" t="s">
        <v>291</v>
      </c>
      <c r="D210" s="71"/>
      <c r="E210" s="71"/>
      <c r="F210" s="71"/>
      <c r="G210" s="71"/>
      <c r="H210" s="59"/>
      <c r="I210" s="14"/>
      <c r="J210" s="64"/>
      <c r="K210" s="66" t="str">
        <f>IFERROR((VLOOKUP(H210,'2 Offertetarieven per eenheid'!B$4:C$9,2,0)),"€ 0,00")</f>
        <v>€ 0,00</v>
      </c>
      <c r="L210" s="28">
        <f t="shared" si="6"/>
        <v>0</v>
      </c>
    </row>
    <row r="211" spans="1:12" x14ac:dyDescent="0.25">
      <c r="A211" s="30">
        <f t="shared" si="7"/>
        <v>209</v>
      </c>
      <c r="B211" s="42"/>
      <c r="C211" s="32" t="s">
        <v>292</v>
      </c>
      <c r="D211" s="71"/>
      <c r="E211" s="71"/>
      <c r="F211" s="71"/>
      <c r="G211" s="71"/>
      <c r="H211" s="59"/>
      <c r="I211" s="14"/>
      <c r="J211" s="64"/>
      <c r="K211" s="66" t="str">
        <f>IFERROR((VLOOKUP(H211,'2 Offertetarieven per eenheid'!B$4:C$9,2,0)),"€ 0,00")</f>
        <v>€ 0,00</v>
      </c>
      <c r="L211" s="28">
        <f t="shared" si="6"/>
        <v>0</v>
      </c>
    </row>
    <row r="212" spans="1:12" ht="15.75" thickBot="1" x14ac:dyDescent="0.3">
      <c r="A212" s="30">
        <f t="shared" si="7"/>
        <v>210</v>
      </c>
      <c r="B212" s="42"/>
      <c r="C212" s="33" t="s">
        <v>293</v>
      </c>
      <c r="D212" s="72"/>
      <c r="E212" s="72"/>
      <c r="F212" s="72"/>
      <c r="G212" s="72"/>
      <c r="H212" s="60"/>
      <c r="I212" s="16"/>
      <c r="J212" s="65"/>
      <c r="K212" s="66" t="str">
        <f>IFERROR((VLOOKUP(H212,'2 Offertetarieven per eenheid'!B$4:C$9,2,0)),"€ 0,00")</f>
        <v>€ 0,00</v>
      </c>
      <c r="L212" s="28">
        <f t="shared" si="6"/>
        <v>0</v>
      </c>
    </row>
    <row r="213" spans="1:12" x14ac:dyDescent="0.25">
      <c r="A213" s="30">
        <f t="shared" si="7"/>
        <v>211</v>
      </c>
      <c r="B213" s="42"/>
      <c r="C213" s="31" t="s">
        <v>289</v>
      </c>
      <c r="D213" s="15"/>
      <c r="E213" s="15"/>
      <c r="F213" s="15"/>
      <c r="G213" s="15"/>
      <c r="H213" s="61"/>
      <c r="I213" s="15"/>
      <c r="J213" s="63"/>
      <c r="K213" s="66" t="str">
        <f>IFERROR((VLOOKUP(H213,'2 Offertetarieven per eenheid'!B$4:C$9,2,0)),"€ 0,00")</f>
        <v>€ 0,00</v>
      </c>
      <c r="L213" s="28">
        <f t="shared" si="6"/>
        <v>0</v>
      </c>
    </row>
    <row r="214" spans="1:12" x14ac:dyDescent="0.25">
      <c r="A214" s="30">
        <f t="shared" si="7"/>
        <v>212</v>
      </c>
      <c r="B214" s="42"/>
      <c r="C214" s="32" t="s">
        <v>290</v>
      </c>
      <c r="D214" s="71"/>
      <c r="E214" s="71"/>
      <c r="F214" s="71"/>
      <c r="G214" s="71"/>
      <c r="H214" s="59"/>
      <c r="I214" s="14"/>
      <c r="J214" s="64"/>
      <c r="K214" s="66" t="str">
        <f>IFERROR((VLOOKUP(H214,'2 Offertetarieven per eenheid'!B$4:C$9,2,0)),"€ 0,00")</f>
        <v>€ 0,00</v>
      </c>
      <c r="L214" s="28">
        <f t="shared" si="6"/>
        <v>0</v>
      </c>
    </row>
    <row r="215" spans="1:12" x14ac:dyDescent="0.25">
      <c r="A215" s="30">
        <f t="shared" si="7"/>
        <v>213</v>
      </c>
      <c r="B215" s="42"/>
      <c r="C215" s="32" t="s">
        <v>291</v>
      </c>
      <c r="D215" s="71"/>
      <c r="E215" s="71"/>
      <c r="F215" s="71"/>
      <c r="G215" s="71"/>
      <c r="H215" s="59"/>
      <c r="I215" s="14"/>
      <c r="J215" s="64"/>
      <c r="K215" s="66" t="str">
        <f>IFERROR((VLOOKUP(H215,'2 Offertetarieven per eenheid'!B$4:C$9,2,0)),"€ 0,00")</f>
        <v>€ 0,00</v>
      </c>
      <c r="L215" s="28">
        <f t="shared" si="6"/>
        <v>0</v>
      </c>
    </row>
    <row r="216" spans="1:12" x14ac:dyDescent="0.25">
      <c r="A216" s="30">
        <f t="shared" si="7"/>
        <v>214</v>
      </c>
      <c r="B216" s="42"/>
      <c r="C216" s="32" t="s">
        <v>292</v>
      </c>
      <c r="D216" s="71"/>
      <c r="E216" s="71"/>
      <c r="F216" s="71"/>
      <c r="G216" s="71"/>
      <c r="H216" s="59"/>
      <c r="I216" s="14"/>
      <c r="J216" s="64"/>
      <c r="K216" s="66" t="str">
        <f>IFERROR((VLOOKUP(H216,'2 Offertetarieven per eenheid'!B$4:C$9,2,0)),"€ 0,00")</f>
        <v>€ 0,00</v>
      </c>
      <c r="L216" s="28">
        <f t="shared" si="6"/>
        <v>0</v>
      </c>
    </row>
    <row r="217" spans="1:12" ht="15.75" thickBot="1" x14ac:dyDescent="0.3">
      <c r="A217" s="30">
        <f t="shared" si="7"/>
        <v>215</v>
      </c>
      <c r="B217" s="42"/>
      <c r="C217" s="33" t="s">
        <v>293</v>
      </c>
      <c r="D217" s="72"/>
      <c r="E217" s="72"/>
      <c r="F217" s="72"/>
      <c r="G217" s="72"/>
      <c r="H217" s="60"/>
      <c r="I217" s="16"/>
      <c r="J217" s="65"/>
      <c r="K217" s="66" t="str">
        <f>IFERROR((VLOOKUP(H217,'2 Offertetarieven per eenheid'!B$4:C$9,2,0)),"€ 0,00")</f>
        <v>€ 0,00</v>
      </c>
      <c r="L217" s="28">
        <f t="shared" si="6"/>
        <v>0</v>
      </c>
    </row>
    <row r="218" spans="1:12" x14ac:dyDescent="0.25">
      <c r="A218" s="30">
        <f t="shared" si="7"/>
        <v>216</v>
      </c>
      <c r="B218" s="42"/>
      <c r="C218" s="31" t="s">
        <v>289</v>
      </c>
      <c r="D218" s="15"/>
      <c r="E218" s="15"/>
      <c r="F218" s="15"/>
      <c r="G218" s="15"/>
      <c r="H218" s="61"/>
      <c r="I218" s="15"/>
      <c r="J218" s="63"/>
      <c r="K218" s="66" t="str">
        <f>IFERROR((VLOOKUP(H218,'2 Offertetarieven per eenheid'!B$4:C$9,2,0)),"€ 0,00")</f>
        <v>€ 0,00</v>
      </c>
      <c r="L218" s="28">
        <f t="shared" si="6"/>
        <v>0</v>
      </c>
    </row>
    <row r="219" spans="1:12" x14ac:dyDescent="0.25">
      <c r="A219" s="30">
        <f t="shared" si="7"/>
        <v>217</v>
      </c>
      <c r="B219" s="42"/>
      <c r="C219" s="32" t="s">
        <v>290</v>
      </c>
      <c r="D219" s="71"/>
      <c r="E219" s="71"/>
      <c r="F219" s="71"/>
      <c r="G219" s="71"/>
      <c r="H219" s="59"/>
      <c r="I219" s="14"/>
      <c r="J219" s="64"/>
      <c r="K219" s="66" t="str">
        <f>IFERROR((VLOOKUP(H219,'2 Offertetarieven per eenheid'!B$4:C$9,2,0)),"€ 0,00")</f>
        <v>€ 0,00</v>
      </c>
      <c r="L219" s="28">
        <f t="shared" si="6"/>
        <v>0</v>
      </c>
    </row>
    <row r="220" spans="1:12" x14ac:dyDescent="0.25">
      <c r="A220" s="30">
        <f t="shared" si="7"/>
        <v>218</v>
      </c>
      <c r="B220" s="42"/>
      <c r="C220" s="32" t="s">
        <v>291</v>
      </c>
      <c r="D220" s="71"/>
      <c r="E220" s="71"/>
      <c r="F220" s="71"/>
      <c r="G220" s="71"/>
      <c r="H220" s="59"/>
      <c r="I220" s="14"/>
      <c r="J220" s="64"/>
      <c r="K220" s="66" t="str">
        <f>IFERROR((VLOOKUP(H220,'2 Offertetarieven per eenheid'!B$4:C$9,2,0)),"€ 0,00")</f>
        <v>€ 0,00</v>
      </c>
      <c r="L220" s="28">
        <f t="shared" si="6"/>
        <v>0</v>
      </c>
    </row>
    <row r="221" spans="1:12" x14ac:dyDescent="0.25">
      <c r="A221" s="30">
        <f t="shared" si="7"/>
        <v>219</v>
      </c>
      <c r="B221" s="42"/>
      <c r="C221" s="32" t="s">
        <v>292</v>
      </c>
      <c r="D221" s="71"/>
      <c r="E221" s="71"/>
      <c r="F221" s="71"/>
      <c r="G221" s="71"/>
      <c r="H221" s="59"/>
      <c r="I221" s="14"/>
      <c r="J221" s="64"/>
      <c r="K221" s="66" t="str">
        <f>IFERROR((VLOOKUP(H221,'2 Offertetarieven per eenheid'!B$4:C$9,2,0)),"€ 0,00")</f>
        <v>€ 0,00</v>
      </c>
      <c r="L221" s="28">
        <f t="shared" si="6"/>
        <v>0</v>
      </c>
    </row>
    <row r="222" spans="1:12" ht="15.75" thickBot="1" x14ac:dyDescent="0.3">
      <c r="A222" s="30">
        <f t="shared" si="7"/>
        <v>220</v>
      </c>
      <c r="B222" s="42"/>
      <c r="C222" s="33" t="s">
        <v>293</v>
      </c>
      <c r="D222" s="72"/>
      <c r="E222" s="72"/>
      <c r="F222" s="72"/>
      <c r="G222" s="72"/>
      <c r="H222" s="60"/>
      <c r="I222" s="16"/>
      <c r="J222" s="65"/>
      <c r="K222" s="66" t="str">
        <f>IFERROR((VLOOKUP(H222,'2 Offertetarieven per eenheid'!B$4:C$9,2,0)),"€ 0,00")</f>
        <v>€ 0,00</v>
      </c>
      <c r="L222" s="28">
        <f t="shared" si="6"/>
        <v>0</v>
      </c>
    </row>
    <row r="223" spans="1:12" x14ac:dyDescent="0.25">
      <c r="A223" s="30">
        <f t="shared" si="7"/>
        <v>221</v>
      </c>
      <c r="B223" s="42"/>
      <c r="C223" s="34" t="s">
        <v>289</v>
      </c>
      <c r="D223" s="15"/>
      <c r="E223" s="15"/>
      <c r="F223" s="15"/>
      <c r="G223" s="15"/>
      <c r="H223" s="61"/>
      <c r="I223" s="15"/>
      <c r="J223" s="63"/>
      <c r="K223" s="66" t="str">
        <f>IFERROR((VLOOKUP(H223,'2 Offertetarieven per eenheid'!B$4:C$9,2,0)),"€ 0,00")</f>
        <v>€ 0,00</v>
      </c>
      <c r="L223" s="28">
        <f t="shared" si="6"/>
        <v>0</v>
      </c>
    </row>
    <row r="224" spans="1:12" x14ac:dyDescent="0.25">
      <c r="A224" s="30">
        <f t="shared" si="7"/>
        <v>222</v>
      </c>
      <c r="B224" s="42"/>
      <c r="C224" s="35" t="s">
        <v>290</v>
      </c>
      <c r="D224" s="71"/>
      <c r="E224" s="71"/>
      <c r="F224" s="71"/>
      <c r="G224" s="71"/>
      <c r="H224" s="59"/>
      <c r="I224" s="14"/>
      <c r="J224" s="64"/>
      <c r="K224" s="66" t="str">
        <f>IFERROR((VLOOKUP(H224,'2 Offertetarieven per eenheid'!B$4:C$9,2,0)),"€ 0,00")</f>
        <v>€ 0,00</v>
      </c>
      <c r="L224" s="28">
        <f t="shared" si="6"/>
        <v>0</v>
      </c>
    </row>
    <row r="225" spans="1:12" x14ac:dyDescent="0.25">
      <c r="A225" s="30">
        <f t="shared" si="7"/>
        <v>223</v>
      </c>
      <c r="B225" s="42"/>
      <c r="C225" s="35" t="s">
        <v>291</v>
      </c>
      <c r="D225" s="71"/>
      <c r="E225" s="71"/>
      <c r="F225" s="71"/>
      <c r="G225" s="71"/>
      <c r="H225" s="59"/>
      <c r="I225" s="14"/>
      <c r="J225" s="64"/>
      <c r="K225" s="66" t="str">
        <f>IFERROR((VLOOKUP(H225,'2 Offertetarieven per eenheid'!B$4:C$9,2,0)),"€ 0,00")</f>
        <v>€ 0,00</v>
      </c>
      <c r="L225" s="28">
        <f t="shared" si="6"/>
        <v>0</v>
      </c>
    </row>
    <row r="226" spans="1:12" x14ac:dyDescent="0.25">
      <c r="A226" s="30">
        <f t="shared" si="7"/>
        <v>224</v>
      </c>
      <c r="B226" s="42"/>
      <c r="C226" s="35" t="s">
        <v>292</v>
      </c>
      <c r="D226" s="71"/>
      <c r="E226" s="71"/>
      <c r="F226" s="71"/>
      <c r="G226" s="71"/>
      <c r="H226" s="59"/>
      <c r="I226" s="14"/>
      <c r="J226" s="64"/>
      <c r="K226" s="66" t="str">
        <f>IFERROR((VLOOKUP(H226,'2 Offertetarieven per eenheid'!B$4:C$9,2,0)),"€ 0,00")</f>
        <v>€ 0,00</v>
      </c>
      <c r="L226" s="28">
        <f t="shared" si="6"/>
        <v>0</v>
      </c>
    </row>
    <row r="227" spans="1:12" ht="15.75" thickBot="1" x14ac:dyDescent="0.3">
      <c r="A227" s="30">
        <f t="shared" si="7"/>
        <v>225</v>
      </c>
      <c r="B227" s="42"/>
      <c r="C227" s="36" t="s">
        <v>293</v>
      </c>
      <c r="D227" s="72"/>
      <c r="E227" s="72"/>
      <c r="F227" s="72"/>
      <c r="G227" s="72"/>
      <c r="H227" s="60"/>
      <c r="I227" s="16"/>
      <c r="J227" s="65"/>
      <c r="K227" s="66" t="str">
        <f>IFERROR((VLOOKUP(H227,'2 Offertetarieven per eenheid'!B$4:C$9,2,0)),"€ 0,00")</f>
        <v>€ 0,00</v>
      </c>
      <c r="L227" s="28">
        <f t="shared" si="6"/>
        <v>0</v>
      </c>
    </row>
    <row r="228" spans="1:12" x14ac:dyDescent="0.25">
      <c r="A228" s="30">
        <f t="shared" si="7"/>
        <v>226</v>
      </c>
      <c r="B228" s="42"/>
      <c r="C228" s="26" t="s">
        <v>289</v>
      </c>
      <c r="D228" s="15"/>
      <c r="E228" s="15"/>
      <c r="F228" s="15"/>
      <c r="G228" s="15"/>
      <c r="H228" s="61"/>
      <c r="I228" s="15"/>
      <c r="J228" s="63"/>
      <c r="K228" s="66" t="str">
        <f>IFERROR((VLOOKUP(H228,'2 Offertetarieven per eenheid'!B$4:C$9,2,0)),"€ 0,00")</f>
        <v>€ 0,00</v>
      </c>
      <c r="L228" s="28">
        <f t="shared" si="6"/>
        <v>0</v>
      </c>
    </row>
    <row r="229" spans="1:12" x14ac:dyDescent="0.25">
      <c r="A229" s="30">
        <f t="shared" si="7"/>
        <v>227</v>
      </c>
      <c r="B229" s="42"/>
      <c r="C229" s="27" t="s">
        <v>290</v>
      </c>
      <c r="D229" s="71"/>
      <c r="E229" s="71"/>
      <c r="F229" s="71"/>
      <c r="G229" s="71"/>
      <c r="H229" s="59"/>
      <c r="I229" s="14"/>
      <c r="J229" s="64"/>
      <c r="K229" s="66" t="str">
        <f>IFERROR((VLOOKUP(H229,'2 Offertetarieven per eenheid'!B$4:C$9,2,0)),"€ 0,00")</f>
        <v>€ 0,00</v>
      </c>
      <c r="L229" s="28">
        <f t="shared" si="6"/>
        <v>0</v>
      </c>
    </row>
    <row r="230" spans="1:12" x14ac:dyDescent="0.25">
      <c r="A230" s="30">
        <f t="shared" si="7"/>
        <v>228</v>
      </c>
      <c r="B230" s="42"/>
      <c r="C230" s="27" t="s">
        <v>291</v>
      </c>
      <c r="D230" s="71"/>
      <c r="E230" s="71"/>
      <c r="F230" s="71"/>
      <c r="G230" s="71"/>
      <c r="H230" s="59"/>
      <c r="I230" s="14"/>
      <c r="J230" s="64"/>
      <c r="K230" s="66" t="str">
        <f>IFERROR((VLOOKUP(H230,'2 Offertetarieven per eenheid'!B$4:C$9,2,0)),"€ 0,00")</f>
        <v>€ 0,00</v>
      </c>
      <c r="L230" s="28">
        <f t="shared" si="6"/>
        <v>0</v>
      </c>
    </row>
    <row r="231" spans="1:12" x14ac:dyDescent="0.25">
      <c r="A231" s="30">
        <f t="shared" si="7"/>
        <v>229</v>
      </c>
      <c r="B231" s="42"/>
      <c r="C231" s="27" t="s">
        <v>292</v>
      </c>
      <c r="D231" s="71"/>
      <c r="E231" s="71"/>
      <c r="F231" s="71"/>
      <c r="G231" s="71"/>
      <c r="H231" s="59"/>
      <c r="I231" s="14"/>
      <c r="J231" s="64"/>
      <c r="K231" s="66" t="str">
        <f>IFERROR((VLOOKUP(H231,'2 Offertetarieven per eenheid'!B$4:C$9,2,0)),"€ 0,00")</f>
        <v>€ 0,00</v>
      </c>
      <c r="L231" s="28">
        <f t="shared" si="6"/>
        <v>0</v>
      </c>
    </row>
    <row r="232" spans="1:12" ht="15.75" thickBot="1" x14ac:dyDescent="0.3">
      <c r="A232" s="30">
        <f t="shared" si="7"/>
        <v>230</v>
      </c>
      <c r="B232" s="42"/>
      <c r="C232" s="29" t="s">
        <v>293</v>
      </c>
      <c r="D232" s="72"/>
      <c r="E232" s="72"/>
      <c r="F232" s="72"/>
      <c r="G232" s="72"/>
      <c r="H232" s="60"/>
      <c r="I232" s="16"/>
      <c r="J232" s="65"/>
      <c r="K232" s="66" t="str">
        <f>IFERROR((VLOOKUP(H232,'2 Offertetarieven per eenheid'!B$4:C$9,2,0)),"€ 0,00")</f>
        <v>€ 0,00</v>
      </c>
      <c r="L232" s="28">
        <f t="shared" si="6"/>
        <v>0</v>
      </c>
    </row>
    <row r="233" spans="1:12" x14ac:dyDescent="0.25">
      <c r="A233" s="30">
        <f t="shared" si="7"/>
        <v>231</v>
      </c>
      <c r="B233" s="42"/>
      <c r="C233" s="26" t="s">
        <v>289</v>
      </c>
      <c r="D233" s="15"/>
      <c r="E233" s="15"/>
      <c r="F233" s="15"/>
      <c r="G233" s="15"/>
      <c r="H233" s="61"/>
      <c r="I233" s="15"/>
      <c r="J233" s="63"/>
      <c r="K233" s="66" t="str">
        <f>IFERROR((VLOOKUP(H233,'2 Offertetarieven per eenheid'!B$4:C$9,2,0)),"€ 0,00")</f>
        <v>€ 0,00</v>
      </c>
      <c r="L233" s="28">
        <f t="shared" si="6"/>
        <v>0</v>
      </c>
    </row>
    <row r="234" spans="1:12" x14ac:dyDescent="0.25">
      <c r="A234" s="30">
        <f t="shared" si="7"/>
        <v>232</v>
      </c>
      <c r="B234" s="42"/>
      <c r="C234" s="27" t="s">
        <v>290</v>
      </c>
      <c r="D234" s="71"/>
      <c r="E234" s="71"/>
      <c r="F234" s="71"/>
      <c r="G234" s="71"/>
      <c r="H234" s="59"/>
      <c r="I234" s="14"/>
      <c r="J234" s="64"/>
      <c r="K234" s="66" t="str">
        <f>IFERROR((VLOOKUP(H234,'2 Offertetarieven per eenheid'!B$4:C$9,2,0)),"€ 0,00")</f>
        <v>€ 0,00</v>
      </c>
      <c r="L234" s="28">
        <f t="shared" si="6"/>
        <v>0</v>
      </c>
    </row>
    <row r="235" spans="1:12" x14ac:dyDescent="0.25">
      <c r="A235" s="30">
        <f t="shared" si="7"/>
        <v>233</v>
      </c>
      <c r="B235" s="42"/>
      <c r="C235" s="27" t="s">
        <v>291</v>
      </c>
      <c r="D235" s="71"/>
      <c r="E235" s="71"/>
      <c r="F235" s="71"/>
      <c r="G235" s="71"/>
      <c r="H235" s="59"/>
      <c r="I235" s="14"/>
      <c r="J235" s="64"/>
      <c r="K235" s="66" t="str">
        <f>IFERROR((VLOOKUP(H235,'2 Offertetarieven per eenheid'!B$4:C$9,2,0)),"€ 0,00")</f>
        <v>€ 0,00</v>
      </c>
      <c r="L235" s="28">
        <f t="shared" si="6"/>
        <v>0</v>
      </c>
    </row>
    <row r="236" spans="1:12" x14ac:dyDescent="0.25">
      <c r="A236" s="30">
        <f t="shared" si="7"/>
        <v>234</v>
      </c>
      <c r="B236" s="42"/>
      <c r="C236" s="27" t="s">
        <v>292</v>
      </c>
      <c r="D236" s="71"/>
      <c r="E236" s="71"/>
      <c r="F236" s="71"/>
      <c r="G236" s="71"/>
      <c r="H236" s="59"/>
      <c r="I236" s="14"/>
      <c r="J236" s="64"/>
      <c r="K236" s="66" t="str">
        <f>IFERROR((VLOOKUP(H236,'2 Offertetarieven per eenheid'!B$4:C$9,2,0)),"€ 0,00")</f>
        <v>€ 0,00</v>
      </c>
      <c r="L236" s="28">
        <f t="shared" si="6"/>
        <v>0</v>
      </c>
    </row>
    <row r="237" spans="1:12" ht="15.75" thickBot="1" x14ac:dyDescent="0.3">
      <c r="A237" s="30">
        <f t="shared" si="7"/>
        <v>235</v>
      </c>
      <c r="B237" s="42"/>
      <c r="C237" s="29" t="s">
        <v>293</v>
      </c>
      <c r="D237" s="72"/>
      <c r="E237" s="72"/>
      <c r="F237" s="72"/>
      <c r="G237" s="72"/>
      <c r="H237" s="60"/>
      <c r="I237" s="16"/>
      <c r="J237" s="65"/>
      <c r="K237" s="66" t="str">
        <f>IFERROR((VLOOKUP(H237,'2 Offertetarieven per eenheid'!B$4:C$9,2,0)),"€ 0,00")</f>
        <v>€ 0,00</v>
      </c>
      <c r="L237" s="28">
        <f t="shared" si="6"/>
        <v>0</v>
      </c>
    </row>
    <row r="238" spans="1:12" x14ac:dyDescent="0.25">
      <c r="A238" s="30">
        <f t="shared" si="7"/>
        <v>236</v>
      </c>
      <c r="B238" s="42"/>
      <c r="C238" s="26" t="s">
        <v>289</v>
      </c>
      <c r="D238" s="15"/>
      <c r="E238" s="15"/>
      <c r="F238" s="15"/>
      <c r="G238" s="15"/>
      <c r="H238" s="61"/>
      <c r="I238" s="15"/>
      <c r="J238" s="63"/>
      <c r="K238" s="66" t="str">
        <f>IFERROR((VLOOKUP(H238,'2 Offertetarieven per eenheid'!B$4:C$9,2,0)),"€ 0,00")</f>
        <v>€ 0,00</v>
      </c>
      <c r="L238" s="28">
        <f t="shared" si="6"/>
        <v>0</v>
      </c>
    </row>
    <row r="239" spans="1:12" x14ac:dyDescent="0.25">
      <c r="A239" s="30">
        <f t="shared" si="7"/>
        <v>237</v>
      </c>
      <c r="B239" s="42"/>
      <c r="C239" s="27" t="s">
        <v>290</v>
      </c>
      <c r="D239" s="71"/>
      <c r="E239" s="71"/>
      <c r="F239" s="71"/>
      <c r="G239" s="71"/>
      <c r="H239" s="59"/>
      <c r="I239" s="14"/>
      <c r="J239" s="64"/>
      <c r="K239" s="66" t="str">
        <f>IFERROR((VLOOKUP(H239,'2 Offertetarieven per eenheid'!B$4:C$9,2,0)),"€ 0,00")</f>
        <v>€ 0,00</v>
      </c>
      <c r="L239" s="28">
        <f t="shared" si="6"/>
        <v>0</v>
      </c>
    </row>
    <row r="240" spans="1:12" x14ac:dyDescent="0.25">
      <c r="A240" s="30">
        <f t="shared" si="7"/>
        <v>238</v>
      </c>
      <c r="B240" s="42"/>
      <c r="C240" s="27" t="s">
        <v>291</v>
      </c>
      <c r="D240" s="71"/>
      <c r="E240" s="71"/>
      <c r="F240" s="71"/>
      <c r="G240" s="71"/>
      <c r="H240" s="59"/>
      <c r="I240" s="14"/>
      <c r="J240" s="64"/>
      <c r="K240" s="66" t="str">
        <f>IFERROR((VLOOKUP(H240,'2 Offertetarieven per eenheid'!B$4:C$9,2,0)),"€ 0,00")</f>
        <v>€ 0,00</v>
      </c>
      <c r="L240" s="28">
        <f t="shared" si="6"/>
        <v>0</v>
      </c>
    </row>
    <row r="241" spans="1:12" x14ac:dyDescent="0.25">
      <c r="A241" s="30">
        <f t="shared" si="7"/>
        <v>239</v>
      </c>
      <c r="B241" s="42"/>
      <c r="C241" s="27" t="s">
        <v>292</v>
      </c>
      <c r="D241" s="71"/>
      <c r="E241" s="71"/>
      <c r="F241" s="71"/>
      <c r="G241" s="71"/>
      <c r="H241" s="59"/>
      <c r="I241" s="14"/>
      <c r="J241" s="64"/>
      <c r="K241" s="66" t="str">
        <f>IFERROR((VLOOKUP(H241,'2 Offertetarieven per eenheid'!B$4:C$9,2,0)),"€ 0,00")</f>
        <v>€ 0,00</v>
      </c>
      <c r="L241" s="28">
        <f t="shared" si="6"/>
        <v>0</v>
      </c>
    </row>
    <row r="242" spans="1:12" ht="15.75" thickBot="1" x14ac:dyDescent="0.3">
      <c r="A242" s="30">
        <f t="shared" si="7"/>
        <v>240</v>
      </c>
      <c r="B242" s="42"/>
      <c r="C242" s="29" t="s">
        <v>293</v>
      </c>
      <c r="D242" s="72"/>
      <c r="E242" s="72"/>
      <c r="F242" s="72"/>
      <c r="G242" s="72"/>
      <c r="H242" s="60"/>
      <c r="I242" s="16"/>
      <c r="J242" s="65"/>
      <c r="K242" s="66" t="str">
        <f>IFERROR((VLOOKUP(H242,'2 Offertetarieven per eenheid'!B$4:C$9,2,0)),"€ 0,00")</f>
        <v>€ 0,00</v>
      </c>
      <c r="L242" s="28">
        <f t="shared" si="6"/>
        <v>0</v>
      </c>
    </row>
    <row r="243" spans="1:12" x14ac:dyDescent="0.25">
      <c r="A243" s="30">
        <f t="shared" si="7"/>
        <v>241</v>
      </c>
      <c r="B243" s="42"/>
      <c r="C243" s="31" t="s">
        <v>289</v>
      </c>
      <c r="D243" s="15"/>
      <c r="E243" s="15"/>
      <c r="F243" s="15"/>
      <c r="G243" s="15"/>
      <c r="H243" s="61"/>
      <c r="I243" s="15"/>
      <c r="J243" s="63"/>
      <c r="K243" s="66" t="str">
        <f>IFERROR((VLOOKUP(H243,'2 Offertetarieven per eenheid'!B$4:C$9,2,0)),"€ 0,00")</f>
        <v>€ 0,00</v>
      </c>
      <c r="L243" s="28">
        <f t="shared" si="6"/>
        <v>0</v>
      </c>
    </row>
    <row r="244" spans="1:12" x14ac:dyDescent="0.25">
      <c r="A244" s="30">
        <f t="shared" si="7"/>
        <v>242</v>
      </c>
      <c r="B244" s="42"/>
      <c r="C244" s="32" t="s">
        <v>290</v>
      </c>
      <c r="D244" s="71"/>
      <c r="E244" s="71"/>
      <c r="F244" s="71"/>
      <c r="G244" s="71"/>
      <c r="H244" s="59"/>
      <c r="I244" s="14"/>
      <c r="J244" s="64"/>
      <c r="K244" s="66" t="str">
        <f>IFERROR((VLOOKUP(H244,'2 Offertetarieven per eenheid'!B$4:C$9,2,0)),"€ 0,00")</f>
        <v>€ 0,00</v>
      </c>
      <c r="L244" s="28">
        <f t="shared" si="6"/>
        <v>0</v>
      </c>
    </row>
    <row r="245" spans="1:12" x14ac:dyDescent="0.25">
      <c r="A245" s="30">
        <f t="shared" si="7"/>
        <v>243</v>
      </c>
      <c r="B245" s="42"/>
      <c r="C245" s="32" t="s">
        <v>291</v>
      </c>
      <c r="D245" s="71"/>
      <c r="E245" s="71"/>
      <c r="F245" s="71"/>
      <c r="G245" s="71"/>
      <c r="H245" s="59"/>
      <c r="I245" s="14"/>
      <c r="J245" s="64"/>
      <c r="K245" s="66" t="str">
        <f>IFERROR((VLOOKUP(H245,'2 Offertetarieven per eenheid'!B$4:C$9,2,0)),"€ 0,00")</f>
        <v>€ 0,00</v>
      </c>
      <c r="L245" s="28">
        <f t="shared" si="6"/>
        <v>0</v>
      </c>
    </row>
    <row r="246" spans="1:12" x14ac:dyDescent="0.25">
      <c r="A246" s="30">
        <f t="shared" si="7"/>
        <v>244</v>
      </c>
      <c r="B246" s="42"/>
      <c r="C246" s="32" t="s">
        <v>292</v>
      </c>
      <c r="D246" s="71"/>
      <c r="E246" s="71"/>
      <c r="F246" s="71"/>
      <c r="G246" s="71"/>
      <c r="H246" s="59"/>
      <c r="I246" s="14"/>
      <c r="J246" s="64"/>
      <c r="K246" s="66" t="str">
        <f>IFERROR((VLOOKUP(H246,'2 Offertetarieven per eenheid'!B$4:C$9,2,0)),"€ 0,00")</f>
        <v>€ 0,00</v>
      </c>
      <c r="L246" s="28">
        <f t="shared" si="6"/>
        <v>0</v>
      </c>
    </row>
    <row r="247" spans="1:12" ht="15.75" thickBot="1" x14ac:dyDescent="0.3">
      <c r="A247" s="30">
        <f t="shared" si="7"/>
        <v>245</v>
      </c>
      <c r="B247" s="42"/>
      <c r="C247" s="33" t="s">
        <v>293</v>
      </c>
      <c r="D247" s="72"/>
      <c r="E247" s="72"/>
      <c r="F247" s="72"/>
      <c r="G247" s="72"/>
      <c r="H247" s="60"/>
      <c r="I247" s="16"/>
      <c r="J247" s="65"/>
      <c r="K247" s="66" t="str">
        <f>IFERROR((VLOOKUP(H247,'2 Offertetarieven per eenheid'!B$4:C$9,2,0)),"€ 0,00")</f>
        <v>€ 0,00</v>
      </c>
      <c r="L247" s="28">
        <f t="shared" si="6"/>
        <v>0</v>
      </c>
    </row>
    <row r="248" spans="1:12" x14ac:dyDescent="0.25">
      <c r="A248" s="30">
        <f t="shared" si="7"/>
        <v>246</v>
      </c>
      <c r="B248" s="42"/>
      <c r="C248" s="31" t="s">
        <v>289</v>
      </c>
      <c r="D248" s="15"/>
      <c r="E248" s="15"/>
      <c r="F248" s="15"/>
      <c r="G248" s="15"/>
      <c r="H248" s="61"/>
      <c r="I248" s="15"/>
      <c r="J248" s="63"/>
      <c r="K248" s="66" t="str">
        <f>IFERROR((VLOOKUP(H248,'2 Offertetarieven per eenheid'!B$4:C$9,2,0)),"€ 0,00")</f>
        <v>€ 0,00</v>
      </c>
      <c r="L248" s="28">
        <f t="shared" si="6"/>
        <v>0</v>
      </c>
    </row>
    <row r="249" spans="1:12" x14ac:dyDescent="0.25">
      <c r="A249" s="30">
        <f t="shared" si="7"/>
        <v>247</v>
      </c>
      <c r="B249" s="42"/>
      <c r="C249" s="32" t="s">
        <v>290</v>
      </c>
      <c r="D249" s="71"/>
      <c r="E249" s="71"/>
      <c r="F249" s="71"/>
      <c r="G249" s="71"/>
      <c r="H249" s="59"/>
      <c r="I249" s="14"/>
      <c r="J249" s="64"/>
      <c r="K249" s="66" t="str">
        <f>IFERROR((VLOOKUP(H249,'2 Offertetarieven per eenheid'!B$4:C$9,2,0)),"€ 0,00")</f>
        <v>€ 0,00</v>
      </c>
      <c r="L249" s="28">
        <f t="shared" si="6"/>
        <v>0</v>
      </c>
    </row>
    <row r="250" spans="1:12" x14ac:dyDescent="0.25">
      <c r="A250" s="30">
        <f t="shared" si="7"/>
        <v>248</v>
      </c>
      <c r="B250" s="42"/>
      <c r="C250" s="32" t="s">
        <v>291</v>
      </c>
      <c r="D250" s="71"/>
      <c r="E250" s="71"/>
      <c r="F250" s="71"/>
      <c r="G250" s="71"/>
      <c r="H250" s="59"/>
      <c r="I250" s="14"/>
      <c r="J250" s="64"/>
      <c r="K250" s="66" t="str">
        <f>IFERROR((VLOOKUP(H250,'2 Offertetarieven per eenheid'!B$4:C$9,2,0)),"€ 0,00")</f>
        <v>€ 0,00</v>
      </c>
      <c r="L250" s="28">
        <f t="shared" si="6"/>
        <v>0</v>
      </c>
    </row>
    <row r="251" spans="1:12" x14ac:dyDescent="0.25">
      <c r="A251" s="30">
        <f t="shared" si="7"/>
        <v>249</v>
      </c>
      <c r="B251" s="42"/>
      <c r="C251" s="32" t="s">
        <v>292</v>
      </c>
      <c r="D251" s="71"/>
      <c r="E251" s="71"/>
      <c r="F251" s="71"/>
      <c r="G251" s="71"/>
      <c r="H251" s="59"/>
      <c r="I251" s="14"/>
      <c r="J251" s="64"/>
      <c r="K251" s="66" t="str">
        <f>IFERROR((VLOOKUP(H251,'2 Offertetarieven per eenheid'!B$4:C$9,2,0)),"€ 0,00")</f>
        <v>€ 0,00</v>
      </c>
      <c r="L251" s="28">
        <f t="shared" si="6"/>
        <v>0</v>
      </c>
    </row>
    <row r="252" spans="1:12" ht="15.75" thickBot="1" x14ac:dyDescent="0.3">
      <c r="A252" s="30">
        <f t="shared" si="7"/>
        <v>250</v>
      </c>
      <c r="B252" s="42"/>
      <c r="C252" s="33" t="s">
        <v>293</v>
      </c>
      <c r="D252" s="72"/>
      <c r="E252" s="72"/>
      <c r="F252" s="72"/>
      <c r="G252" s="72"/>
      <c r="H252" s="60"/>
      <c r="I252" s="16"/>
      <c r="J252" s="65"/>
      <c r="K252" s="66" t="str">
        <f>IFERROR((VLOOKUP(H252,'2 Offertetarieven per eenheid'!B$4:C$9,2,0)),"€ 0,00")</f>
        <v>€ 0,00</v>
      </c>
      <c r="L252" s="28">
        <f t="shared" si="6"/>
        <v>0</v>
      </c>
    </row>
    <row r="253" spans="1:12" x14ac:dyDescent="0.25">
      <c r="A253" s="30">
        <f t="shared" si="7"/>
        <v>251</v>
      </c>
      <c r="B253" s="42"/>
      <c r="C253" s="31" t="s">
        <v>289</v>
      </c>
      <c r="D253" s="15"/>
      <c r="E253" s="15"/>
      <c r="F253" s="15"/>
      <c r="G253" s="15"/>
      <c r="H253" s="61"/>
      <c r="I253" s="15"/>
      <c r="J253" s="63"/>
      <c r="K253" s="66" t="str">
        <f>IFERROR((VLOOKUP(H253,'2 Offertetarieven per eenheid'!B$4:C$9,2,0)),"€ 0,00")</f>
        <v>€ 0,00</v>
      </c>
      <c r="L253" s="28">
        <f t="shared" si="6"/>
        <v>0</v>
      </c>
    </row>
    <row r="254" spans="1:12" x14ac:dyDescent="0.25">
      <c r="A254" s="30">
        <f t="shared" si="7"/>
        <v>252</v>
      </c>
      <c r="B254" s="42"/>
      <c r="C254" s="32" t="s">
        <v>290</v>
      </c>
      <c r="D254" s="71"/>
      <c r="E254" s="71"/>
      <c r="F254" s="71"/>
      <c r="G254" s="71"/>
      <c r="H254" s="59"/>
      <c r="I254" s="14"/>
      <c r="J254" s="64"/>
      <c r="K254" s="66" t="str">
        <f>IFERROR((VLOOKUP(H254,'2 Offertetarieven per eenheid'!B$4:C$9,2,0)),"€ 0,00")</f>
        <v>€ 0,00</v>
      </c>
      <c r="L254" s="28">
        <f t="shared" si="6"/>
        <v>0</v>
      </c>
    </row>
    <row r="255" spans="1:12" x14ac:dyDescent="0.25">
      <c r="A255" s="30">
        <f t="shared" si="7"/>
        <v>253</v>
      </c>
      <c r="B255" s="42"/>
      <c r="C255" s="32" t="s">
        <v>291</v>
      </c>
      <c r="D255" s="71"/>
      <c r="E255" s="71"/>
      <c r="F255" s="71"/>
      <c r="G255" s="71"/>
      <c r="H255" s="59"/>
      <c r="I255" s="14"/>
      <c r="J255" s="64"/>
      <c r="K255" s="66" t="str">
        <f>IFERROR((VLOOKUP(H255,'2 Offertetarieven per eenheid'!B$4:C$9,2,0)),"€ 0,00")</f>
        <v>€ 0,00</v>
      </c>
      <c r="L255" s="28">
        <f t="shared" si="6"/>
        <v>0</v>
      </c>
    </row>
    <row r="256" spans="1:12" x14ac:dyDescent="0.25">
      <c r="A256" s="30">
        <f t="shared" si="7"/>
        <v>254</v>
      </c>
      <c r="B256" s="42"/>
      <c r="C256" s="32" t="s">
        <v>292</v>
      </c>
      <c r="D256" s="71"/>
      <c r="E256" s="71"/>
      <c r="F256" s="71"/>
      <c r="G256" s="71"/>
      <c r="H256" s="59"/>
      <c r="I256" s="14"/>
      <c r="J256" s="64"/>
      <c r="K256" s="66" t="str">
        <f>IFERROR((VLOOKUP(H256,'2 Offertetarieven per eenheid'!B$4:C$9,2,0)),"€ 0,00")</f>
        <v>€ 0,00</v>
      </c>
      <c r="L256" s="28">
        <f t="shared" si="6"/>
        <v>0</v>
      </c>
    </row>
    <row r="257" spans="1:12" ht="15.75" thickBot="1" x14ac:dyDescent="0.3">
      <c r="A257" s="30">
        <f t="shared" si="7"/>
        <v>255</v>
      </c>
      <c r="B257" s="42"/>
      <c r="C257" s="33" t="s">
        <v>293</v>
      </c>
      <c r="D257" s="72"/>
      <c r="E257" s="72"/>
      <c r="F257" s="72"/>
      <c r="G257" s="72"/>
      <c r="H257" s="60"/>
      <c r="I257" s="16"/>
      <c r="J257" s="65"/>
      <c r="K257" s="66" t="str">
        <f>IFERROR((VLOOKUP(H257,'2 Offertetarieven per eenheid'!B$4:C$9,2,0)),"€ 0,00")</f>
        <v>€ 0,00</v>
      </c>
      <c r="L257" s="28">
        <f t="shared" si="6"/>
        <v>0</v>
      </c>
    </row>
    <row r="258" spans="1:12" x14ac:dyDescent="0.25">
      <c r="A258" s="30">
        <f t="shared" si="7"/>
        <v>256</v>
      </c>
      <c r="B258" s="42"/>
      <c r="C258" s="31" t="s">
        <v>289</v>
      </c>
      <c r="D258" s="15"/>
      <c r="E258" s="15"/>
      <c r="F258" s="15"/>
      <c r="G258" s="15"/>
      <c r="H258" s="61"/>
      <c r="I258" s="15"/>
      <c r="J258" s="63"/>
      <c r="K258" s="66" t="str">
        <f>IFERROR((VLOOKUP(H258,'2 Offertetarieven per eenheid'!B$4:C$9,2,0)),"€ 0,00")</f>
        <v>€ 0,00</v>
      </c>
      <c r="L258" s="28">
        <f t="shared" si="6"/>
        <v>0</v>
      </c>
    </row>
    <row r="259" spans="1:12" x14ac:dyDescent="0.25">
      <c r="A259" s="30">
        <f t="shared" si="7"/>
        <v>257</v>
      </c>
      <c r="B259" s="42"/>
      <c r="C259" s="32" t="s">
        <v>290</v>
      </c>
      <c r="D259" s="71"/>
      <c r="E259" s="71"/>
      <c r="F259" s="71"/>
      <c r="G259" s="71"/>
      <c r="H259" s="59"/>
      <c r="I259" s="14"/>
      <c r="J259" s="64"/>
      <c r="K259" s="66" t="str">
        <f>IFERROR((VLOOKUP(H259,'2 Offertetarieven per eenheid'!B$4:C$9,2,0)),"€ 0,00")</f>
        <v>€ 0,00</v>
      </c>
      <c r="L259" s="28">
        <f t="shared" si="6"/>
        <v>0</v>
      </c>
    </row>
    <row r="260" spans="1:12" x14ac:dyDescent="0.25">
      <c r="A260" s="30">
        <f t="shared" si="7"/>
        <v>258</v>
      </c>
      <c r="B260" s="42"/>
      <c r="C260" s="32" t="s">
        <v>291</v>
      </c>
      <c r="D260" s="71"/>
      <c r="E260" s="71"/>
      <c r="F260" s="71"/>
      <c r="G260" s="71"/>
      <c r="H260" s="59"/>
      <c r="I260" s="14"/>
      <c r="J260" s="64"/>
      <c r="K260" s="66" t="str">
        <f>IFERROR((VLOOKUP(H260,'2 Offertetarieven per eenheid'!B$4:C$9,2,0)),"€ 0,00")</f>
        <v>€ 0,00</v>
      </c>
      <c r="L260" s="28">
        <f t="shared" ref="L260:L323" si="8">(I260+J260)*K260/60</f>
        <v>0</v>
      </c>
    </row>
    <row r="261" spans="1:12" x14ac:dyDescent="0.25">
      <c r="A261" s="30">
        <f t="shared" ref="A261:A324" si="9">A260+1</f>
        <v>259</v>
      </c>
      <c r="B261" s="42"/>
      <c r="C261" s="32" t="s">
        <v>292</v>
      </c>
      <c r="D261" s="71"/>
      <c r="E261" s="71"/>
      <c r="F261" s="71"/>
      <c r="G261" s="71"/>
      <c r="H261" s="59"/>
      <c r="I261" s="14"/>
      <c r="J261" s="64"/>
      <c r="K261" s="66" t="str">
        <f>IFERROR((VLOOKUP(H261,'2 Offertetarieven per eenheid'!B$4:C$9,2,0)),"€ 0,00")</f>
        <v>€ 0,00</v>
      </c>
      <c r="L261" s="28">
        <f t="shared" si="8"/>
        <v>0</v>
      </c>
    </row>
    <row r="262" spans="1:12" ht="15.75" thickBot="1" x14ac:dyDescent="0.3">
      <c r="A262" s="30">
        <f t="shared" si="9"/>
        <v>260</v>
      </c>
      <c r="B262" s="42"/>
      <c r="C262" s="33" t="s">
        <v>293</v>
      </c>
      <c r="D262" s="72"/>
      <c r="E262" s="72"/>
      <c r="F262" s="72"/>
      <c r="G262" s="72"/>
      <c r="H262" s="60"/>
      <c r="I262" s="16"/>
      <c r="J262" s="65"/>
      <c r="K262" s="66" t="str">
        <f>IFERROR((VLOOKUP(H262,'2 Offertetarieven per eenheid'!B$4:C$9,2,0)),"€ 0,00")</f>
        <v>€ 0,00</v>
      </c>
      <c r="L262" s="28">
        <f t="shared" si="8"/>
        <v>0</v>
      </c>
    </row>
    <row r="263" spans="1:12" x14ac:dyDescent="0.25">
      <c r="A263" s="30">
        <f t="shared" si="9"/>
        <v>261</v>
      </c>
      <c r="B263" s="42"/>
      <c r="C263" s="31" t="s">
        <v>289</v>
      </c>
      <c r="D263" s="15"/>
      <c r="E263" s="15"/>
      <c r="F263" s="15"/>
      <c r="G263" s="15"/>
      <c r="H263" s="61"/>
      <c r="I263" s="15"/>
      <c r="J263" s="63"/>
      <c r="K263" s="66" t="str">
        <f>IFERROR((VLOOKUP(H263,'2 Offertetarieven per eenheid'!B$4:C$9,2,0)),"€ 0,00")</f>
        <v>€ 0,00</v>
      </c>
      <c r="L263" s="28">
        <f t="shared" si="8"/>
        <v>0</v>
      </c>
    </row>
    <row r="264" spans="1:12" x14ac:dyDescent="0.25">
      <c r="A264" s="30">
        <f t="shared" si="9"/>
        <v>262</v>
      </c>
      <c r="B264" s="42"/>
      <c r="C264" s="32" t="s">
        <v>290</v>
      </c>
      <c r="D264" s="71"/>
      <c r="E264" s="71"/>
      <c r="F264" s="71"/>
      <c r="G264" s="71"/>
      <c r="H264" s="59"/>
      <c r="I264" s="14"/>
      <c r="J264" s="64"/>
      <c r="K264" s="66" t="str">
        <f>IFERROR((VLOOKUP(H264,'2 Offertetarieven per eenheid'!B$4:C$9,2,0)),"€ 0,00")</f>
        <v>€ 0,00</v>
      </c>
      <c r="L264" s="28">
        <f t="shared" si="8"/>
        <v>0</v>
      </c>
    </row>
    <row r="265" spans="1:12" x14ac:dyDescent="0.25">
      <c r="A265" s="30">
        <f t="shared" si="9"/>
        <v>263</v>
      </c>
      <c r="B265" s="42"/>
      <c r="C265" s="32" t="s">
        <v>291</v>
      </c>
      <c r="D265" s="71"/>
      <c r="E265" s="71"/>
      <c r="F265" s="71"/>
      <c r="G265" s="71"/>
      <c r="H265" s="59"/>
      <c r="I265" s="14"/>
      <c r="J265" s="64"/>
      <c r="K265" s="66" t="str">
        <f>IFERROR((VLOOKUP(H265,'2 Offertetarieven per eenheid'!B$4:C$9,2,0)),"€ 0,00")</f>
        <v>€ 0,00</v>
      </c>
      <c r="L265" s="28">
        <f t="shared" si="8"/>
        <v>0</v>
      </c>
    </row>
    <row r="266" spans="1:12" x14ac:dyDescent="0.25">
      <c r="A266" s="30">
        <f t="shared" si="9"/>
        <v>264</v>
      </c>
      <c r="B266" s="42"/>
      <c r="C266" s="32" t="s">
        <v>292</v>
      </c>
      <c r="D266" s="71"/>
      <c r="E266" s="71"/>
      <c r="F266" s="71"/>
      <c r="G266" s="71"/>
      <c r="H266" s="59"/>
      <c r="I266" s="14"/>
      <c r="J266" s="64"/>
      <c r="K266" s="66" t="str">
        <f>IFERROR((VLOOKUP(H266,'2 Offertetarieven per eenheid'!B$4:C$9,2,0)),"€ 0,00")</f>
        <v>€ 0,00</v>
      </c>
      <c r="L266" s="28">
        <f t="shared" si="8"/>
        <v>0</v>
      </c>
    </row>
    <row r="267" spans="1:12" ht="15.75" thickBot="1" x14ac:dyDescent="0.3">
      <c r="A267" s="30">
        <f t="shared" si="9"/>
        <v>265</v>
      </c>
      <c r="B267" s="42"/>
      <c r="C267" s="33" t="s">
        <v>293</v>
      </c>
      <c r="D267" s="72"/>
      <c r="E267" s="72"/>
      <c r="F267" s="72"/>
      <c r="G267" s="72"/>
      <c r="H267" s="60"/>
      <c r="I267" s="16"/>
      <c r="J267" s="65"/>
      <c r="K267" s="66" t="str">
        <f>IFERROR((VLOOKUP(H267,'2 Offertetarieven per eenheid'!B$4:C$9,2,0)),"€ 0,00")</f>
        <v>€ 0,00</v>
      </c>
      <c r="L267" s="28">
        <f t="shared" si="8"/>
        <v>0</v>
      </c>
    </row>
    <row r="268" spans="1:12" x14ac:dyDescent="0.25">
      <c r="A268" s="30">
        <f t="shared" si="9"/>
        <v>266</v>
      </c>
      <c r="B268" s="42"/>
      <c r="C268" s="31" t="s">
        <v>289</v>
      </c>
      <c r="D268" s="15"/>
      <c r="E268" s="15"/>
      <c r="F268" s="15"/>
      <c r="G268" s="15"/>
      <c r="H268" s="61"/>
      <c r="I268" s="15"/>
      <c r="J268" s="63"/>
      <c r="K268" s="66" t="str">
        <f>IFERROR((VLOOKUP(H268,'2 Offertetarieven per eenheid'!B$4:C$9,2,0)),"€ 0,00")</f>
        <v>€ 0,00</v>
      </c>
      <c r="L268" s="28">
        <f t="shared" si="8"/>
        <v>0</v>
      </c>
    </row>
    <row r="269" spans="1:12" x14ac:dyDescent="0.25">
      <c r="A269" s="30">
        <f t="shared" si="9"/>
        <v>267</v>
      </c>
      <c r="B269" s="42"/>
      <c r="C269" s="32" t="s">
        <v>290</v>
      </c>
      <c r="D269" s="71"/>
      <c r="E269" s="71"/>
      <c r="F269" s="71"/>
      <c r="G269" s="71"/>
      <c r="H269" s="59"/>
      <c r="I269" s="14"/>
      <c r="J269" s="64"/>
      <c r="K269" s="66" t="str">
        <f>IFERROR((VLOOKUP(H269,'2 Offertetarieven per eenheid'!B$4:C$9,2,0)),"€ 0,00")</f>
        <v>€ 0,00</v>
      </c>
      <c r="L269" s="28">
        <f t="shared" si="8"/>
        <v>0</v>
      </c>
    </row>
    <row r="270" spans="1:12" x14ac:dyDescent="0.25">
      <c r="A270" s="30">
        <f t="shared" si="9"/>
        <v>268</v>
      </c>
      <c r="B270" s="42"/>
      <c r="C270" s="32" t="s">
        <v>291</v>
      </c>
      <c r="D270" s="71"/>
      <c r="E270" s="71"/>
      <c r="F270" s="71"/>
      <c r="G270" s="71"/>
      <c r="H270" s="59"/>
      <c r="I270" s="14"/>
      <c r="J270" s="64"/>
      <c r="K270" s="66" t="str">
        <f>IFERROR((VLOOKUP(H270,'2 Offertetarieven per eenheid'!B$4:C$9,2,0)),"€ 0,00")</f>
        <v>€ 0,00</v>
      </c>
      <c r="L270" s="28">
        <f t="shared" si="8"/>
        <v>0</v>
      </c>
    </row>
    <row r="271" spans="1:12" x14ac:dyDescent="0.25">
      <c r="A271" s="30">
        <f t="shared" si="9"/>
        <v>269</v>
      </c>
      <c r="B271" s="42"/>
      <c r="C271" s="32" t="s">
        <v>292</v>
      </c>
      <c r="D271" s="71"/>
      <c r="E271" s="71"/>
      <c r="F271" s="71"/>
      <c r="G271" s="71"/>
      <c r="H271" s="59"/>
      <c r="I271" s="14"/>
      <c r="J271" s="64"/>
      <c r="K271" s="66" t="str">
        <f>IFERROR((VLOOKUP(H271,'2 Offertetarieven per eenheid'!B$4:C$9,2,0)),"€ 0,00")</f>
        <v>€ 0,00</v>
      </c>
      <c r="L271" s="28">
        <f t="shared" si="8"/>
        <v>0</v>
      </c>
    </row>
    <row r="272" spans="1:12" ht="15.75" thickBot="1" x14ac:dyDescent="0.3">
      <c r="A272" s="30">
        <f t="shared" si="9"/>
        <v>270</v>
      </c>
      <c r="B272" s="42"/>
      <c r="C272" s="33" t="s">
        <v>293</v>
      </c>
      <c r="D272" s="72"/>
      <c r="E272" s="72"/>
      <c r="F272" s="72"/>
      <c r="G272" s="72"/>
      <c r="H272" s="60"/>
      <c r="I272" s="16"/>
      <c r="J272" s="65"/>
      <c r="K272" s="66" t="str">
        <f>IFERROR((VLOOKUP(H272,'2 Offertetarieven per eenheid'!B$4:C$9,2,0)),"€ 0,00")</f>
        <v>€ 0,00</v>
      </c>
      <c r="L272" s="28">
        <f t="shared" si="8"/>
        <v>0</v>
      </c>
    </row>
    <row r="273" spans="1:12" x14ac:dyDescent="0.25">
      <c r="A273" s="30">
        <f t="shared" si="9"/>
        <v>271</v>
      </c>
      <c r="B273" s="42"/>
      <c r="C273" s="31" t="s">
        <v>289</v>
      </c>
      <c r="D273" s="15"/>
      <c r="E273" s="15"/>
      <c r="F273" s="15"/>
      <c r="G273" s="15"/>
      <c r="H273" s="61"/>
      <c r="I273" s="15"/>
      <c r="J273" s="63"/>
      <c r="K273" s="66" t="str">
        <f>IFERROR((VLOOKUP(H273,'2 Offertetarieven per eenheid'!B$4:C$9,2,0)),"€ 0,00")</f>
        <v>€ 0,00</v>
      </c>
      <c r="L273" s="28">
        <f t="shared" si="8"/>
        <v>0</v>
      </c>
    </row>
    <row r="274" spans="1:12" x14ac:dyDescent="0.25">
      <c r="A274" s="30">
        <f t="shared" si="9"/>
        <v>272</v>
      </c>
      <c r="B274" s="42"/>
      <c r="C274" s="32" t="s">
        <v>290</v>
      </c>
      <c r="D274" s="71"/>
      <c r="E274" s="71"/>
      <c r="F274" s="71"/>
      <c r="G274" s="71"/>
      <c r="H274" s="59"/>
      <c r="I274" s="14"/>
      <c r="J274" s="64"/>
      <c r="K274" s="66" t="str">
        <f>IFERROR((VLOOKUP(H274,'2 Offertetarieven per eenheid'!B$4:C$9,2,0)),"€ 0,00")</f>
        <v>€ 0,00</v>
      </c>
      <c r="L274" s="28">
        <f t="shared" si="8"/>
        <v>0</v>
      </c>
    </row>
    <row r="275" spans="1:12" x14ac:dyDescent="0.25">
      <c r="A275" s="30">
        <f t="shared" si="9"/>
        <v>273</v>
      </c>
      <c r="B275" s="42"/>
      <c r="C275" s="32" t="s">
        <v>291</v>
      </c>
      <c r="D275" s="71"/>
      <c r="E275" s="71"/>
      <c r="F275" s="71"/>
      <c r="G275" s="71"/>
      <c r="H275" s="59"/>
      <c r="I275" s="14"/>
      <c r="J275" s="64"/>
      <c r="K275" s="66" t="str">
        <f>IFERROR((VLOOKUP(H275,'2 Offertetarieven per eenheid'!B$4:C$9,2,0)),"€ 0,00")</f>
        <v>€ 0,00</v>
      </c>
      <c r="L275" s="28">
        <f t="shared" si="8"/>
        <v>0</v>
      </c>
    </row>
    <row r="276" spans="1:12" x14ac:dyDescent="0.25">
      <c r="A276" s="30">
        <f t="shared" si="9"/>
        <v>274</v>
      </c>
      <c r="B276" s="42"/>
      <c r="C276" s="32" t="s">
        <v>292</v>
      </c>
      <c r="D276" s="71"/>
      <c r="E276" s="71"/>
      <c r="F276" s="71"/>
      <c r="G276" s="71"/>
      <c r="H276" s="59"/>
      <c r="I276" s="14"/>
      <c r="J276" s="64"/>
      <c r="K276" s="66" t="str">
        <f>IFERROR((VLOOKUP(H276,'2 Offertetarieven per eenheid'!B$4:C$9,2,0)),"€ 0,00")</f>
        <v>€ 0,00</v>
      </c>
      <c r="L276" s="28">
        <f t="shared" si="8"/>
        <v>0</v>
      </c>
    </row>
    <row r="277" spans="1:12" ht="15.75" thickBot="1" x14ac:dyDescent="0.3">
      <c r="A277" s="30">
        <f t="shared" si="9"/>
        <v>275</v>
      </c>
      <c r="B277" s="42"/>
      <c r="C277" s="33" t="s">
        <v>293</v>
      </c>
      <c r="D277" s="72"/>
      <c r="E277" s="72"/>
      <c r="F277" s="72"/>
      <c r="G277" s="72"/>
      <c r="H277" s="60"/>
      <c r="I277" s="16"/>
      <c r="J277" s="65"/>
      <c r="K277" s="66" t="str">
        <f>IFERROR((VLOOKUP(H277,'2 Offertetarieven per eenheid'!B$4:C$9,2,0)),"€ 0,00")</f>
        <v>€ 0,00</v>
      </c>
      <c r="L277" s="28">
        <f t="shared" si="8"/>
        <v>0</v>
      </c>
    </row>
    <row r="278" spans="1:12" x14ac:dyDescent="0.25">
      <c r="A278" s="30">
        <f t="shared" si="9"/>
        <v>276</v>
      </c>
      <c r="B278" s="42"/>
      <c r="C278" s="34" t="s">
        <v>289</v>
      </c>
      <c r="D278" s="15"/>
      <c r="E278" s="15"/>
      <c r="F278" s="15"/>
      <c r="G278" s="15"/>
      <c r="H278" s="61"/>
      <c r="I278" s="15"/>
      <c r="J278" s="63"/>
      <c r="K278" s="66" t="str">
        <f>IFERROR((VLOOKUP(H278,'2 Offertetarieven per eenheid'!B$4:C$9,2,0)),"€ 0,00")</f>
        <v>€ 0,00</v>
      </c>
      <c r="L278" s="28">
        <f t="shared" si="8"/>
        <v>0</v>
      </c>
    </row>
    <row r="279" spans="1:12" x14ac:dyDescent="0.25">
      <c r="A279" s="30">
        <f t="shared" si="9"/>
        <v>277</v>
      </c>
      <c r="B279" s="42"/>
      <c r="C279" s="35" t="s">
        <v>290</v>
      </c>
      <c r="D279" s="71"/>
      <c r="E279" s="71"/>
      <c r="F279" s="71"/>
      <c r="G279" s="71"/>
      <c r="H279" s="59"/>
      <c r="I279" s="14"/>
      <c r="J279" s="64"/>
      <c r="K279" s="66" t="str">
        <f>IFERROR((VLOOKUP(H279,'2 Offertetarieven per eenheid'!B$4:C$9,2,0)),"€ 0,00")</f>
        <v>€ 0,00</v>
      </c>
      <c r="L279" s="28">
        <f t="shared" si="8"/>
        <v>0</v>
      </c>
    </row>
    <row r="280" spans="1:12" x14ac:dyDescent="0.25">
      <c r="A280" s="30">
        <f t="shared" si="9"/>
        <v>278</v>
      </c>
      <c r="B280" s="42"/>
      <c r="C280" s="35" t="s">
        <v>291</v>
      </c>
      <c r="D280" s="71"/>
      <c r="E280" s="71"/>
      <c r="F280" s="71"/>
      <c r="G280" s="71"/>
      <c r="H280" s="59"/>
      <c r="I280" s="14"/>
      <c r="J280" s="64"/>
      <c r="K280" s="66" t="str">
        <f>IFERROR((VLOOKUP(H280,'2 Offertetarieven per eenheid'!B$4:C$9,2,0)),"€ 0,00")</f>
        <v>€ 0,00</v>
      </c>
      <c r="L280" s="28">
        <f t="shared" si="8"/>
        <v>0</v>
      </c>
    </row>
    <row r="281" spans="1:12" x14ac:dyDescent="0.25">
      <c r="A281" s="30">
        <f t="shared" si="9"/>
        <v>279</v>
      </c>
      <c r="B281" s="42"/>
      <c r="C281" s="35" t="s">
        <v>292</v>
      </c>
      <c r="D281" s="71"/>
      <c r="E281" s="71"/>
      <c r="F281" s="71"/>
      <c r="G281" s="71"/>
      <c r="H281" s="59"/>
      <c r="I281" s="14"/>
      <c r="J281" s="64"/>
      <c r="K281" s="66" t="str">
        <f>IFERROR((VLOOKUP(H281,'2 Offertetarieven per eenheid'!B$4:C$9,2,0)),"€ 0,00")</f>
        <v>€ 0,00</v>
      </c>
      <c r="L281" s="28">
        <f t="shared" si="8"/>
        <v>0</v>
      </c>
    </row>
    <row r="282" spans="1:12" ht="15.75" thickBot="1" x14ac:dyDescent="0.3">
      <c r="A282" s="30">
        <f t="shared" si="9"/>
        <v>280</v>
      </c>
      <c r="B282" s="42"/>
      <c r="C282" s="36" t="s">
        <v>293</v>
      </c>
      <c r="D282" s="72"/>
      <c r="E282" s="72"/>
      <c r="F282" s="72"/>
      <c r="G282" s="72"/>
      <c r="H282" s="60"/>
      <c r="I282" s="16"/>
      <c r="J282" s="65"/>
      <c r="K282" s="66" t="str">
        <f>IFERROR((VLOOKUP(H282,'2 Offertetarieven per eenheid'!B$4:C$9,2,0)),"€ 0,00")</f>
        <v>€ 0,00</v>
      </c>
      <c r="L282" s="28">
        <f t="shared" si="8"/>
        <v>0</v>
      </c>
    </row>
    <row r="283" spans="1:12" x14ac:dyDescent="0.25">
      <c r="A283" s="30">
        <f t="shared" si="9"/>
        <v>281</v>
      </c>
      <c r="B283" s="42"/>
      <c r="C283" s="26" t="s">
        <v>289</v>
      </c>
      <c r="D283" s="15"/>
      <c r="E283" s="15"/>
      <c r="F283" s="15"/>
      <c r="G283" s="15"/>
      <c r="H283" s="61"/>
      <c r="I283" s="15"/>
      <c r="J283" s="63"/>
      <c r="K283" s="66" t="str">
        <f>IFERROR((VLOOKUP(H283,'2 Offertetarieven per eenheid'!B$4:C$9,2,0)),"€ 0,00")</f>
        <v>€ 0,00</v>
      </c>
      <c r="L283" s="28">
        <f t="shared" si="8"/>
        <v>0</v>
      </c>
    </row>
    <row r="284" spans="1:12" x14ac:dyDescent="0.25">
      <c r="A284" s="30">
        <f t="shared" si="9"/>
        <v>282</v>
      </c>
      <c r="B284" s="42"/>
      <c r="C284" s="27" t="s">
        <v>290</v>
      </c>
      <c r="D284" s="71"/>
      <c r="E284" s="71"/>
      <c r="F284" s="71"/>
      <c r="G284" s="71"/>
      <c r="H284" s="59"/>
      <c r="I284" s="14"/>
      <c r="J284" s="64"/>
      <c r="K284" s="66" t="str">
        <f>IFERROR((VLOOKUP(H284,'2 Offertetarieven per eenheid'!B$4:C$9,2,0)),"€ 0,00")</f>
        <v>€ 0,00</v>
      </c>
      <c r="L284" s="28">
        <f t="shared" si="8"/>
        <v>0</v>
      </c>
    </row>
    <row r="285" spans="1:12" x14ac:dyDescent="0.25">
      <c r="A285" s="30">
        <f t="shared" si="9"/>
        <v>283</v>
      </c>
      <c r="B285" s="42"/>
      <c r="C285" s="27" t="s">
        <v>291</v>
      </c>
      <c r="D285" s="71"/>
      <c r="E285" s="71"/>
      <c r="F285" s="71"/>
      <c r="G285" s="71"/>
      <c r="H285" s="59"/>
      <c r="I285" s="14"/>
      <c r="J285" s="64"/>
      <c r="K285" s="66" t="str">
        <f>IFERROR((VLOOKUP(H285,'2 Offertetarieven per eenheid'!B$4:C$9,2,0)),"€ 0,00")</f>
        <v>€ 0,00</v>
      </c>
      <c r="L285" s="28">
        <f t="shared" si="8"/>
        <v>0</v>
      </c>
    </row>
    <row r="286" spans="1:12" x14ac:dyDescent="0.25">
      <c r="A286" s="30">
        <f t="shared" si="9"/>
        <v>284</v>
      </c>
      <c r="B286" s="42"/>
      <c r="C286" s="27" t="s">
        <v>292</v>
      </c>
      <c r="D286" s="71"/>
      <c r="E286" s="71"/>
      <c r="F286" s="71"/>
      <c r="G286" s="71"/>
      <c r="H286" s="59"/>
      <c r="I286" s="14"/>
      <c r="J286" s="64"/>
      <c r="K286" s="66" t="str">
        <f>IFERROR((VLOOKUP(H286,'2 Offertetarieven per eenheid'!B$4:C$9,2,0)),"€ 0,00")</f>
        <v>€ 0,00</v>
      </c>
      <c r="L286" s="28">
        <f t="shared" si="8"/>
        <v>0</v>
      </c>
    </row>
    <row r="287" spans="1:12" ht="15.75" thickBot="1" x14ac:dyDescent="0.3">
      <c r="A287" s="30">
        <f t="shared" si="9"/>
        <v>285</v>
      </c>
      <c r="B287" s="42"/>
      <c r="C287" s="29" t="s">
        <v>293</v>
      </c>
      <c r="D287" s="72"/>
      <c r="E287" s="72"/>
      <c r="F287" s="72"/>
      <c r="G287" s="72"/>
      <c r="H287" s="60"/>
      <c r="I287" s="16"/>
      <c r="J287" s="65"/>
      <c r="K287" s="66" t="str">
        <f>IFERROR((VLOOKUP(H287,'2 Offertetarieven per eenheid'!B$4:C$9,2,0)),"€ 0,00")</f>
        <v>€ 0,00</v>
      </c>
      <c r="L287" s="28">
        <f t="shared" si="8"/>
        <v>0</v>
      </c>
    </row>
    <row r="288" spans="1:12" x14ac:dyDescent="0.25">
      <c r="A288" s="30">
        <f t="shared" si="9"/>
        <v>286</v>
      </c>
      <c r="B288" s="42"/>
      <c r="C288" s="26" t="s">
        <v>289</v>
      </c>
      <c r="D288" s="15"/>
      <c r="E288" s="15"/>
      <c r="F288" s="15"/>
      <c r="G288" s="15"/>
      <c r="H288" s="61"/>
      <c r="I288" s="15"/>
      <c r="J288" s="63"/>
      <c r="K288" s="66" t="str">
        <f>IFERROR((VLOOKUP(H288,'2 Offertetarieven per eenheid'!B$4:C$9,2,0)),"€ 0,00")</f>
        <v>€ 0,00</v>
      </c>
      <c r="L288" s="28">
        <f t="shared" si="8"/>
        <v>0</v>
      </c>
    </row>
    <row r="289" spans="1:12" x14ac:dyDescent="0.25">
      <c r="A289" s="30">
        <f t="shared" si="9"/>
        <v>287</v>
      </c>
      <c r="B289" s="42"/>
      <c r="C289" s="27" t="s">
        <v>290</v>
      </c>
      <c r="D289" s="71"/>
      <c r="E289" s="71"/>
      <c r="F289" s="71"/>
      <c r="G289" s="71"/>
      <c r="H289" s="59"/>
      <c r="I289" s="14"/>
      <c r="J289" s="64"/>
      <c r="K289" s="66" t="str">
        <f>IFERROR((VLOOKUP(H289,'2 Offertetarieven per eenheid'!B$4:C$9,2,0)),"€ 0,00")</f>
        <v>€ 0,00</v>
      </c>
      <c r="L289" s="28">
        <f t="shared" si="8"/>
        <v>0</v>
      </c>
    </row>
    <row r="290" spans="1:12" x14ac:dyDescent="0.25">
      <c r="A290" s="30">
        <f t="shared" si="9"/>
        <v>288</v>
      </c>
      <c r="B290" s="42"/>
      <c r="C290" s="27" t="s">
        <v>291</v>
      </c>
      <c r="D290" s="71"/>
      <c r="E290" s="71"/>
      <c r="F290" s="71"/>
      <c r="G290" s="71"/>
      <c r="H290" s="59"/>
      <c r="I290" s="14"/>
      <c r="J290" s="64"/>
      <c r="K290" s="66" t="str">
        <f>IFERROR((VLOOKUP(H290,'2 Offertetarieven per eenheid'!B$4:C$9,2,0)),"€ 0,00")</f>
        <v>€ 0,00</v>
      </c>
      <c r="L290" s="28">
        <f t="shared" si="8"/>
        <v>0</v>
      </c>
    </row>
    <row r="291" spans="1:12" x14ac:dyDescent="0.25">
      <c r="A291" s="30">
        <f t="shared" si="9"/>
        <v>289</v>
      </c>
      <c r="B291" s="42"/>
      <c r="C291" s="27" t="s">
        <v>292</v>
      </c>
      <c r="D291" s="71"/>
      <c r="E291" s="71"/>
      <c r="F291" s="71"/>
      <c r="G291" s="71"/>
      <c r="H291" s="59"/>
      <c r="I291" s="14"/>
      <c r="J291" s="64"/>
      <c r="K291" s="66" t="str">
        <f>IFERROR((VLOOKUP(H291,'2 Offertetarieven per eenheid'!B$4:C$9,2,0)),"€ 0,00")</f>
        <v>€ 0,00</v>
      </c>
      <c r="L291" s="28">
        <f t="shared" si="8"/>
        <v>0</v>
      </c>
    </row>
    <row r="292" spans="1:12" ht="15.75" thickBot="1" x14ac:dyDescent="0.3">
      <c r="A292" s="30">
        <f t="shared" si="9"/>
        <v>290</v>
      </c>
      <c r="B292" s="42"/>
      <c r="C292" s="29" t="s">
        <v>293</v>
      </c>
      <c r="D292" s="72"/>
      <c r="E292" s="72"/>
      <c r="F292" s="72"/>
      <c r="G292" s="72"/>
      <c r="H292" s="60"/>
      <c r="I292" s="16"/>
      <c r="J292" s="65"/>
      <c r="K292" s="66" t="str">
        <f>IFERROR((VLOOKUP(H292,'2 Offertetarieven per eenheid'!B$4:C$9,2,0)),"€ 0,00")</f>
        <v>€ 0,00</v>
      </c>
      <c r="L292" s="28">
        <f t="shared" si="8"/>
        <v>0</v>
      </c>
    </row>
    <row r="293" spans="1:12" x14ac:dyDescent="0.25">
      <c r="A293" s="30">
        <f t="shared" si="9"/>
        <v>291</v>
      </c>
      <c r="B293" s="42"/>
      <c r="C293" s="26" t="s">
        <v>289</v>
      </c>
      <c r="D293" s="15"/>
      <c r="E293" s="15"/>
      <c r="F293" s="15"/>
      <c r="G293" s="15"/>
      <c r="H293" s="61"/>
      <c r="I293" s="15"/>
      <c r="J293" s="63"/>
      <c r="K293" s="66" t="str">
        <f>IFERROR((VLOOKUP(H293,'2 Offertetarieven per eenheid'!B$4:C$9,2,0)),"€ 0,00")</f>
        <v>€ 0,00</v>
      </c>
      <c r="L293" s="28">
        <f t="shared" si="8"/>
        <v>0</v>
      </c>
    </row>
    <row r="294" spans="1:12" x14ac:dyDescent="0.25">
      <c r="A294" s="30">
        <f t="shared" si="9"/>
        <v>292</v>
      </c>
      <c r="B294" s="42"/>
      <c r="C294" s="27" t="s">
        <v>290</v>
      </c>
      <c r="D294" s="71"/>
      <c r="E294" s="71"/>
      <c r="F294" s="71"/>
      <c r="G294" s="71"/>
      <c r="H294" s="59"/>
      <c r="I294" s="14"/>
      <c r="J294" s="64"/>
      <c r="K294" s="66" t="str">
        <f>IFERROR((VLOOKUP(H294,'2 Offertetarieven per eenheid'!B$4:C$9,2,0)),"€ 0,00")</f>
        <v>€ 0,00</v>
      </c>
      <c r="L294" s="28">
        <f t="shared" si="8"/>
        <v>0</v>
      </c>
    </row>
    <row r="295" spans="1:12" x14ac:dyDescent="0.25">
      <c r="A295" s="30">
        <f t="shared" si="9"/>
        <v>293</v>
      </c>
      <c r="B295" s="42"/>
      <c r="C295" s="27" t="s">
        <v>291</v>
      </c>
      <c r="D295" s="71"/>
      <c r="E295" s="71"/>
      <c r="F295" s="71"/>
      <c r="G295" s="71"/>
      <c r="H295" s="59"/>
      <c r="I295" s="14"/>
      <c r="J295" s="64"/>
      <c r="K295" s="66" t="str">
        <f>IFERROR((VLOOKUP(H295,'2 Offertetarieven per eenheid'!B$4:C$9,2,0)),"€ 0,00")</f>
        <v>€ 0,00</v>
      </c>
      <c r="L295" s="28">
        <f t="shared" si="8"/>
        <v>0</v>
      </c>
    </row>
    <row r="296" spans="1:12" x14ac:dyDescent="0.25">
      <c r="A296" s="30">
        <f t="shared" si="9"/>
        <v>294</v>
      </c>
      <c r="B296" s="42"/>
      <c r="C296" s="27" t="s">
        <v>292</v>
      </c>
      <c r="D296" s="71"/>
      <c r="E296" s="71"/>
      <c r="F296" s="71"/>
      <c r="G296" s="71"/>
      <c r="H296" s="59"/>
      <c r="I296" s="14"/>
      <c r="J296" s="64"/>
      <c r="K296" s="66" t="str">
        <f>IFERROR((VLOOKUP(H296,'2 Offertetarieven per eenheid'!B$4:C$9,2,0)),"€ 0,00")</f>
        <v>€ 0,00</v>
      </c>
      <c r="L296" s="28">
        <f t="shared" si="8"/>
        <v>0</v>
      </c>
    </row>
    <row r="297" spans="1:12" ht="15.75" thickBot="1" x14ac:dyDescent="0.3">
      <c r="A297" s="30">
        <f t="shared" si="9"/>
        <v>295</v>
      </c>
      <c r="B297" s="42"/>
      <c r="C297" s="29" t="s">
        <v>293</v>
      </c>
      <c r="D297" s="72"/>
      <c r="E297" s="72"/>
      <c r="F297" s="72"/>
      <c r="G297" s="72"/>
      <c r="H297" s="60"/>
      <c r="I297" s="16"/>
      <c r="J297" s="65"/>
      <c r="K297" s="66" t="str">
        <f>IFERROR((VLOOKUP(H297,'2 Offertetarieven per eenheid'!B$4:C$9,2,0)),"€ 0,00")</f>
        <v>€ 0,00</v>
      </c>
      <c r="L297" s="28">
        <f t="shared" si="8"/>
        <v>0</v>
      </c>
    </row>
    <row r="298" spans="1:12" x14ac:dyDescent="0.25">
      <c r="A298" s="30">
        <f t="shared" si="9"/>
        <v>296</v>
      </c>
      <c r="B298" s="42"/>
      <c r="C298" s="31" t="s">
        <v>289</v>
      </c>
      <c r="D298" s="15"/>
      <c r="E298" s="15"/>
      <c r="F298" s="15"/>
      <c r="G298" s="15"/>
      <c r="H298" s="61"/>
      <c r="I298" s="15"/>
      <c r="J298" s="63"/>
      <c r="K298" s="66" t="str">
        <f>IFERROR((VLOOKUP(H298,'2 Offertetarieven per eenheid'!B$4:C$9,2,0)),"€ 0,00")</f>
        <v>€ 0,00</v>
      </c>
      <c r="L298" s="28">
        <f t="shared" si="8"/>
        <v>0</v>
      </c>
    </row>
    <row r="299" spans="1:12" x14ac:dyDescent="0.25">
      <c r="A299" s="30">
        <f t="shared" si="9"/>
        <v>297</v>
      </c>
      <c r="B299" s="42"/>
      <c r="C299" s="32" t="s">
        <v>290</v>
      </c>
      <c r="D299" s="71"/>
      <c r="E299" s="71"/>
      <c r="F299" s="71"/>
      <c r="G299" s="71"/>
      <c r="H299" s="59"/>
      <c r="I299" s="14"/>
      <c r="J299" s="64"/>
      <c r="K299" s="66" t="str">
        <f>IFERROR((VLOOKUP(H299,'2 Offertetarieven per eenheid'!B$4:C$9,2,0)),"€ 0,00")</f>
        <v>€ 0,00</v>
      </c>
      <c r="L299" s="28">
        <f t="shared" si="8"/>
        <v>0</v>
      </c>
    </row>
    <row r="300" spans="1:12" x14ac:dyDescent="0.25">
      <c r="A300" s="30">
        <f t="shared" si="9"/>
        <v>298</v>
      </c>
      <c r="B300" s="42"/>
      <c r="C300" s="32" t="s">
        <v>291</v>
      </c>
      <c r="D300" s="71"/>
      <c r="E300" s="71"/>
      <c r="F300" s="71"/>
      <c r="G300" s="71"/>
      <c r="H300" s="59"/>
      <c r="I300" s="14"/>
      <c r="J300" s="64"/>
      <c r="K300" s="66" t="str">
        <f>IFERROR((VLOOKUP(H300,'2 Offertetarieven per eenheid'!B$4:C$9,2,0)),"€ 0,00")</f>
        <v>€ 0,00</v>
      </c>
      <c r="L300" s="28">
        <f t="shared" si="8"/>
        <v>0</v>
      </c>
    </row>
    <row r="301" spans="1:12" x14ac:dyDescent="0.25">
      <c r="A301" s="30">
        <f t="shared" si="9"/>
        <v>299</v>
      </c>
      <c r="B301" s="42"/>
      <c r="C301" s="32" t="s">
        <v>292</v>
      </c>
      <c r="D301" s="71"/>
      <c r="E301" s="71"/>
      <c r="F301" s="71"/>
      <c r="G301" s="71"/>
      <c r="H301" s="59"/>
      <c r="I301" s="14"/>
      <c r="J301" s="64"/>
      <c r="K301" s="66" t="str">
        <f>IFERROR((VLOOKUP(H301,'2 Offertetarieven per eenheid'!B$4:C$9,2,0)),"€ 0,00")</f>
        <v>€ 0,00</v>
      </c>
      <c r="L301" s="28">
        <f t="shared" si="8"/>
        <v>0</v>
      </c>
    </row>
    <row r="302" spans="1:12" ht="15.75" thickBot="1" x14ac:dyDescent="0.3">
      <c r="A302" s="30">
        <f t="shared" si="9"/>
        <v>300</v>
      </c>
      <c r="B302" s="42"/>
      <c r="C302" s="33" t="s">
        <v>293</v>
      </c>
      <c r="D302" s="72"/>
      <c r="E302" s="72"/>
      <c r="F302" s="72"/>
      <c r="G302" s="72"/>
      <c r="H302" s="60"/>
      <c r="I302" s="16"/>
      <c r="J302" s="65"/>
      <c r="K302" s="66" t="str">
        <f>IFERROR((VLOOKUP(H302,'2 Offertetarieven per eenheid'!B$4:C$9,2,0)),"€ 0,00")</f>
        <v>€ 0,00</v>
      </c>
      <c r="L302" s="28">
        <f t="shared" si="8"/>
        <v>0</v>
      </c>
    </row>
    <row r="303" spans="1:12" x14ac:dyDescent="0.25">
      <c r="A303" s="30">
        <f t="shared" si="9"/>
        <v>301</v>
      </c>
      <c r="B303" s="42"/>
      <c r="C303" s="31" t="s">
        <v>289</v>
      </c>
      <c r="D303" s="15"/>
      <c r="E303" s="15"/>
      <c r="F303" s="15"/>
      <c r="G303" s="15"/>
      <c r="H303" s="61"/>
      <c r="I303" s="15"/>
      <c r="J303" s="63"/>
      <c r="K303" s="66" t="str">
        <f>IFERROR((VLOOKUP(H303,'2 Offertetarieven per eenheid'!B$4:C$9,2,0)),"€ 0,00")</f>
        <v>€ 0,00</v>
      </c>
      <c r="L303" s="28">
        <f t="shared" si="8"/>
        <v>0</v>
      </c>
    </row>
    <row r="304" spans="1:12" x14ac:dyDescent="0.25">
      <c r="A304" s="30">
        <f t="shared" si="9"/>
        <v>302</v>
      </c>
      <c r="B304" s="42"/>
      <c r="C304" s="32" t="s">
        <v>290</v>
      </c>
      <c r="D304" s="71"/>
      <c r="E304" s="71"/>
      <c r="F304" s="71"/>
      <c r="G304" s="71"/>
      <c r="H304" s="59"/>
      <c r="I304" s="14"/>
      <c r="J304" s="64"/>
      <c r="K304" s="66" t="str">
        <f>IFERROR((VLOOKUP(H304,'2 Offertetarieven per eenheid'!B$4:C$9,2,0)),"€ 0,00")</f>
        <v>€ 0,00</v>
      </c>
      <c r="L304" s="28">
        <f t="shared" si="8"/>
        <v>0</v>
      </c>
    </row>
    <row r="305" spans="1:12" x14ac:dyDescent="0.25">
      <c r="A305" s="30">
        <f t="shared" si="9"/>
        <v>303</v>
      </c>
      <c r="B305" s="42"/>
      <c r="C305" s="32" t="s">
        <v>291</v>
      </c>
      <c r="D305" s="71"/>
      <c r="E305" s="71"/>
      <c r="F305" s="71"/>
      <c r="G305" s="71"/>
      <c r="H305" s="59"/>
      <c r="I305" s="14"/>
      <c r="J305" s="64"/>
      <c r="K305" s="66" t="str">
        <f>IFERROR((VLOOKUP(H305,'2 Offertetarieven per eenheid'!B$4:C$9,2,0)),"€ 0,00")</f>
        <v>€ 0,00</v>
      </c>
      <c r="L305" s="28">
        <f t="shared" si="8"/>
        <v>0</v>
      </c>
    </row>
    <row r="306" spans="1:12" x14ac:dyDescent="0.25">
      <c r="A306" s="30">
        <f t="shared" si="9"/>
        <v>304</v>
      </c>
      <c r="B306" s="42"/>
      <c r="C306" s="32" t="s">
        <v>292</v>
      </c>
      <c r="D306" s="71"/>
      <c r="E306" s="71"/>
      <c r="F306" s="71"/>
      <c r="G306" s="71"/>
      <c r="H306" s="59"/>
      <c r="I306" s="14"/>
      <c r="J306" s="64"/>
      <c r="K306" s="66" t="str">
        <f>IFERROR((VLOOKUP(H306,'2 Offertetarieven per eenheid'!B$4:C$9,2,0)),"€ 0,00")</f>
        <v>€ 0,00</v>
      </c>
      <c r="L306" s="28">
        <f t="shared" si="8"/>
        <v>0</v>
      </c>
    </row>
    <row r="307" spans="1:12" ht="15.75" thickBot="1" x14ac:dyDescent="0.3">
      <c r="A307" s="30">
        <f t="shared" si="9"/>
        <v>305</v>
      </c>
      <c r="B307" s="42"/>
      <c r="C307" s="33" t="s">
        <v>293</v>
      </c>
      <c r="D307" s="72"/>
      <c r="E307" s="72"/>
      <c r="F307" s="72"/>
      <c r="G307" s="72"/>
      <c r="H307" s="60"/>
      <c r="I307" s="16"/>
      <c r="J307" s="65"/>
      <c r="K307" s="66" t="str">
        <f>IFERROR((VLOOKUP(H307,'2 Offertetarieven per eenheid'!B$4:C$9,2,0)),"€ 0,00")</f>
        <v>€ 0,00</v>
      </c>
      <c r="L307" s="28">
        <f t="shared" si="8"/>
        <v>0</v>
      </c>
    </row>
    <row r="308" spans="1:12" x14ac:dyDescent="0.25">
      <c r="A308" s="30">
        <f t="shared" si="9"/>
        <v>306</v>
      </c>
      <c r="B308" s="42"/>
      <c r="C308" s="31" t="s">
        <v>289</v>
      </c>
      <c r="D308" s="15"/>
      <c r="E308" s="15"/>
      <c r="F308" s="15"/>
      <c r="G308" s="15"/>
      <c r="H308" s="61"/>
      <c r="I308" s="15"/>
      <c r="J308" s="63"/>
      <c r="K308" s="66" t="str">
        <f>IFERROR((VLOOKUP(H308,'2 Offertetarieven per eenheid'!B$4:C$9,2,0)),"€ 0,00")</f>
        <v>€ 0,00</v>
      </c>
      <c r="L308" s="28">
        <f t="shared" si="8"/>
        <v>0</v>
      </c>
    </row>
    <row r="309" spans="1:12" x14ac:dyDescent="0.25">
      <c r="A309" s="30">
        <f t="shared" si="9"/>
        <v>307</v>
      </c>
      <c r="B309" s="42"/>
      <c r="C309" s="32" t="s">
        <v>290</v>
      </c>
      <c r="D309" s="71"/>
      <c r="E309" s="71"/>
      <c r="F309" s="71"/>
      <c r="G309" s="71"/>
      <c r="H309" s="59"/>
      <c r="I309" s="14"/>
      <c r="J309" s="64"/>
      <c r="K309" s="66" t="str">
        <f>IFERROR((VLOOKUP(H309,'2 Offertetarieven per eenheid'!B$4:C$9,2,0)),"€ 0,00")</f>
        <v>€ 0,00</v>
      </c>
      <c r="L309" s="28">
        <f t="shared" si="8"/>
        <v>0</v>
      </c>
    </row>
    <row r="310" spans="1:12" x14ac:dyDescent="0.25">
      <c r="A310" s="30">
        <f t="shared" si="9"/>
        <v>308</v>
      </c>
      <c r="B310" s="42"/>
      <c r="C310" s="32" t="s">
        <v>291</v>
      </c>
      <c r="D310" s="71"/>
      <c r="E310" s="71"/>
      <c r="F310" s="71"/>
      <c r="G310" s="71"/>
      <c r="H310" s="59"/>
      <c r="I310" s="14"/>
      <c r="J310" s="64"/>
      <c r="K310" s="66" t="str">
        <f>IFERROR((VLOOKUP(H310,'2 Offertetarieven per eenheid'!B$4:C$9,2,0)),"€ 0,00")</f>
        <v>€ 0,00</v>
      </c>
      <c r="L310" s="28">
        <f t="shared" si="8"/>
        <v>0</v>
      </c>
    </row>
    <row r="311" spans="1:12" x14ac:dyDescent="0.25">
      <c r="A311" s="30">
        <f t="shared" si="9"/>
        <v>309</v>
      </c>
      <c r="B311" s="42"/>
      <c r="C311" s="32" t="s">
        <v>292</v>
      </c>
      <c r="D311" s="71"/>
      <c r="E311" s="71"/>
      <c r="F311" s="71"/>
      <c r="G311" s="71"/>
      <c r="H311" s="59"/>
      <c r="I311" s="14"/>
      <c r="J311" s="64"/>
      <c r="K311" s="66" t="str">
        <f>IFERROR((VLOOKUP(H311,'2 Offertetarieven per eenheid'!B$4:C$9,2,0)),"€ 0,00")</f>
        <v>€ 0,00</v>
      </c>
      <c r="L311" s="28">
        <f t="shared" si="8"/>
        <v>0</v>
      </c>
    </row>
    <row r="312" spans="1:12" ht="15.75" thickBot="1" x14ac:dyDescent="0.3">
      <c r="A312" s="30">
        <f t="shared" si="9"/>
        <v>310</v>
      </c>
      <c r="B312" s="42"/>
      <c r="C312" s="33" t="s">
        <v>293</v>
      </c>
      <c r="D312" s="72"/>
      <c r="E312" s="72"/>
      <c r="F312" s="72"/>
      <c r="G312" s="72"/>
      <c r="H312" s="60"/>
      <c r="I312" s="16"/>
      <c r="J312" s="65"/>
      <c r="K312" s="66" t="str">
        <f>IFERROR((VLOOKUP(H312,'2 Offertetarieven per eenheid'!B$4:C$9,2,0)),"€ 0,00")</f>
        <v>€ 0,00</v>
      </c>
      <c r="L312" s="28">
        <f t="shared" si="8"/>
        <v>0</v>
      </c>
    </row>
    <row r="313" spans="1:12" x14ac:dyDescent="0.25">
      <c r="A313" s="30">
        <f t="shared" si="9"/>
        <v>311</v>
      </c>
      <c r="B313" s="42"/>
      <c r="C313" s="31" t="s">
        <v>289</v>
      </c>
      <c r="D313" s="15"/>
      <c r="E313" s="15"/>
      <c r="F313" s="15"/>
      <c r="G313" s="15"/>
      <c r="H313" s="61"/>
      <c r="I313" s="15"/>
      <c r="J313" s="63"/>
      <c r="K313" s="66" t="str">
        <f>IFERROR((VLOOKUP(H313,'2 Offertetarieven per eenheid'!B$4:C$9,2,0)),"€ 0,00")</f>
        <v>€ 0,00</v>
      </c>
      <c r="L313" s="28">
        <f t="shared" si="8"/>
        <v>0</v>
      </c>
    </row>
    <row r="314" spans="1:12" x14ac:dyDescent="0.25">
      <c r="A314" s="30">
        <f t="shared" si="9"/>
        <v>312</v>
      </c>
      <c r="B314" s="42"/>
      <c r="C314" s="32" t="s">
        <v>290</v>
      </c>
      <c r="D314" s="71"/>
      <c r="E314" s="71"/>
      <c r="F314" s="71"/>
      <c r="G314" s="71"/>
      <c r="H314" s="59"/>
      <c r="I314" s="14"/>
      <c r="J314" s="64"/>
      <c r="K314" s="66" t="str">
        <f>IFERROR((VLOOKUP(H314,'2 Offertetarieven per eenheid'!B$4:C$9,2,0)),"€ 0,00")</f>
        <v>€ 0,00</v>
      </c>
      <c r="L314" s="28">
        <f t="shared" si="8"/>
        <v>0</v>
      </c>
    </row>
    <row r="315" spans="1:12" x14ac:dyDescent="0.25">
      <c r="A315" s="30">
        <f t="shared" si="9"/>
        <v>313</v>
      </c>
      <c r="B315" s="42"/>
      <c r="C315" s="32" t="s">
        <v>291</v>
      </c>
      <c r="D315" s="71"/>
      <c r="E315" s="71"/>
      <c r="F315" s="71"/>
      <c r="G315" s="71"/>
      <c r="H315" s="59"/>
      <c r="I315" s="14"/>
      <c r="J315" s="64"/>
      <c r="K315" s="66" t="str">
        <f>IFERROR((VLOOKUP(H315,'2 Offertetarieven per eenheid'!B$4:C$9,2,0)),"€ 0,00")</f>
        <v>€ 0,00</v>
      </c>
      <c r="L315" s="28">
        <f t="shared" si="8"/>
        <v>0</v>
      </c>
    </row>
    <row r="316" spans="1:12" x14ac:dyDescent="0.25">
      <c r="A316" s="30">
        <f t="shared" si="9"/>
        <v>314</v>
      </c>
      <c r="B316" s="42"/>
      <c r="C316" s="32" t="s">
        <v>292</v>
      </c>
      <c r="D316" s="71"/>
      <c r="E316" s="71"/>
      <c r="F316" s="71"/>
      <c r="G316" s="71"/>
      <c r="H316" s="59"/>
      <c r="I316" s="14"/>
      <c r="J316" s="64"/>
      <c r="K316" s="66" t="str">
        <f>IFERROR((VLOOKUP(H316,'2 Offertetarieven per eenheid'!B$4:C$9,2,0)),"€ 0,00")</f>
        <v>€ 0,00</v>
      </c>
      <c r="L316" s="28">
        <f t="shared" si="8"/>
        <v>0</v>
      </c>
    </row>
    <row r="317" spans="1:12" ht="15.75" thickBot="1" x14ac:dyDescent="0.3">
      <c r="A317" s="30">
        <f t="shared" si="9"/>
        <v>315</v>
      </c>
      <c r="B317" s="42"/>
      <c r="C317" s="33" t="s">
        <v>293</v>
      </c>
      <c r="D317" s="72"/>
      <c r="E317" s="72"/>
      <c r="F317" s="72"/>
      <c r="G317" s="72"/>
      <c r="H317" s="60"/>
      <c r="I317" s="16"/>
      <c r="J317" s="65"/>
      <c r="K317" s="66" t="str">
        <f>IFERROR((VLOOKUP(H317,'2 Offertetarieven per eenheid'!B$4:C$9,2,0)),"€ 0,00")</f>
        <v>€ 0,00</v>
      </c>
      <c r="L317" s="28">
        <f t="shared" si="8"/>
        <v>0</v>
      </c>
    </row>
    <row r="318" spans="1:12" x14ac:dyDescent="0.25">
      <c r="A318" s="30">
        <f t="shared" si="9"/>
        <v>316</v>
      </c>
      <c r="B318" s="42"/>
      <c r="C318" s="31" t="s">
        <v>289</v>
      </c>
      <c r="D318" s="15"/>
      <c r="E318" s="15"/>
      <c r="F318" s="15"/>
      <c r="G318" s="15"/>
      <c r="H318" s="61"/>
      <c r="I318" s="15"/>
      <c r="J318" s="63"/>
      <c r="K318" s="66" t="str">
        <f>IFERROR((VLOOKUP(H318,'2 Offertetarieven per eenheid'!B$4:C$9,2,0)),"€ 0,00")</f>
        <v>€ 0,00</v>
      </c>
      <c r="L318" s="28">
        <f t="shared" si="8"/>
        <v>0</v>
      </c>
    </row>
    <row r="319" spans="1:12" x14ac:dyDescent="0.25">
      <c r="A319" s="30">
        <f t="shared" si="9"/>
        <v>317</v>
      </c>
      <c r="B319" s="42"/>
      <c r="C319" s="32" t="s">
        <v>290</v>
      </c>
      <c r="D319" s="71"/>
      <c r="E319" s="71"/>
      <c r="F319" s="71"/>
      <c r="G319" s="71"/>
      <c r="H319" s="59"/>
      <c r="I319" s="14"/>
      <c r="J319" s="64"/>
      <c r="K319" s="66" t="str">
        <f>IFERROR((VLOOKUP(H319,'2 Offertetarieven per eenheid'!B$4:C$9,2,0)),"€ 0,00")</f>
        <v>€ 0,00</v>
      </c>
      <c r="L319" s="28">
        <f t="shared" si="8"/>
        <v>0</v>
      </c>
    </row>
    <row r="320" spans="1:12" x14ac:dyDescent="0.25">
      <c r="A320" s="30">
        <f t="shared" si="9"/>
        <v>318</v>
      </c>
      <c r="B320" s="42"/>
      <c r="C320" s="32" t="s">
        <v>291</v>
      </c>
      <c r="D320" s="71"/>
      <c r="E320" s="71"/>
      <c r="F320" s="71"/>
      <c r="G320" s="71"/>
      <c r="H320" s="59"/>
      <c r="I320" s="14"/>
      <c r="J320" s="64"/>
      <c r="K320" s="66" t="str">
        <f>IFERROR((VLOOKUP(H320,'2 Offertetarieven per eenheid'!B$4:C$9,2,0)),"€ 0,00")</f>
        <v>€ 0,00</v>
      </c>
      <c r="L320" s="28">
        <f t="shared" si="8"/>
        <v>0</v>
      </c>
    </row>
    <row r="321" spans="1:12" x14ac:dyDescent="0.25">
      <c r="A321" s="30">
        <f t="shared" si="9"/>
        <v>319</v>
      </c>
      <c r="B321" s="42"/>
      <c r="C321" s="32" t="s">
        <v>292</v>
      </c>
      <c r="D321" s="71"/>
      <c r="E321" s="71"/>
      <c r="F321" s="71"/>
      <c r="G321" s="71"/>
      <c r="H321" s="59"/>
      <c r="I321" s="14"/>
      <c r="J321" s="64"/>
      <c r="K321" s="66" t="str">
        <f>IFERROR((VLOOKUP(H321,'2 Offertetarieven per eenheid'!B$4:C$9,2,0)),"€ 0,00")</f>
        <v>€ 0,00</v>
      </c>
      <c r="L321" s="28">
        <f t="shared" si="8"/>
        <v>0</v>
      </c>
    </row>
    <row r="322" spans="1:12" ht="15.75" thickBot="1" x14ac:dyDescent="0.3">
      <c r="A322" s="30">
        <f t="shared" si="9"/>
        <v>320</v>
      </c>
      <c r="B322" s="42"/>
      <c r="C322" s="33" t="s">
        <v>293</v>
      </c>
      <c r="D322" s="72"/>
      <c r="E322" s="72"/>
      <c r="F322" s="72"/>
      <c r="G322" s="72"/>
      <c r="H322" s="60"/>
      <c r="I322" s="16"/>
      <c r="J322" s="65"/>
      <c r="K322" s="66" t="str">
        <f>IFERROR((VLOOKUP(H322,'2 Offertetarieven per eenheid'!B$4:C$9,2,0)),"€ 0,00")</f>
        <v>€ 0,00</v>
      </c>
      <c r="L322" s="28">
        <f t="shared" si="8"/>
        <v>0</v>
      </c>
    </row>
    <row r="323" spans="1:12" x14ac:dyDescent="0.25">
      <c r="A323" s="30">
        <f t="shared" si="9"/>
        <v>321</v>
      </c>
      <c r="B323" s="42"/>
      <c r="C323" s="31" t="s">
        <v>289</v>
      </c>
      <c r="D323" s="15"/>
      <c r="E323" s="15"/>
      <c r="F323" s="15"/>
      <c r="G323" s="15"/>
      <c r="H323" s="61"/>
      <c r="I323" s="15"/>
      <c r="J323" s="63"/>
      <c r="K323" s="66" t="str">
        <f>IFERROR((VLOOKUP(H323,'2 Offertetarieven per eenheid'!B$4:C$9,2,0)),"€ 0,00")</f>
        <v>€ 0,00</v>
      </c>
      <c r="L323" s="28">
        <f t="shared" si="8"/>
        <v>0</v>
      </c>
    </row>
    <row r="324" spans="1:12" x14ac:dyDescent="0.25">
      <c r="A324" s="30">
        <f t="shared" si="9"/>
        <v>322</v>
      </c>
      <c r="B324" s="42"/>
      <c r="C324" s="32" t="s">
        <v>290</v>
      </c>
      <c r="D324" s="71"/>
      <c r="E324" s="71"/>
      <c r="F324" s="71"/>
      <c r="G324" s="71"/>
      <c r="H324" s="59"/>
      <c r="I324" s="14"/>
      <c r="J324" s="64"/>
      <c r="K324" s="66" t="str">
        <f>IFERROR((VLOOKUP(H324,'2 Offertetarieven per eenheid'!B$4:C$9,2,0)),"€ 0,00")</f>
        <v>€ 0,00</v>
      </c>
      <c r="L324" s="28">
        <f t="shared" ref="L324:L387" si="10">(I324+J324)*K324/60</f>
        <v>0</v>
      </c>
    </row>
    <row r="325" spans="1:12" x14ac:dyDescent="0.25">
      <c r="A325" s="30">
        <f t="shared" ref="A325:A388" si="11">A324+1</f>
        <v>323</v>
      </c>
      <c r="B325" s="42"/>
      <c r="C325" s="32" t="s">
        <v>291</v>
      </c>
      <c r="D325" s="71"/>
      <c r="E325" s="71"/>
      <c r="F325" s="71"/>
      <c r="G325" s="71"/>
      <c r="H325" s="59"/>
      <c r="I325" s="14"/>
      <c r="J325" s="64"/>
      <c r="K325" s="66" t="str">
        <f>IFERROR((VLOOKUP(H325,'2 Offertetarieven per eenheid'!B$4:C$9,2,0)),"€ 0,00")</f>
        <v>€ 0,00</v>
      </c>
      <c r="L325" s="28">
        <f t="shared" si="10"/>
        <v>0</v>
      </c>
    </row>
    <row r="326" spans="1:12" x14ac:dyDescent="0.25">
      <c r="A326" s="30">
        <f t="shared" si="11"/>
        <v>324</v>
      </c>
      <c r="B326" s="42"/>
      <c r="C326" s="32" t="s">
        <v>292</v>
      </c>
      <c r="D326" s="71"/>
      <c r="E326" s="71"/>
      <c r="F326" s="71"/>
      <c r="G326" s="71"/>
      <c r="H326" s="59"/>
      <c r="I326" s="14"/>
      <c r="J326" s="64"/>
      <c r="K326" s="66" t="str">
        <f>IFERROR((VLOOKUP(H326,'2 Offertetarieven per eenheid'!B$4:C$9,2,0)),"€ 0,00")</f>
        <v>€ 0,00</v>
      </c>
      <c r="L326" s="28">
        <f t="shared" si="10"/>
        <v>0</v>
      </c>
    </row>
    <row r="327" spans="1:12" ht="15.75" thickBot="1" x14ac:dyDescent="0.3">
      <c r="A327" s="30">
        <f t="shared" si="11"/>
        <v>325</v>
      </c>
      <c r="B327" s="42"/>
      <c r="C327" s="33" t="s">
        <v>293</v>
      </c>
      <c r="D327" s="72"/>
      <c r="E327" s="72"/>
      <c r="F327" s="72"/>
      <c r="G327" s="72"/>
      <c r="H327" s="60"/>
      <c r="I327" s="16"/>
      <c r="J327" s="65"/>
      <c r="K327" s="66" t="str">
        <f>IFERROR((VLOOKUP(H327,'2 Offertetarieven per eenheid'!B$4:C$9,2,0)),"€ 0,00")</f>
        <v>€ 0,00</v>
      </c>
      <c r="L327" s="28">
        <f t="shared" si="10"/>
        <v>0</v>
      </c>
    </row>
    <row r="328" spans="1:12" x14ac:dyDescent="0.25">
      <c r="A328" s="30">
        <f t="shared" si="11"/>
        <v>326</v>
      </c>
      <c r="B328" s="42"/>
      <c r="C328" s="31" t="s">
        <v>289</v>
      </c>
      <c r="D328" s="15"/>
      <c r="E328" s="15"/>
      <c r="F328" s="15"/>
      <c r="G328" s="15"/>
      <c r="H328" s="61"/>
      <c r="I328" s="15"/>
      <c r="J328" s="63"/>
      <c r="K328" s="66" t="str">
        <f>IFERROR((VLOOKUP(H328,'2 Offertetarieven per eenheid'!B$4:C$9,2,0)),"€ 0,00")</f>
        <v>€ 0,00</v>
      </c>
      <c r="L328" s="28">
        <f t="shared" si="10"/>
        <v>0</v>
      </c>
    </row>
    <row r="329" spans="1:12" x14ac:dyDescent="0.25">
      <c r="A329" s="30">
        <f t="shared" si="11"/>
        <v>327</v>
      </c>
      <c r="B329" s="42"/>
      <c r="C329" s="32" t="s">
        <v>290</v>
      </c>
      <c r="D329" s="71"/>
      <c r="E329" s="71"/>
      <c r="F329" s="71"/>
      <c r="G329" s="71"/>
      <c r="H329" s="59"/>
      <c r="I329" s="14"/>
      <c r="J329" s="64"/>
      <c r="K329" s="66" t="str">
        <f>IFERROR((VLOOKUP(H329,'2 Offertetarieven per eenheid'!B$4:C$9,2,0)),"€ 0,00")</f>
        <v>€ 0,00</v>
      </c>
      <c r="L329" s="28">
        <f t="shared" si="10"/>
        <v>0</v>
      </c>
    </row>
    <row r="330" spans="1:12" x14ac:dyDescent="0.25">
      <c r="A330" s="30">
        <f t="shared" si="11"/>
        <v>328</v>
      </c>
      <c r="B330" s="42"/>
      <c r="C330" s="32" t="s">
        <v>291</v>
      </c>
      <c r="D330" s="71"/>
      <c r="E330" s="71"/>
      <c r="F330" s="71"/>
      <c r="G330" s="71"/>
      <c r="H330" s="59"/>
      <c r="I330" s="14"/>
      <c r="J330" s="64"/>
      <c r="K330" s="66" t="str">
        <f>IFERROR((VLOOKUP(H330,'2 Offertetarieven per eenheid'!B$4:C$9,2,0)),"€ 0,00")</f>
        <v>€ 0,00</v>
      </c>
      <c r="L330" s="28">
        <f t="shared" si="10"/>
        <v>0</v>
      </c>
    </row>
    <row r="331" spans="1:12" x14ac:dyDescent="0.25">
      <c r="A331" s="30">
        <f t="shared" si="11"/>
        <v>329</v>
      </c>
      <c r="B331" s="42"/>
      <c r="C331" s="32" t="s">
        <v>292</v>
      </c>
      <c r="D331" s="71"/>
      <c r="E331" s="71"/>
      <c r="F331" s="71"/>
      <c r="G331" s="71"/>
      <c r="H331" s="59"/>
      <c r="I331" s="14"/>
      <c r="J331" s="64"/>
      <c r="K331" s="66" t="str">
        <f>IFERROR((VLOOKUP(H331,'2 Offertetarieven per eenheid'!B$4:C$9,2,0)),"€ 0,00")</f>
        <v>€ 0,00</v>
      </c>
      <c r="L331" s="28">
        <f t="shared" si="10"/>
        <v>0</v>
      </c>
    </row>
    <row r="332" spans="1:12" ht="15.75" thickBot="1" x14ac:dyDescent="0.3">
      <c r="A332" s="30">
        <f t="shared" si="11"/>
        <v>330</v>
      </c>
      <c r="B332" s="42"/>
      <c r="C332" s="33" t="s">
        <v>293</v>
      </c>
      <c r="D332" s="72"/>
      <c r="E332" s="72"/>
      <c r="F332" s="72"/>
      <c r="G332" s="72"/>
      <c r="H332" s="60"/>
      <c r="I332" s="16"/>
      <c r="J332" s="65"/>
      <c r="K332" s="66" t="str">
        <f>IFERROR((VLOOKUP(H332,'2 Offertetarieven per eenheid'!B$4:C$9,2,0)),"€ 0,00")</f>
        <v>€ 0,00</v>
      </c>
      <c r="L332" s="28">
        <f t="shared" si="10"/>
        <v>0</v>
      </c>
    </row>
    <row r="333" spans="1:12" x14ac:dyDescent="0.25">
      <c r="A333" s="30">
        <f t="shared" si="11"/>
        <v>331</v>
      </c>
      <c r="B333" s="42"/>
      <c r="C333" s="34" t="s">
        <v>289</v>
      </c>
      <c r="D333" s="15"/>
      <c r="E333" s="15"/>
      <c r="F333" s="15"/>
      <c r="G333" s="15"/>
      <c r="H333" s="61"/>
      <c r="I333" s="15"/>
      <c r="J333" s="63"/>
      <c r="K333" s="66" t="str">
        <f>IFERROR((VLOOKUP(H333,'2 Offertetarieven per eenheid'!B$4:C$9,2,0)),"€ 0,00")</f>
        <v>€ 0,00</v>
      </c>
      <c r="L333" s="28">
        <f t="shared" si="10"/>
        <v>0</v>
      </c>
    </row>
    <row r="334" spans="1:12" x14ac:dyDescent="0.25">
      <c r="A334" s="30">
        <f t="shared" si="11"/>
        <v>332</v>
      </c>
      <c r="B334" s="42"/>
      <c r="C334" s="35" t="s">
        <v>290</v>
      </c>
      <c r="D334" s="71"/>
      <c r="E334" s="71"/>
      <c r="F334" s="71"/>
      <c r="G334" s="71"/>
      <c r="H334" s="59"/>
      <c r="I334" s="14"/>
      <c r="J334" s="64"/>
      <c r="K334" s="66" t="str">
        <f>IFERROR((VLOOKUP(H334,'2 Offertetarieven per eenheid'!B$4:C$9,2,0)),"€ 0,00")</f>
        <v>€ 0,00</v>
      </c>
      <c r="L334" s="28">
        <f t="shared" si="10"/>
        <v>0</v>
      </c>
    </row>
    <row r="335" spans="1:12" x14ac:dyDescent="0.25">
      <c r="A335" s="30">
        <f t="shared" si="11"/>
        <v>333</v>
      </c>
      <c r="B335" s="42"/>
      <c r="C335" s="35" t="s">
        <v>291</v>
      </c>
      <c r="D335" s="71"/>
      <c r="E335" s="71"/>
      <c r="F335" s="71"/>
      <c r="G335" s="71"/>
      <c r="H335" s="59"/>
      <c r="I335" s="14"/>
      <c r="J335" s="64"/>
      <c r="K335" s="66" t="str">
        <f>IFERROR((VLOOKUP(H335,'2 Offertetarieven per eenheid'!B$4:C$9,2,0)),"€ 0,00")</f>
        <v>€ 0,00</v>
      </c>
      <c r="L335" s="28">
        <f t="shared" si="10"/>
        <v>0</v>
      </c>
    </row>
    <row r="336" spans="1:12" x14ac:dyDescent="0.25">
      <c r="A336" s="30">
        <f t="shared" si="11"/>
        <v>334</v>
      </c>
      <c r="B336" s="42"/>
      <c r="C336" s="35" t="s">
        <v>292</v>
      </c>
      <c r="D336" s="71"/>
      <c r="E336" s="71"/>
      <c r="F336" s="71"/>
      <c r="G336" s="71"/>
      <c r="H336" s="59"/>
      <c r="I336" s="14"/>
      <c r="J336" s="64"/>
      <c r="K336" s="66" t="str">
        <f>IFERROR((VLOOKUP(H336,'2 Offertetarieven per eenheid'!B$4:C$9,2,0)),"€ 0,00")</f>
        <v>€ 0,00</v>
      </c>
      <c r="L336" s="28">
        <f t="shared" si="10"/>
        <v>0</v>
      </c>
    </row>
    <row r="337" spans="1:12" ht="15.75" thickBot="1" x14ac:dyDescent="0.3">
      <c r="A337" s="30">
        <f t="shared" si="11"/>
        <v>335</v>
      </c>
      <c r="B337" s="42"/>
      <c r="C337" s="36" t="s">
        <v>293</v>
      </c>
      <c r="D337" s="72"/>
      <c r="E337" s="72"/>
      <c r="F337" s="72"/>
      <c r="G337" s="72"/>
      <c r="H337" s="60"/>
      <c r="I337" s="16"/>
      <c r="J337" s="65"/>
      <c r="K337" s="66" t="str">
        <f>IFERROR((VLOOKUP(H337,'2 Offertetarieven per eenheid'!B$4:C$9,2,0)),"€ 0,00")</f>
        <v>€ 0,00</v>
      </c>
      <c r="L337" s="28">
        <f t="shared" si="10"/>
        <v>0</v>
      </c>
    </row>
    <row r="338" spans="1:12" x14ac:dyDescent="0.25">
      <c r="A338" s="30">
        <f t="shared" si="11"/>
        <v>336</v>
      </c>
      <c r="B338" s="42"/>
      <c r="C338" s="26" t="s">
        <v>289</v>
      </c>
      <c r="D338" s="15"/>
      <c r="E338" s="15"/>
      <c r="F338" s="15"/>
      <c r="G338" s="15"/>
      <c r="H338" s="61"/>
      <c r="I338" s="15"/>
      <c r="J338" s="63"/>
      <c r="K338" s="66" t="str">
        <f>IFERROR((VLOOKUP(H338,'2 Offertetarieven per eenheid'!B$4:C$9,2,0)),"€ 0,00")</f>
        <v>€ 0,00</v>
      </c>
      <c r="L338" s="28">
        <f t="shared" si="10"/>
        <v>0</v>
      </c>
    </row>
    <row r="339" spans="1:12" x14ac:dyDescent="0.25">
      <c r="A339" s="30">
        <f t="shared" si="11"/>
        <v>337</v>
      </c>
      <c r="B339" s="42"/>
      <c r="C339" s="27" t="s">
        <v>290</v>
      </c>
      <c r="D339" s="71"/>
      <c r="E339" s="71"/>
      <c r="F339" s="71"/>
      <c r="G339" s="71"/>
      <c r="H339" s="59"/>
      <c r="I339" s="14"/>
      <c r="J339" s="64"/>
      <c r="K339" s="66" t="str">
        <f>IFERROR((VLOOKUP(H339,'2 Offertetarieven per eenheid'!B$4:C$9,2,0)),"€ 0,00")</f>
        <v>€ 0,00</v>
      </c>
      <c r="L339" s="28">
        <f t="shared" si="10"/>
        <v>0</v>
      </c>
    </row>
    <row r="340" spans="1:12" x14ac:dyDescent="0.25">
      <c r="A340" s="30">
        <f t="shared" si="11"/>
        <v>338</v>
      </c>
      <c r="B340" s="42"/>
      <c r="C340" s="27" t="s">
        <v>291</v>
      </c>
      <c r="D340" s="71"/>
      <c r="E340" s="71"/>
      <c r="F340" s="71"/>
      <c r="G340" s="71"/>
      <c r="H340" s="59"/>
      <c r="I340" s="14"/>
      <c r="J340" s="64"/>
      <c r="K340" s="66" t="str">
        <f>IFERROR((VLOOKUP(H340,'2 Offertetarieven per eenheid'!B$4:C$9,2,0)),"€ 0,00")</f>
        <v>€ 0,00</v>
      </c>
      <c r="L340" s="28">
        <f t="shared" si="10"/>
        <v>0</v>
      </c>
    </row>
    <row r="341" spans="1:12" x14ac:dyDescent="0.25">
      <c r="A341" s="30">
        <f t="shared" si="11"/>
        <v>339</v>
      </c>
      <c r="B341" s="42"/>
      <c r="C341" s="27" t="s">
        <v>292</v>
      </c>
      <c r="D341" s="71"/>
      <c r="E341" s="71"/>
      <c r="F341" s="71"/>
      <c r="G341" s="71"/>
      <c r="H341" s="59"/>
      <c r="I341" s="14"/>
      <c r="J341" s="64"/>
      <c r="K341" s="66" t="str">
        <f>IFERROR((VLOOKUP(H341,'2 Offertetarieven per eenheid'!B$4:C$9,2,0)),"€ 0,00")</f>
        <v>€ 0,00</v>
      </c>
      <c r="L341" s="28">
        <f t="shared" si="10"/>
        <v>0</v>
      </c>
    </row>
    <row r="342" spans="1:12" ht="15.75" thickBot="1" x14ac:dyDescent="0.3">
      <c r="A342" s="30">
        <f t="shared" si="11"/>
        <v>340</v>
      </c>
      <c r="B342" s="42"/>
      <c r="C342" s="29" t="s">
        <v>293</v>
      </c>
      <c r="D342" s="72"/>
      <c r="E342" s="72"/>
      <c r="F342" s="72"/>
      <c r="G342" s="72"/>
      <c r="H342" s="60"/>
      <c r="I342" s="16"/>
      <c r="J342" s="65"/>
      <c r="K342" s="66" t="str">
        <f>IFERROR((VLOOKUP(H342,'2 Offertetarieven per eenheid'!B$4:C$9,2,0)),"€ 0,00")</f>
        <v>€ 0,00</v>
      </c>
      <c r="L342" s="28">
        <f t="shared" si="10"/>
        <v>0</v>
      </c>
    </row>
    <row r="343" spans="1:12" x14ac:dyDescent="0.25">
      <c r="A343" s="30">
        <f t="shared" si="11"/>
        <v>341</v>
      </c>
      <c r="B343" s="42"/>
      <c r="C343" s="26" t="s">
        <v>289</v>
      </c>
      <c r="D343" s="15"/>
      <c r="E343" s="15"/>
      <c r="F343" s="15"/>
      <c r="G343" s="15"/>
      <c r="H343" s="61"/>
      <c r="I343" s="15"/>
      <c r="J343" s="63"/>
      <c r="K343" s="66" t="str">
        <f>IFERROR((VLOOKUP(H343,'2 Offertetarieven per eenheid'!B$4:C$9,2,0)),"€ 0,00")</f>
        <v>€ 0,00</v>
      </c>
      <c r="L343" s="28">
        <f t="shared" si="10"/>
        <v>0</v>
      </c>
    </row>
    <row r="344" spans="1:12" x14ac:dyDescent="0.25">
      <c r="A344" s="30">
        <f t="shared" si="11"/>
        <v>342</v>
      </c>
      <c r="B344" s="42"/>
      <c r="C344" s="27" t="s">
        <v>290</v>
      </c>
      <c r="D344" s="71"/>
      <c r="E344" s="71"/>
      <c r="F344" s="71"/>
      <c r="G344" s="71"/>
      <c r="H344" s="59"/>
      <c r="I344" s="14"/>
      <c r="J344" s="64"/>
      <c r="K344" s="66" t="str">
        <f>IFERROR((VLOOKUP(H344,'2 Offertetarieven per eenheid'!B$4:C$9,2,0)),"€ 0,00")</f>
        <v>€ 0,00</v>
      </c>
      <c r="L344" s="28">
        <f t="shared" si="10"/>
        <v>0</v>
      </c>
    </row>
    <row r="345" spans="1:12" x14ac:dyDescent="0.25">
      <c r="A345" s="30">
        <f t="shared" si="11"/>
        <v>343</v>
      </c>
      <c r="B345" s="42"/>
      <c r="C345" s="27" t="s">
        <v>291</v>
      </c>
      <c r="D345" s="71"/>
      <c r="E345" s="71"/>
      <c r="F345" s="71"/>
      <c r="G345" s="71"/>
      <c r="H345" s="59"/>
      <c r="I345" s="14"/>
      <c r="J345" s="64"/>
      <c r="K345" s="66" t="str">
        <f>IFERROR((VLOOKUP(H345,'2 Offertetarieven per eenheid'!B$4:C$9,2,0)),"€ 0,00")</f>
        <v>€ 0,00</v>
      </c>
      <c r="L345" s="28">
        <f t="shared" si="10"/>
        <v>0</v>
      </c>
    </row>
    <row r="346" spans="1:12" x14ac:dyDescent="0.25">
      <c r="A346" s="30">
        <f t="shared" si="11"/>
        <v>344</v>
      </c>
      <c r="B346" s="42"/>
      <c r="C346" s="27" t="s">
        <v>292</v>
      </c>
      <c r="D346" s="71"/>
      <c r="E346" s="71"/>
      <c r="F346" s="71"/>
      <c r="G346" s="71"/>
      <c r="H346" s="59"/>
      <c r="I346" s="14"/>
      <c r="J346" s="64"/>
      <c r="K346" s="66" t="str">
        <f>IFERROR((VLOOKUP(H346,'2 Offertetarieven per eenheid'!B$4:C$9,2,0)),"€ 0,00")</f>
        <v>€ 0,00</v>
      </c>
      <c r="L346" s="28">
        <f t="shared" si="10"/>
        <v>0</v>
      </c>
    </row>
    <row r="347" spans="1:12" ht="15.75" thickBot="1" x14ac:dyDescent="0.3">
      <c r="A347" s="30">
        <f t="shared" si="11"/>
        <v>345</v>
      </c>
      <c r="B347" s="42"/>
      <c r="C347" s="29" t="s">
        <v>293</v>
      </c>
      <c r="D347" s="72"/>
      <c r="E347" s="72"/>
      <c r="F347" s="72"/>
      <c r="G347" s="72"/>
      <c r="H347" s="60"/>
      <c r="I347" s="16"/>
      <c r="J347" s="65"/>
      <c r="K347" s="66" t="str">
        <f>IFERROR((VLOOKUP(H347,'2 Offertetarieven per eenheid'!B$4:C$9,2,0)),"€ 0,00")</f>
        <v>€ 0,00</v>
      </c>
      <c r="L347" s="28">
        <f t="shared" si="10"/>
        <v>0</v>
      </c>
    </row>
    <row r="348" spans="1:12" x14ac:dyDescent="0.25">
      <c r="A348" s="30">
        <f t="shared" si="11"/>
        <v>346</v>
      </c>
      <c r="B348" s="42"/>
      <c r="C348" s="26" t="s">
        <v>289</v>
      </c>
      <c r="D348" s="15"/>
      <c r="E348" s="15"/>
      <c r="F348" s="15"/>
      <c r="G348" s="15"/>
      <c r="H348" s="61"/>
      <c r="I348" s="15"/>
      <c r="J348" s="63"/>
      <c r="K348" s="66" t="str">
        <f>IFERROR((VLOOKUP(H348,'2 Offertetarieven per eenheid'!B$4:C$9,2,0)),"€ 0,00")</f>
        <v>€ 0,00</v>
      </c>
      <c r="L348" s="28">
        <f t="shared" si="10"/>
        <v>0</v>
      </c>
    </row>
    <row r="349" spans="1:12" x14ac:dyDescent="0.25">
      <c r="A349" s="30">
        <f t="shared" si="11"/>
        <v>347</v>
      </c>
      <c r="B349" s="42"/>
      <c r="C349" s="27" t="s">
        <v>290</v>
      </c>
      <c r="D349" s="71"/>
      <c r="E349" s="71"/>
      <c r="F349" s="71"/>
      <c r="G349" s="71"/>
      <c r="H349" s="59"/>
      <c r="I349" s="14"/>
      <c r="J349" s="64"/>
      <c r="K349" s="66" t="str">
        <f>IFERROR((VLOOKUP(H349,'2 Offertetarieven per eenheid'!B$4:C$9,2,0)),"€ 0,00")</f>
        <v>€ 0,00</v>
      </c>
      <c r="L349" s="28">
        <f t="shared" si="10"/>
        <v>0</v>
      </c>
    </row>
    <row r="350" spans="1:12" x14ac:dyDescent="0.25">
      <c r="A350" s="30">
        <f t="shared" si="11"/>
        <v>348</v>
      </c>
      <c r="B350" s="42"/>
      <c r="C350" s="27" t="s">
        <v>291</v>
      </c>
      <c r="D350" s="71"/>
      <c r="E350" s="71"/>
      <c r="F350" s="71"/>
      <c r="G350" s="71"/>
      <c r="H350" s="59"/>
      <c r="I350" s="14"/>
      <c r="J350" s="64"/>
      <c r="K350" s="66" t="str">
        <f>IFERROR((VLOOKUP(H350,'2 Offertetarieven per eenheid'!B$4:C$9,2,0)),"€ 0,00")</f>
        <v>€ 0,00</v>
      </c>
      <c r="L350" s="28">
        <f t="shared" si="10"/>
        <v>0</v>
      </c>
    </row>
    <row r="351" spans="1:12" x14ac:dyDescent="0.25">
      <c r="A351" s="30">
        <f t="shared" si="11"/>
        <v>349</v>
      </c>
      <c r="B351" s="42"/>
      <c r="C351" s="27" t="s">
        <v>292</v>
      </c>
      <c r="D351" s="71"/>
      <c r="E351" s="71"/>
      <c r="F351" s="71"/>
      <c r="G351" s="71"/>
      <c r="H351" s="59"/>
      <c r="I351" s="14"/>
      <c r="J351" s="64"/>
      <c r="K351" s="66" t="str">
        <f>IFERROR((VLOOKUP(H351,'2 Offertetarieven per eenheid'!B$4:C$9,2,0)),"€ 0,00")</f>
        <v>€ 0,00</v>
      </c>
      <c r="L351" s="28">
        <f t="shared" si="10"/>
        <v>0</v>
      </c>
    </row>
    <row r="352" spans="1:12" ht="15.75" thickBot="1" x14ac:dyDescent="0.3">
      <c r="A352" s="30">
        <f t="shared" si="11"/>
        <v>350</v>
      </c>
      <c r="B352" s="42"/>
      <c r="C352" s="29" t="s">
        <v>293</v>
      </c>
      <c r="D352" s="72"/>
      <c r="E352" s="72"/>
      <c r="F352" s="72"/>
      <c r="G352" s="72"/>
      <c r="H352" s="60"/>
      <c r="I352" s="16"/>
      <c r="J352" s="65"/>
      <c r="K352" s="66" t="str">
        <f>IFERROR((VLOOKUP(H352,'2 Offertetarieven per eenheid'!B$4:C$9,2,0)),"€ 0,00")</f>
        <v>€ 0,00</v>
      </c>
      <c r="L352" s="28">
        <f t="shared" si="10"/>
        <v>0</v>
      </c>
    </row>
    <row r="353" spans="1:12" x14ac:dyDescent="0.25">
      <c r="A353" s="30">
        <f t="shared" si="11"/>
        <v>351</v>
      </c>
      <c r="B353" s="42"/>
      <c r="C353" s="31" t="s">
        <v>289</v>
      </c>
      <c r="D353" s="15"/>
      <c r="E353" s="15"/>
      <c r="F353" s="15"/>
      <c r="G353" s="15"/>
      <c r="H353" s="61"/>
      <c r="I353" s="15"/>
      <c r="J353" s="63"/>
      <c r="K353" s="66" t="str">
        <f>IFERROR((VLOOKUP(H353,'2 Offertetarieven per eenheid'!B$4:C$9,2,0)),"€ 0,00")</f>
        <v>€ 0,00</v>
      </c>
      <c r="L353" s="28">
        <f t="shared" si="10"/>
        <v>0</v>
      </c>
    </row>
    <row r="354" spans="1:12" x14ac:dyDescent="0.25">
      <c r="A354" s="30">
        <f t="shared" si="11"/>
        <v>352</v>
      </c>
      <c r="B354" s="42"/>
      <c r="C354" s="32" t="s">
        <v>290</v>
      </c>
      <c r="D354" s="71"/>
      <c r="E354" s="71"/>
      <c r="F354" s="71"/>
      <c r="G354" s="71"/>
      <c r="H354" s="59"/>
      <c r="I354" s="14"/>
      <c r="J354" s="64"/>
      <c r="K354" s="66" t="str">
        <f>IFERROR((VLOOKUP(H354,'2 Offertetarieven per eenheid'!B$4:C$9,2,0)),"€ 0,00")</f>
        <v>€ 0,00</v>
      </c>
      <c r="L354" s="28">
        <f t="shared" si="10"/>
        <v>0</v>
      </c>
    </row>
    <row r="355" spans="1:12" x14ac:dyDescent="0.25">
      <c r="A355" s="30">
        <f t="shared" si="11"/>
        <v>353</v>
      </c>
      <c r="B355" s="42"/>
      <c r="C355" s="32" t="s">
        <v>291</v>
      </c>
      <c r="D355" s="71"/>
      <c r="E355" s="71"/>
      <c r="F355" s="71"/>
      <c r="G355" s="71"/>
      <c r="H355" s="59"/>
      <c r="I355" s="14"/>
      <c r="J355" s="64"/>
      <c r="K355" s="66" t="str">
        <f>IFERROR((VLOOKUP(H355,'2 Offertetarieven per eenheid'!B$4:C$9,2,0)),"€ 0,00")</f>
        <v>€ 0,00</v>
      </c>
      <c r="L355" s="28">
        <f t="shared" si="10"/>
        <v>0</v>
      </c>
    </row>
    <row r="356" spans="1:12" x14ac:dyDescent="0.25">
      <c r="A356" s="30">
        <f t="shared" si="11"/>
        <v>354</v>
      </c>
      <c r="B356" s="42"/>
      <c r="C356" s="32" t="s">
        <v>292</v>
      </c>
      <c r="D356" s="71"/>
      <c r="E356" s="71"/>
      <c r="F356" s="71"/>
      <c r="G356" s="71"/>
      <c r="H356" s="59"/>
      <c r="I356" s="14"/>
      <c r="J356" s="64"/>
      <c r="K356" s="66" t="str">
        <f>IFERROR((VLOOKUP(H356,'2 Offertetarieven per eenheid'!B$4:C$9,2,0)),"€ 0,00")</f>
        <v>€ 0,00</v>
      </c>
      <c r="L356" s="28">
        <f t="shared" si="10"/>
        <v>0</v>
      </c>
    </row>
    <row r="357" spans="1:12" ht="15.75" thickBot="1" x14ac:dyDescent="0.3">
      <c r="A357" s="30">
        <f t="shared" si="11"/>
        <v>355</v>
      </c>
      <c r="B357" s="42"/>
      <c r="C357" s="33" t="s">
        <v>293</v>
      </c>
      <c r="D357" s="72"/>
      <c r="E357" s="72"/>
      <c r="F357" s="72"/>
      <c r="G357" s="72"/>
      <c r="H357" s="60"/>
      <c r="I357" s="16"/>
      <c r="J357" s="65"/>
      <c r="K357" s="66" t="str">
        <f>IFERROR((VLOOKUP(H357,'2 Offertetarieven per eenheid'!B$4:C$9,2,0)),"€ 0,00")</f>
        <v>€ 0,00</v>
      </c>
      <c r="L357" s="28">
        <f t="shared" si="10"/>
        <v>0</v>
      </c>
    </row>
    <row r="358" spans="1:12" x14ac:dyDescent="0.25">
      <c r="A358" s="30">
        <f t="shared" si="11"/>
        <v>356</v>
      </c>
      <c r="B358" s="42"/>
      <c r="C358" s="31" t="s">
        <v>289</v>
      </c>
      <c r="D358" s="15"/>
      <c r="E358" s="15"/>
      <c r="F358" s="15"/>
      <c r="G358" s="15"/>
      <c r="H358" s="61"/>
      <c r="I358" s="15"/>
      <c r="J358" s="63"/>
      <c r="K358" s="66" t="str">
        <f>IFERROR((VLOOKUP(H358,'2 Offertetarieven per eenheid'!B$4:C$9,2,0)),"€ 0,00")</f>
        <v>€ 0,00</v>
      </c>
      <c r="L358" s="28">
        <f t="shared" si="10"/>
        <v>0</v>
      </c>
    </row>
    <row r="359" spans="1:12" x14ac:dyDescent="0.25">
      <c r="A359" s="30">
        <f t="shared" si="11"/>
        <v>357</v>
      </c>
      <c r="B359" s="42"/>
      <c r="C359" s="32" t="s">
        <v>290</v>
      </c>
      <c r="D359" s="71"/>
      <c r="E359" s="71"/>
      <c r="F359" s="71"/>
      <c r="G359" s="71"/>
      <c r="H359" s="59"/>
      <c r="I359" s="14"/>
      <c r="J359" s="64"/>
      <c r="K359" s="66" t="str">
        <f>IFERROR((VLOOKUP(H359,'2 Offertetarieven per eenheid'!B$4:C$9,2,0)),"€ 0,00")</f>
        <v>€ 0,00</v>
      </c>
      <c r="L359" s="28">
        <f t="shared" si="10"/>
        <v>0</v>
      </c>
    </row>
    <row r="360" spans="1:12" x14ac:dyDescent="0.25">
      <c r="A360" s="30">
        <f t="shared" si="11"/>
        <v>358</v>
      </c>
      <c r="B360" s="42"/>
      <c r="C360" s="32" t="s">
        <v>291</v>
      </c>
      <c r="D360" s="71"/>
      <c r="E360" s="71"/>
      <c r="F360" s="71"/>
      <c r="G360" s="71"/>
      <c r="H360" s="59"/>
      <c r="I360" s="14"/>
      <c r="J360" s="64"/>
      <c r="K360" s="66" t="str">
        <f>IFERROR((VLOOKUP(H360,'2 Offertetarieven per eenheid'!B$4:C$9,2,0)),"€ 0,00")</f>
        <v>€ 0,00</v>
      </c>
      <c r="L360" s="28">
        <f t="shared" si="10"/>
        <v>0</v>
      </c>
    </row>
    <row r="361" spans="1:12" x14ac:dyDescent="0.25">
      <c r="A361" s="30">
        <f t="shared" si="11"/>
        <v>359</v>
      </c>
      <c r="B361" s="42"/>
      <c r="C361" s="32" t="s">
        <v>292</v>
      </c>
      <c r="D361" s="71"/>
      <c r="E361" s="71"/>
      <c r="F361" s="71"/>
      <c r="G361" s="71"/>
      <c r="H361" s="59"/>
      <c r="I361" s="14"/>
      <c r="J361" s="64"/>
      <c r="K361" s="66" t="str">
        <f>IFERROR((VLOOKUP(H361,'2 Offertetarieven per eenheid'!B$4:C$9,2,0)),"€ 0,00")</f>
        <v>€ 0,00</v>
      </c>
      <c r="L361" s="28">
        <f t="shared" si="10"/>
        <v>0</v>
      </c>
    </row>
    <row r="362" spans="1:12" ht="15.75" thickBot="1" x14ac:dyDescent="0.3">
      <c r="A362" s="30">
        <f t="shared" si="11"/>
        <v>360</v>
      </c>
      <c r="B362" s="42"/>
      <c r="C362" s="33" t="s">
        <v>293</v>
      </c>
      <c r="D362" s="72"/>
      <c r="E362" s="72"/>
      <c r="F362" s="72"/>
      <c r="G362" s="72"/>
      <c r="H362" s="60"/>
      <c r="I362" s="16"/>
      <c r="J362" s="65"/>
      <c r="K362" s="66" t="str">
        <f>IFERROR((VLOOKUP(H362,'2 Offertetarieven per eenheid'!B$4:C$9,2,0)),"€ 0,00")</f>
        <v>€ 0,00</v>
      </c>
      <c r="L362" s="28">
        <f t="shared" si="10"/>
        <v>0</v>
      </c>
    </row>
    <row r="363" spans="1:12" x14ac:dyDescent="0.25">
      <c r="A363" s="30">
        <f t="shared" si="11"/>
        <v>361</v>
      </c>
      <c r="B363" s="42"/>
      <c r="C363" s="31" t="s">
        <v>289</v>
      </c>
      <c r="D363" s="15"/>
      <c r="E363" s="15"/>
      <c r="F363" s="15"/>
      <c r="G363" s="15"/>
      <c r="H363" s="61"/>
      <c r="I363" s="15"/>
      <c r="J363" s="63"/>
      <c r="K363" s="66" t="str">
        <f>IFERROR((VLOOKUP(H363,'2 Offertetarieven per eenheid'!B$4:C$9,2,0)),"€ 0,00")</f>
        <v>€ 0,00</v>
      </c>
      <c r="L363" s="28">
        <f t="shared" si="10"/>
        <v>0</v>
      </c>
    </row>
    <row r="364" spans="1:12" x14ac:dyDescent="0.25">
      <c r="A364" s="30">
        <f t="shared" si="11"/>
        <v>362</v>
      </c>
      <c r="B364" s="42"/>
      <c r="C364" s="32" t="s">
        <v>290</v>
      </c>
      <c r="D364" s="71"/>
      <c r="E364" s="71"/>
      <c r="F364" s="71"/>
      <c r="G364" s="71"/>
      <c r="H364" s="59"/>
      <c r="I364" s="14"/>
      <c r="J364" s="64"/>
      <c r="K364" s="66" t="str">
        <f>IFERROR((VLOOKUP(H364,'2 Offertetarieven per eenheid'!B$4:C$9,2,0)),"€ 0,00")</f>
        <v>€ 0,00</v>
      </c>
      <c r="L364" s="28">
        <f t="shared" si="10"/>
        <v>0</v>
      </c>
    </row>
    <row r="365" spans="1:12" x14ac:dyDescent="0.25">
      <c r="A365" s="30">
        <f t="shared" si="11"/>
        <v>363</v>
      </c>
      <c r="B365" s="42"/>
      <c r="C365" s="32" t="s">
        <v>291</v>
      </c>
      <c r="D365" s="71"/>
      <c r="E365" s="71"/>
      <c r="F365" s="71"/>
      <c r="G365" s="71"/>
      <c r="H365" s="59"/>
      <c r="I365" s="14"/>
      <c r="J365" s="64"/>
      <c r="K365" s="66" t="str">
        <f>IFERROR((VLOOKUP(H365,'2 Offertetarieven per eenheid'!B$4:C$9,2,0)),"€ 0,00")</f>
        <v>€ 0,00</v>
      </c>
      <c r="L365" s="28">
        <f t="shared" si="10"/>
        <v>0</v>
      </c>
    </row>
    <row r="366" spans="1:12" x14ac:dyDescent="0.25">
      <c r="A366" s="30">
        <f t="shared" si="11"/>
        <v>364</v>
      </c>
      <c r="B366" s="42"/>
      <c r="C366" s="32" t="s">
        <v>292</v>
      </c>
      <c r="D366" s="71"/>
      <c r="E366" s="71"/>
      <c r="F366" s="71"/>
      <c r="G366" s="71"/>
      <c r="H366" s="59"/>
      <c r="I366" s="14"/>
      <c r="J366" s="64"/>
      <c r="K366" s="66" t="str">
        <f>IFERROR((VLOOKUP(H366,'2 Offertetarieven per eenheid'!B$4:C$9,2,0)),"€ 0,00")</f>
        <v>€ 0,00</v>
      </c>
      <c r="L366" s="28">
        <f t="shared" si="10"/>
        <v>0</v>
      </c>
    </row>
    <row r="367" spans="1:12" ht="15.75" thickBot="1" x14ac:dyDescent="0.3">
      <c r="A367" s="30">
        <f t="shared" si="11"/>
        <v>365</v>
      </c>
      <c r="B367" s="42"/>
      <c r="C367" s="33" t="s">
        <v>293</v>
      </c>
      <c r="D367" s="72"/>
      <c r="E367" s="72"/>
      <c r="F367" s="72"/>
      <c r="G367" s="72"/>
      <c r="H367" s="60"/>
      <c r="I367" s="16"/>
      <c r="J367" s="65"/>
      <c r="K367" s="66" t="str">
        <f>IFERROR((VLOOKUP(H367,'2 Offertetarieven per eenheid'!B$4:C$9,2,0)),"€ 0,00")</f>
        <v>€ 0,00</v>
      </c>
      <c r="L367" s="28">
        <f t="shared" si="10"/>
        <v>0</v>
      </c>
    </row>
    <row r="368" spans="1:12" x14ac:dyDescent="0.25">
      <c r="A368" s="30">
        <f t="shared" si="11"/>
        <v>366</v>
      </c>
      <c r="B368" s="42"/>
      <c r="C368" s="31" t="s">
        <v>289</v>
      </c>
      <c r="D368" s="15"/>
      <c r="E368" s="15"/>
      <c r="F368" s="15"/>
      <c r="G368" s="15"/>
      <c r="H368" s="61"/>
      <c r="I368" s="15"/>
      <c r="J368" s="63"/>
      <c r="K368" s="66" t="str">
        <f>IFERROR((VLOOKUP(H368,'2 Offertetarieven per eenheid'!B$4:C$9,2,0)),"€ 0,00")</f>
        <v>€ 0,00</v>
      </c>
      <c r="L368" s="28">
        <f t="shared" si="10"/>
        <v>0</v>
      </c>
    </row>
    <row r="369" spans="1:12" x14ac:dyDescent="0.25">
      <c r="A369" s="30">
        <f t="shared" si="11"/>
        <v>367</v>
      </c>
      <c r="B369" s="42"/>
      <c r="C369" s="32" t="s">
        <v>290</v>
      </c>
      <c r="D369" s="71"/>
      <c r="E369" s="71"/>
      <c r="F369" s="71"/>
      <c r="G369" s="71"/>
      <c r="H369" s="59"/>
      <c r="I369" s="14"/>
      <c r="J369" s="64"/>
      <c r="K369" s="66" t="str">
        <f>IFERROR((VLOOKUP(H369,'2 Offertetarieven per eenheid'!B$4:C$9,2,0)),"€ 0,00")</f>
        <v>€ 0,00</v>
      </c>
      <c r="L369" s="28">
        <f t="shared" si="10"/>
        <v>0</v>
      </c>
    </row>
    <row r="370" spans="1:12" x14ac:dyDescent="0.25">
      <c r="A370" s="30">
        <f t="shared" si="11"/>
        <v>368</v>
      </c>
      <c r="B370" s="42"/>
      <c r="C370" s="32" t="s">
        <v>291</v>
      </c>
      <c r="D370" s="71"/>
      <c r="E370" s="71"/>
      <c r="F370" s="71"/>
      <c r="G370" s="71"/>
      <c r="H370" s="59"/>
      <c r="I370" s="14"/>
      <c r="J370" s="64"/>
      <c r="K370" s="66" t="str">
        <f>IFERROR((VLOOKUP(H370,'2 Offertetarieven per eenheid'!B$4:C$9,2,0)),"€ 0,00")</f>
        <v>€ 0,00</v>
      </c>
      <c r="L370" s="28">
        <f t="shared" si="10"/>
        <v>0</v>
      </c>
    </row>
    <row r="371" spans="1:12" x14ac:dyDescent="0.25">
      <c r="A371" s="30">
        <f t="shared" si="11"/>
        <v>369</v>
      </c>
      <c r="B371" s="42"/>
      <c r="C371" s="32" t="s">
        <v>292</v>
      </c>
      <c r="D371" s="71"/>
      <c r="E371" s="71"/>
      <c r="F371" s="71"/>
      <c r="G371" s="71"/>
      <c r="H371" s="59"/>
      <c r="I371" s="14"/>
      <c r="J371" s="64"/>
      <c r="K371" s="66" t="str">
        <f>IFERROR((VLOOKUP(H371,'2 Offertetarieven per eenheid'!B$4:C$9,2,0)),"€ 0,00")</f>
        <v>€ 0,00</v>
      </c>
      <c r="L371" s="28">
        <f t="shared" si="10"/>
        <v>0</v>
      </c>
    </row>
    <row r="372" spans="1:12" ht="15.75" thickBot="1" x14ac:dyDescent="0.3">
      <c r="A372" s="30">
        <f t="shared" si="11"/>
        <v>370</v>
      </c>
      <c r="B372" s="42"/>
      <c r="C372" s="33" t="s">
        <v>293</v>
      </c>
      <c r="D372" s="72"/>
      <c r="E372" s="72"/>
      <c r="F372" s="72"/>
      <c r="G372" s="72"/>
      <c r="H372" s="60"/>
      <c r="I372" s="16"/>
      <c r="J372" s="65"/>
      <c r="K372" s="66" t="str">
        <f>IFERROR((VLOOKUP(H372,'2 Offertetarieven per eenheid'!B$4:C$9,2,0)),"€ 0,00")</f>
        <v>€ 0,00</v>
      </c>
      <c r="L372" s="28">
        <f t="shared" si="10"/>
        <v>0</v>
      </c>
    </row>
    <row r="373" spans="1:12" x14ac:dyDescent="0.25">
      <c r="A373" s="30">
        <f t="shared" si="11"/>
        <v>371</v>
      </c>
      <c r="B373" s="42"/>
      <c r="C373" s="31" t="s">
        <v>289</v>
      </c>
      <c r="D373" s="15"/>
      <c r="E373" s="15"/>
      <c r="F373" s="15"/>
      <c r="G373" s="15"/>
      <c r="H373" s="61"/>
      <c r="I373" s="15"/>
      <c r="J373" s="63"/>
      <c r="K373" s="66" t="str">
        <f>IFERROR((VLOOKUP(H373,'2 Offertetarieven per eenheid'!B$4:C$9,2,0)),"€ 0,00")</f>
        <v>€ 0,00</v>
      </c>
      <c r="L373" s="28">
        <f t="shared" si="10"/>
        <v>0</v>
      </c>
    </row>
    <row r="374" spans="1:12" x14ac:dyDescent="0.25">
      <c r="A374" s="30">
        <f t="shared" si="11"/>
        <v>372</v>
      </c>
      <c r="B374" s="42"/>
      <c r="C374" s="32" t="s">
        <v>290</v>
      </c>
      <c r="D374" s="71"/>
      <c r="E374" s="71"/>
      <c r="F374" s="71"/>
      <c r="G374" s="71"/>
      <c r="H374" s="59"/>
      <c r="I374" s="14"/>
      <c r="J374" s="64"/>
      <c r="K374" s="66" t="str">
        <f>IFERROR((VLOOKUP(H374,'2 Offertetarieven per eenheid'!B$4:C$9,2,0)),"€ 0,00")</f>
        <v>€ 0,00</v>
      </c>
      <c r="L374" s="28">
        <f t="shared" si="10"/>
        <v>0</v>
      </c>
    </row>
    <row r="375" spans="1:12" x14ac:dyDescent="0.25">
      <c r="A375" s="30">
        <f t="shared" si="11"/>
        <v>373</v>
      </c>
      <c r="B375" s="42"/>
      <c r="C375" s="32" t="s">
        <v>291</v>
      </c>
      <c r="D375" s="71"/>
      <c r="E375" s="71"/>
      <c r="F375" s="71"/>
      <c r="G375" s="71"/>
      <c r="H375" s="59"/>
      <c r="I375" s="14"/>
      <c r="J375" s="64"/>
      <c r="K375" s="66" t="str">
        <f>IFERROR((VLOOKUP(H375,'2 Offertetarieven per eenheid'!B$4:C$9,2,0)),"€ 0,00")</f>
        <v>€ 0,00</v>
      </c>
      <c r="L375" s="28">
        <f t="shared" si="10"/>
        <v>0</v>
      </c>
    </row>
    <row r="376" spans="1:12" x14ac:dyDescent="0.25">
      <c r="A376" s="30">
        <f t="shared" si="11"/>
        <v>374</v>
      </c>
      <c r="B376" s="42"/>
      <c r="C376" s="32" t="s">
        <v>292</v>
      </c>
      <c r="D376" s="71"/>
      <c r="E376" s="71"/>
      <c r="F376" s="71"/>
      <c r="G376" s="71"/>
      <c r="H376" s="59"/>
      <c r="I376" s="14"/>
      <c r="J376" s="64"/>
      <c r="K376" s="66" t="str">
        <f>IFERROR((VLOOKUP(H376,'2 Offertetarieven per eenheid'!B$4:C$9,2,0)),"€ 0,00")</f>
        <v>€ 0,00</v>
      </c>
      <c r="L376" s="28">
        <f t="shared" si="10"/>
        <v>0</v>
      </c>
    </row>
    <row r="377" spans="1:12" ht="15.75" thickBot="1" x14ac:dyDescent="0.3">
      <c r="A377" s="30">
        <f t="shared" si="11"/>
        <v>375</v>
      </c>
      <c r="B377" s="42"/>
      <c r="C377" s="33" t="s">
        <v>293</v>
      </c>
      <c r="D377" s="72"/>
      <c r="E377" s="72"/>
      <c r="F377" s="72"/>
      <c r="G377" s="72"/>
      <c r="H377" s="60"/>
      <c r="I377" s="16"/>
      <c r="J377" s="65"/>
      <c r="K377" s="66" t="str">
        <f>IFERROR((VLOOKUP(H377,'2 Offertetarieven per eenheid'!B$4:C$9,2,0)),"€ 0,00")</f>
        <v>€ 0,00</v>
      </c>
      <c r="L377" s="28">
        <f t="shared" si="10"/>
        <v>0</v>
      </c>
    </row>
    <row r="378" spans="1:12" x14ac:dyDescent="0.25">
      <c r="A378" s="30">
        <f t="shared" si="11"/>
        <v>376</v>
      </c>
      <c r="B378" s="42"/>
      <c r="C378" s="31" t="s">
        <v>289</v>
      </c>
      <c r="D378" s="15"/>
      <c r="E378" s="15"/>
      <c r="F378" s="15"/>
      <c r="G378" s="15"/>
      <c r="H378" s="61"/>
      <c r="I378" s="15"/>
      <c r="J378" s="63"/>
      <c r="K378" s="66" t="str">
        <f>IFERROR((VLOOKUP(H378,'2 Offertetarieven per eenheid'!B$4:C$9,2,0)),"€ 0,00")</f>
        <v>€ 0,00</v>
      </c>
      <c r="L378" s="28">
        <f t="shared" si="10"/>
        <v>0</v>
      </c>
    </row>
    <row r="379" spans="1:12" x14ac:dyDescent="0.25">
      <c r="A379" s="30">
        <f t="shared" si="11"/>
        <v>377</v>
      </c>
      <c r="B379" s="42"/>
      <c r="C379" s="32" t="s">
        <v>290</v>
      </c>
      <c r="D379" s="71"/>
      <c r="E379" s="71"/>
      <c r="F379" s="71"/>
      <c r="G379" s="71"/>
      <c r="H379" s="59"/>
      <c r="I379" s="14"/>
      <c r="J379" s="64"/>
      <c r="K379" s="66" t="str">
        <f>IFERROR((VLOOKUP(H379,'2 Offertetarieven per eenheid'!B$4:C$9,2,0)),"€ 0,00")</f>
        <v>€ 0,00</v>
      </c>
      <c r="L379" s="28">
        <f t="shared" si="10"/>
        <v>0</v>
      </c>
    </row>
    <row r="380" spans="1:12" x14ac:dyDescent="0.25">
      <c r="A380" s="30">
        <f t="shared" si="11"/>
        <v>378</v>
      </c>
      <c r="B380" s="42"/>
      <c r="C380" s="32" t="s">
        <v>291</v>
      </c>
      <c r="D380" s="71"/>
      <c r="E380" s="71"/>
      <c r="F380" s="71"/>
      <c r="G380" s="71"/>
      <c r="H380" s="59"/>
      <c r="I380" s="14"/>
      <c r="J380" s="64"/>
      <c r="K380" s="66" t="str">
        <f>IFERROR((VLOOKUP(H380,'2 Offertetarieven per eenheid'!B$4:C$9,2,0)),"€ 0,00")</f>
        <v>€ 0,00</v>
      </c>
      <c r="L380" s="28">
        <f t="shared" si="10"/>
        <v>0</v>
      </c>
    </row>
    <row r="381" spans="1:12" x14ac:dyDescent="0.25">
      <c r="A381" s="30">
        <f t="shared" si="11"/>
        <v>379</v>
      </c>
      <c r="B381" s="42"/>
      <c r="C381" s="32" t="s">
        <v>292</v>
      </c>
      <c r="D381" s="71"/>
      <c r="E381" s="71"/>
      <c r="F381" s="71"/>
      <c r="G381" s="71"/>
      <c r="H381" s="59"/>
      <c r="I381" s="14"/>
      <c r="J381" s="64"/>
      <c r="K381" s="66" t="str">
        <f>IFERROR((VLOOKUP(H381,'2 Offertetarieven per eenheid'!B$4:C$9,2,0)),"€ 0,00")</f>
        <v>€ 0,00</v>
      </c>
      <c r="L381" s="28">
        <f t="shared" si="10"/>
        <v>0</v>
      </c>
    </row>
    <row r="382" spans="1:12" ht="15.75" thickBot="1" x14ac:dyDescent="0.3">
      <c r="A382" s="30">
        <f t="shared" si="11"/>
        <v>380</v>
      </c>
      <c r="B382" s="42"/>
      <c r="C382" s="33" t="s">
        <v>293</v>
      </c>
      <c r="D382" s="72"/>
      <c r="E382" s="72"/>
      <c r="F382" s="72"/>
      <c r="G382" s="72"/>
      <c r="H382" s="60"/>
      <c r="I382" s="16"/>
      <c r="J382" s="65"/>
      <c r="K382" s="66" t="str">
        <f>IFERROR((VLOOKUP(H382,'2 Offertetarieven per eenheid'!B$4:C$9,2,0)),"€ 0,00")</f>
        <v>€ 0,00</v>
      </c>
      <c r="L382" s="28">
        <f t="shared" si="10"/>
        <v>0</v>
      </c>
    </row>
    <row r="383" spans="1:12" x14ac:dyDescent="0.25">
      <c r="A383" s="30">
        <f t="shared" si="11"/>
        <v>381</v>
      </c>
      <c r="B383" s="42"/>
      <c r="C383" s="31" t="s">
        <v>289</v>
      </c>
      <c r="D383" s="15"/>
      <c r="E383" s="15"/>
      <c r="F383" s="15"/>
      <c r="G383" s="15"/>
      <c r="H383" s="61"/>
      <c r="I383" s="15"/>
      <c r="J383" s="63"/>
      <c r="K383" s="66" t="str">
        <f>IFERROR((VLOOKUP(H383,'2 Offertetarieven per eenheid'!B$4:C$9,2,0)),"€ 0,00")</f>
        <v>€ 0,00</v>
      </c>
      <c r="L383" s="28">
        <f t="shared" si="10"/>
        <v>0</v>
      </c>
    </row>
    <row r="384" spans="1:12" x14ac:dyDescent="0.25">
      <c r="A384" s="30">
        <f t="shared" si="11"/>
        <v>382</v>
      </c>
      <c r="B384" s="42"/>
      <c r="C384" s="32" t="s">
        <v>290</v>
      </c>
      <c r="D384" s="71"/>
      <c r="E384" s="71"/>
      <c r="F384" s="71"/>
      <c r="G384" s="71"/>
      <c r="H384" s="59"/>
      <c r="I384" s="14"/>
      <c r="J384" s="64"/>
      <c r="K384" s="66" t="str">
        <f>IFERROR((VLOOKUP(H384,'2 Offertetarieven per eenheid'!B$4:C$9,2,0)),"€ 0,00")</f>
        <v>€ 0,00</v>
      </c>
      <c r="L384" s="28">
        <f t="shared" si="10"/>
        <v>0</v>
      </c>
    </row>
    <row r="385" spans="1:12" x14ac:dyDescent="0.25">
      <c r="A385" s="30">
        <f t="shared" si="11"/>
        <v>383</v>
      </c>
      <c r="B385" s="42"/>
      <c r="C385" s="32" t="s">
        <v>291</v>
      </c>
      <c r="D385" s="71"/>
      <c r="E385" s="71"/>
      <c r="F385" s="71"/>
      <c r="G385" s="71"/>
      <c r="H385" s="59"/>
      <c r="I385" s="14"/>
      <c r="J385" s="64"/>
      <c r="K385" s="66" t="str">
        <f>IFERROR((VLOOKUP(H385,'2 Offertetarieven per eenheid'!B$4:C$9,2,0)),"€ 0,00")</f>
        <v>€ 0,00</v>
      </c>
      <c r="L385" s="28">
        <f t="shared" si="10"/>
        <v>0</v>
      </c>
    </row>
    <row r="386" spans="1:12" x14ac:dyDescent="0.25">
      <c r="A386" s="30">
        <f t="shared" si="11"/>
        <v>384</v>
      </c>
      <c r="B386" s="42"/>
      <c r="C386" s="32" t="s">
        <v>292</v>
      </c>
      <c r="D386" s="71"/>
      <c r="E386" s="71"/>
      <c r="F386" s="71"/>
      <c r="G386" s="71"/>
      <c r="H386" s="59"/>
      <c r="I386" s="14"/>
      <c r="J386" s="64"/>
      <c r="K386" s="66" t="str">
        <f>IFERROR((VLOOKUP(H386,'2 Offertetarieven per eenheid'!B$4:C$9,2,0)),"€ 0,00")</f>
        <v>€ 0,00</v>
      </c>
      <c r="L386" s="28">
        <f t="shared" si="10"/>
        <v>0</v>
      </c>
    </row>
    <row r="387" spans="1:12" ht="15.75" thickBot="1" x14ac:dyDescent="0.3">
      <c r="A387" s="30">
        <f t="shared" si="11"/>
        <v>385</v>
      </c>
      <c r="B387" s="42"/>
      <c r="C387" s="33" t="s">
        <v>293</v>
      </c>
      <c r="D387" s="72"/>
      <c r="E387" s="72"/>
      <c r="F387" s="72"/>
      <c r="G387" s="72"/>
      <c r="H387" s="60"/>
      <c r="I387" s="16"/>
      <c r="J387" s="65"/>
      <c r="K387" s="66" t="str">
        <f>IFERROR((VLOOKUP(H387,'2 Offertetarieven per eenheid'!B$4:C$9,2,0)),"€ 0,00")</f>
        <v>€ 0,00</v>
      </c>
      <c r="L387" s="28">
        <f t="shared" si="10"/>
        <v>0</v>
      </c>
    </row>
    <row r="388" spans="1:12" x14ac:dyDescent="0.25">
      <c r="A388" s="30">
        <f t="shared" si="11"/>
        <v>386</v>
      </c>
      <c r="B388" s="42"/>
      <c r="C388" s="34" t="s">
        <v>289</v>
      </c>
      <c r="D388" s="15"/>
      <c r="E388" s="15"/>
      <c r="F388" s="15"/>
      <c r="G388" s="15"/>
      <c r="H388" s="61"/>
      <c r="I388" s="15"/>
      <c r="J388" s="63"/>
      <c r="K388" s="66" t="str">
        <f>IFERROR((VLOOKUP(H388,'2 Offertetarieven per eenheid'!B$4:C$9,2,0)),"€ 0,00")</f>
        <v>€ 0,00</v>
      </c>
      <c r="L388" s="28">
        <f t="shared" ref="L388:L402" si="12">(I388+J388)*K388/60</f>
        <v>0</v>
      </c>
    </row>
    <row r="389" spans="1:12" x14ac:dyDescent="0.25">
      <c r="A389" s="30">
        <f t="shared" ref="A389:A402" si="13">A388+1</f>
        <v>387</v>
      </c>
      <c r="B389" s="42"/>
      <c r="C389" s="35" t="s">
        <v>290</v>
      </c>
      <c r="D389" s="71"/>
      <c r="E389" s="71"/>
      <c r="F389" s="71"/>
      <c r="G389" s="71"/>
      <c r="H389" s="59"/>
      <c r="I389" s="14"/>
      <c r="J389" s="64"/>
      <c r="K389" s="66" t="str">
        <f>IFERROR((VLOOKUP(H389,'2 Offertetarieven per eenheid'!B$4:C$9,2,0)),"€ 0,00")</f>
        <v>€ 0,00</v>
      </c>
      <c r="L389" s="28">
        <f t="shared" si="12"/>
        <v>0</v>
      </c>
    </row>
    <row r="390" spans="1:12" x14ac:dyDescent="0.25">
      <c r="A390" s="30">
        <f t="shared" si="13"/>
        <v>388</v>
      </c>
      <c r="B390" s="42"/>
      <c r="C390" s="35" t="s">
        <v>291</v>
      </c>
      <c r="D390" s="71"/>
      <c r="E390" s="71"/>
      <c r="F390" s="71"/>
      <c r="G390" s="71"/>
      <c r="H390" s="59"/>
      <c r="I390" s="14"/>
      <c r="J390" s="64"/>
      <c r="K390" s="66" t="str">
        <f>IFERROR((VLOOKUP(H390,'2 Offertetarieven per eenheid'!B$4:C$9,2,0)),"€ 0,00")</f>
        <v>€ 0,00</v>
      </c>
      <c r="L390" s="28">
        <f t="shared" si="12"/>
        <v>0</v>
      </c>
    </row>
    <row r="391" spans="1:12" x14ac:dyDescent="0.25">
      <c r="A391" s="30">
        <f t="shared" si="13"/>
        <v>389</v>
      </c>
      <c r="B391" s="42"/>
      <c r="C391" s="35" t="s">
        <v>292</v>
      </c>
      <c r="D391" s="71"/>
      <c r="E391" s="71"/>
      <c r="F391" s="71"/>
      <c r="G391" s="71"/>
      <c r="H391" s="59"/>
      <c r="I391" s="14"/>
      <c r="J391" s="64"/>
      <c r="K391" s="66" t="str">
        <f>IFERROR((VLOOKUP(H391,'2 Offertetarieven per eenheid'!B$4:C$9,2,0)),"€ 0,00")</f>
        <v>€ 0,00</v>
      </c>
      <c r="L391" s="28">
        <f t="shared" si="12"/>
        <v>0</v>
      </c>
    </row>
    <row r="392" spans="1:12" ht="15.75" thickBot="1" x14ac:dyDescent="0.3">
      <c r="A392" s="30">
        <f t="shared" si="13"/>
        <v>390</v>
      </c>
      <c r="B392" s="42"/>
      <c r="C392" s="36" t="s">
        <v>293</v>
      </c>
      <c r="D392" s="72"/>
      <c r="E392" s="72"/>
      <c r="F392" s="72"/>
      <c r="G392" s="72"/>
      <c r="H392" s="60"/>
      <c r="I392" s="16"/>
      <c r="J392" s="65"/>
      <c r="K392" s="66" t="str">
        <f>IFERROR((VLOOKUP(H392,'2 Offertetarieven per eenheid'!B$4:C$9,2,0)),"€ 0,00")</f>
        <v>€ 0,00</v>
      </c>
      <c r="L392" s="28">
        <f t="shared" si="12"/>
        <v>0</v>
      </c>
    </row>
    <row r="393" spans="1:12" x14ac:dyDescent="0.25">
      <c r="A393" s="30">
        <f t="shared" si="13"/>
        <v>391</v>
      </c>
      <c r="B393" s="42"/>
      <c r="C393" s="31" t="s">
        <v>289</v>
      </c>
      <c r="D393" s="15"/>
      <c r="E393" s="15"/>
      <c r="F393" s="15"/>
      <c r="G393" s="15"/>
      <c r="H393" s="61"/>
      <c r="I393" s="15"/>
      <c r="J393" s="63"/>
      <c r="K393" s="66" t="str">
        <f>IFERROR((VLOOKUP(H393,'2 Offertetarieven per eenheid'!B$4:C$9,2,0)),"€ 0,00")</f>
        <v>€ 0,00</v>
      </c>
      <c r="L393" s="28">
        <f t="shared" si="12"/>
        <v>0</v>
      </c>
    </row>
    <row r="394" spans="1:12" x14ac:dyDescent="0.25">
      <c r="A394" s="30">
        <f t="shared" si="13"/>
        <v>392</v>
      </c>
      <c r="B394" s="42"/>
      <c r="C394" s="32" t="s">
        <v>290</v>
      </c>
      <c r="D394" s="71"/>
      <c r="E394" s="71"/>
      <c r="F394" s="71"/>
      <c r="G394" s="71"/>
      <c r="H394" s="59"/>
      <c r="I394" s="14"/>
      <c r="J394" s="64"/>
      <c r="K394" s="66" t="str">
        <f>IFERROR((VLOOKUP(H394,'2 Offertetarieven per eenheid'!B$4:C$9,2,0)),"€ 0,00")</f>
        <v>€ 0,00</v>
      </c>
      <c r="L394" s="28">
        <f t="shared" si="12"/>
        <v>0</v>
      </c>
    </row>
    <row r="395" spans="1:12" x14ac:dyDescent="0.25">
      <c r="A395" s="30">
        <f t="shared" si="13"/>
        <v>393</v>
      </c>
      <c r="B395" s="42"/>
      <c r="C395" s="32" t="s">
        <v>291</v>
      </c>
      <c r="D395" s="71"/>
      <c r="E395" s="71"/>
      <c r="F395" s="71"/>
      <c r="G395" s="71"/>
      <c r="H395" s="59"/>
      <c r="I395" s="14"/>
      <c r="J395" s="64"/>
      <c r="K395" s="66" t="str">
        <f>IFERROR((VLOOKUP(H395,'2 Offertetarieven per eenheid'!B$4:C$9,2,0)),"€ 0,00")</f>
        <v>€ 0,00</v>
      </c>
      <c r="L395" s="28">
        <f t="shared" si="12"/>
        <v>0</v>
      </c>
    </row>
    <row r="396" spans="1:12" x14ac:dyDescent="0.25">
      <c r="A396" s="30">
        <f t="shared" si="13"/>
        <v>394</v>
      </c>
      <c r="B396" s="42"/>
      <c r="C396" s="32" t="s">
        <v>292</v>
      </c>
      <c r="D396" s="71"/>
      <c r="E396" s="71"/>
      <c r="F396" s="71"/>
      <c r="G396" s="71"/>
      <c r="H396" s="59"/>
      <c r="I396" s="14"/>
      <c r="J396" s="64"/>
      <c r="K396" s="66" t="str">
        <f>IFERROR((VLOOKUP(H396,'2 Offertetarieven per eenheid'!B$4:C$9,2,0)),"€ 0,00")</f>
        <v>€ 0,00</v>
      </c>
      <c r="L396" s="28">
        <f t="shared" si="12"/>
        <v>0</v>
      </c>
    </row>
    <row r="397" spans="1:12" ht="15.75" thickBot="1" x14ac:dyDescent="0.3">
      <c r="A397" s="30">
        <f t="shared" si="13"/>
        <v>395</v>
      </c>
      <c r="B397" s="42"/>
      <c r="C397" s="33" t="s">
        <v>293</v>
      </c>
      <c r="D397" s="72"/>
      <c r="E397" s="72"/>
      <c r="F397" s="72"/>
      <c r="G397" s="72"/>
      <c r="H397" s="60"/>
      <c r="I397" s="16"/>
      <c r="J397" s="65"/>
      <c r="K397" s="66" t="str">
        <f>IFERROR((VLOOKUP(H397,'2 Offertetarieven per eenheid'!B$4:C$9,2,0)),"€ 0,00")</f>
        <v>€ 0,00</v>
      </c>
      <c r="L397" s="28">
        <f t="shared" si="12"/>
        <v>0</v>
      </c>
    </row>
    <row r="398" spans="1:12" x14ac:dyDescent="0.25">
      <c r="A398" s="30">
        <f t="shared" si="13"/>
        <v>396</v>
      </c>
      <c r="B398" s="42"/>
      <c r="C398" s="34" t="s">
        <v>289</v>
      </c>
      <c r="D398" s="15"/>
      <c r="E398" s="15"/>
      <c r="F398" s="15"/>
      <c r="G398" s="15"/>
      <c r="H398" s="61"/>
      <c r="I398" s="15"/>
      <c r="J398" s="63"/>
      <c r="K398" s="66" t="str">
        <f>IFERROR((VLOOKUP(H398,'2 Offertetarieven per eenheid'!B$4:C$9,2,0)),"€ 0,00")</f>
        <v>€ 0,00</v>
      </c>
      <c r="L398" s="28">
        <f t="shared" si="12"/>
        <v>0</v>
      </c>
    </row>
    <row r="399" spans="1:12" x14ac:dyDescent="0.25">
      <c r="A399" s="30">
        <f t="shared" si="13"/>
        <v>397</v>
      </c>
      <c r="B399" s="42"/>
      <c r="C399" s="35" t="s">
        <v>290</v>
      </c>
      <c r="D399" s="71"/>
      <c r="E399" s="71"/>
      <c r="F399" s="71"/>
      <c r="G399" s="71"/>
      <c r="H399" s="59"/>
      <c r="I399" s="14"/>
      <c r="J399" s="64"/>
      <c r="K399" s="66" t="str">
        <f>IFERROR((VLOOKUP(H399,'2 Offertetarieven per eenheid'!B$4:C$9,2,0)),"€ 0,00")</f>
        <v>€ 0,00</v>
      </c>
      <c r="L399" s="28">
        <f t="shared" si="12"/>
        <v>0</v>
      </c>
    </row>
    <row r="400" spans="1:12" x14ac:dyDescent="0.25">
      <c r="A400" s="30">
        <f t="shared" si="13"/>
        <v>398</v>
      </c>
      <c r="B400" s="42"/>
      <c r="C400" s="35" t="s">
        <v>291</v>
      </c>
      <c r="D400" s="71"/>
      <c r="E400" s="71"/>
      <c r="F400" s="71"/>
      <c r="G400" s="71"/>
      <c r="H400" s="59"/>
      <c r="I400" s="14"/>
      <c r="J400" s="64"/>
      <c r="K400" s="66" t="str">
        <f>IFERROR((VLOOKUP(H400,'2 Offertetarieven per eenheid'!B$4:C$9,2,0)),"€ 0,00")</f>
        <v>€ 0,00</v>
      </c>
      <c r="L400" s="28">
        <f t="shared" si="12"/>
        <v>0</v>
      </c>
    </row>
    <row r="401" spans="1:12" x14ac:dyDescent="0.25">
      <c r="A401" s="30">
        <f t="shared" si="13"/>
        <v>399</v>
      </c>
      <c r="B401" s="43"/>
      <c r="C401" s="35" t="s">
        <v>292</v>
      </c>
      <c r="D401" s="71"/>
      <c r="E401" s="71"/>
      <c r="F401" s="71"/>
      <c r="G401" s="71"/>
      <c r="H401" s="59"/>
      <c r="I401" s="14"/>
      <c r="J401" s="64"/>
      <c r="K401" s="66" t="str">
        <f>IFERROR((VLOOKUP(H401,'2 Offertetarieven per eenheid'!B$4:C$9,2,0)),"€ 0,00")</f>
        <v>€ 0,00</v>
      </c>
      <c r="L401" s="28">
        <f t="shared" si="12"/>
        <v>0</v>
      </c>
    </row>
    <row r="402" spans="1:12" ht="15.75" thickBot="1" x14ac:dyDescent="0.3">
      <c r="A402" s="30">
        <f t="shared" si="13"/>
        <v>400</v>
      </c>
      <c r="B402" s="43"/>
      <c r="C402" s="36" t="s">
        <v>293</v>
      </c>
      <c r="D402" s="72"/>
      <c r="E402" s="72"/>
      <c r="F402" s="72"/>
      <c r="G402" s="72"/>
      <c r="H402" s="60"/>
      <c r="I402" s="16"/>
      <c r="J402" s="65"/>
      <c r="K402" s="66" t="str">
        <f>IFERROR((VLOOKUP(H402,'2 Offertetarieven per eenheid'!B$4:C$9,2,0)),"€ 0,00")</f>
        <v>€ 0,00</v>
      </c>
      <c r="L402" s="28">
        <f t="shared" si="12"/>
        <v>0</v>
      </c>
    </row>
    <row r="403" spans="1:12" x14ac:dyDescent="0.25">
      <c r="K403" s="37"/>
      <c r="L403" s="37"/>
    </row>
    <row r="404" spans="1:12" x14ac:dyDescent="0.25">
      <c r="K404" s="37"/>
      <c r="L404" s="37"/>
    </row>
    <row r="405" spans="1:12" x14ac:dyDescent="0.25">
      <c r="K405" s="37"/>
      <c r="L405" s="37"/>
    </row>
    <row r="406" spans="1:12" x14ac:dyDescent="0.25">
      <c r="K406" s="37"/>
      <c r="L406" s="37"/>
    </row>
    <row r="407" spans="1:12" x14ac:dyDescent="0.25">
      <c r="K407" s="37"/>
      <c r="L407" s="37"/>
    </row>
  </sheetData>
  <sheetProtection algorithmName="SHA-512" hashValue="uH/xkHqTKKUQhTu4LI+A2oAUwpdwZxnIGkFpzslBm8sFz1TjJwVkz4wWSS9tq3NkK+/djlBZeSU1PS0LMi9ozw==" saltValue="EkAMcZLBEjwpr2hUAopcgw==" spinCount="100000" sheet="1" objects="1" scenarios="1"/>
  <mergeCells count="1">
    <mergeCell ref="K1:K2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9F9CEB1-29AF-4CF5-BCBE-7D1D791ADF81}">
          <x14:formula1>
            <xm:f>'2 Offertetarieven per eenheid'!$B$4:$B$9</xm:f>
          </x14:formula1>
          <xm:sqref>H3:H402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07"/>
  <sheetViews>
    <sheetView zoomScale="90" zoomScaleNormal="90" workbookViewId="0">
      <pane xSplit="1" ySplit="1" topLeftCell="B2" activePane="bottomRight" state="frozen"/>
      <selection pane="topRight" activeCell="B1" sqref="B1"/>
      <selection pane="bottomLeft" activeCell="A3" sqref="A3"/>
      <selection pane="bottomRight" activeCell="H10" sqref="H10"/>
    </sheetView>
  </sheetViews>
  <sheetFormatPr defaultRowHeight="15" x14ac:dyDescent="0.25"/>
  <cols>
    <col min="1" max="1" width="7" style="21" customWidth="1"/>
    <col min="2" max="2" width="14" style="21" bestFit="1" customWidth="1"/>
    <col min="3" max="3" width="10.5703125" style="20" bestFit="1" customWidth="1"/>
    <col min="4" max="4" width="20.28515625" style="20" customWidth="1"/>
    <col min="5" max="5" width="20" style="20" customWidth="1"/>
    <col min="6" max="6" width="12.140625" style="20" bestFit="1" customWidth="1"/>
    <col min="7" max="7" width="18.7109375" style="20" customWidth="1"/>
    <col min="8" max="8" width="34.5703125" style="62" customWidth="1"/>
    <col min="9" max="9" width="25.85546875" style="20" bestFit="1" customWidth="1"/>
    <col min="10" max="10" width="25.85546875" style="20" customWidth="1"/>
    <col min="11" max="11" width="23.7109375" style="20" customWidth="1"/>
    <col min="12" max="12" width="15.28515625" style="20" customWidth="1"/>
    <col min="13" max="13" width="16.7109375" style="20" customWidth="1"/>
    <col min="14" max="16384" width="9.140625" style="20"/>
  </cols>
  <sheetData>
    <row r="1" spans="1:16" ht="30.75" thickBot="1" x14ac:dyDescent="0.3">
      <c r="A1" s="17" t="s">
        <v>280</v>
      </c>
      <c r="B1" s="17" t="s">
        <v>276</v>
      </c>
      <c r="C1" s="18" t="s">
        <v>288</v>
      </c>
      <c r="D1" s="18" t="s">
        <v>277</v>
      </c>
      <c r="E1" s="18" t="s">
        <v>278</v>
      </c>
      <c r="F1" s="18" t="s">
        <v>284</v>
      </c>
      <c r="G1" s="18" t="s">
        <v>279</v>
      </c>
      <c r="H1" s="57" t="s">
        <v>315</v>
      </c>
      <c r="I1" s="18" t="s">
        <v>286</v>
      </c>
      <c r="J1" s="18" t="s">
        <v>287</v>
      </c>
      <c r="K1" s="75" t="s">
        <v>281</v>
      </c>
      <c r="L1" s="18" t="s">
        <v>282</v>
      </c>
      <c r="M1" s="19" t="s">
        <v>335</v>
      </c>
    </row>
    <row r="2" spans="1:16" ht="16.5" thickBot="1" x14ac:dyDescent="0.3">
      <c r="B2" s="22" t="s">
        <v>283</v>
      </c>
      <c r="C2" s="23"/>
      <c r="D2" s="23" t="s">
        <v>283</v>
      </c>
      <c r="E2" s="23" t="s">
        <v>283</v>
      </c>
      <c r="F2" s="23" t="s">
        <v>283</v>
      </c>
      <c r="G2" s="23" t="s">
        <v>283</v>
      </c>
      <c r="H2" s="58"/>
      <c r="I2" s="23" t="s">
        <v>285</v>
      </c>
      <c r="J2" s="23" t="s">
        <v>285</v>
      </c>
      <c r="K2" s="76"/>
      <c r="L2" s="23" t="s">
        <v>323</v>
      </c>
      <c r="M2" s="24">
        <f>SUM(L3:L400)</f>
        <v>0</v>
      </c>
    </row>
    <row r="3" spans="1:16" ht="15.75" thickBot="1" x14ac:dyDescent="0.3">
      <c r="A3" s="25">
        <v>1</v>
      </c>
      <c r="B3" s="38" t="s">
        <v>299</v>
      </c>
      <c r="C3" s="26" t="s">
        <v>289</v>
      </c>
      <c r="D3" s="15"/>
      <c r="E3" s="15"/>
      <c r="F3" s="15"/>
      <c r="G3" s="15"/>
      <c r="H3" s="59"/>
      <c r="I3" s="15"/>
      <c r="J3" s="63"/>
      <c r="K3" s="66" t="str">
        <f>IFERROR((VLOOKUP(H3,'2 Offertetarieven per eenheid'!B$4:C$9,2,0)),"€ 0,00")</f>
        <v>€ 0,00</v>
      </c>
      <c r="L3" s="28">
        <f>(I3+J3)*K3/60</f>
        <v>0</v>
      </c>
      <c r="P3" s="56"/>
    </row>
    <row r="4" spans="1:16" ht="15.75" thickBot="1" x14ac:dyDescent="0.3">
      <c r="A4" s="25">
        <f>A3+1</f>
        <v>2</v>
      </c>
      <c r="B4" s="38" t="s">
        <v>299</v>
      </c>
      <c r="C4" s="27" t="s">
        <v>290</v>
      </c>
      <c r="D4" s="71"/>
      <c r="E4" s="71"/>
      <c r="F4" s="71"/>
      <c r="G4" s="71"/>
      <c r="H4" s="59"/>
      <c r="I4" s="14"/>
      <c r="J4" s="64"/>
      <c r="K4" s="66" t="str">
        <f>IFERROR((VLOOKUP(H4,'2 Offertetarieven per eenheid'!B$4:C$9,2,0)),"€ 0,00")</f>
        <v>€ 0,00</v>
      </c>
      <c r="L4" s="28">
        <f t="shared" ref="L4:L67" si="0">(I4+J4)*K4/60</f>
        <v>0</v>
      </c>
      <c r="P4" s="56"/>
    </row>
    <row r="5" spans="1:16" ht="15.75" thickBot="1" x14ac:dyDescent="0.3">
      <c r="A5" s="25">
        <f t="shared" ref="A5:A68" si="1">A4+1</f>
        <v>3</v>
      </c>
      <c r="B5" s="38" t="s">
        <v>299</v>
      </c>
      <c r="C5" s="27" t="s">
        <v>291</v>
      </c>
      <c r="D5" s="71"/>
      <c r="E5" s="71"/>
      <c r="F5" s="71"/>
      <c r="G5" s="71"/>
      <c r="H5" s="59"/>
      <c r="I5" s="14"/>
      <c r="J5" s="64"/>
      <c r="K5" s="66" t="str">
        <f>IFERROR((VLOOKUP(H5,'2 Offertetarieven per eenheid'!B$4:C$9,2,0)),"€ 0,00")</f>
        <v>€ 0,00</v>
      </c>
      <c r="L5" s="28">
        <f t="shared" si="0"/>
        <v>0</v>
      </c>
      <c r="P5" s="56"/>
    </row>
    <row r="6" spans="1:16" ht="15.75" thickBot="1" x14ac:dyDescent="0.3">
      <c r="A6" s="25">
        <f t="shared" si="1"/>
        <v>4</v>
      </c>
      <c r="B6" s="38" t="s">
        <v>299</v>
      </c>
      <c r="C6" s="27" t="s">
        <v>292</v>
      </c>
      <c r="D6" s="71"/>
      <c r="E6" s="71"/>
      <c r="F6" s="71"/>
      <c r="G6" s="71"/>
      <c r="H6" s="59"/>
      <c r="I6" s="14"/>
      <c r="J6" s="64"/>
      <c r="K6" s="66" t="str">
        <f>IFERROR((VLOOKUP(H6,'2 Offertetarieven per eenheid'!B$4:C$9,2,0)),"€ 0,00")</f>
        <v>€ 0,00</v>
      </c>
      <c r="L6" s="28">
        <f t="shared" si="0"/>
        <v>0</v>
      </c>
      <c r="P6" s="56"/>
    </row>
    <row r="7" spans="1:16" ht="15.75" thickBot="1" x14ac:dyDescent="0.3">
      <c r="A7" s="25">
        <f t="shared" si="1"/>
        <v>5</v>
      </c>
      <c r="B7" s="38" t="s">
        <v>299</v>
      </c>
      <c r="C7" s="29" t="s">
        <v>293</v>
      </c>
      <c r="D7" s="72"/>
      <c r="E7" s="72"/>
      <c r="F7" s="72"/>
      <c r="G7" s="72"/>
      <c r="H7" s="60"/>
      <c r="I7" s="16"/>
      <c r="J7" s="65"/>
      <c r="K7" s="66" t="str">
        <f>IFERROR((VLOOKUP(H7,'2 Offertetarieven per eenheid'!B$4:C$9,2,0)),"€ 0,00")</f>
        <v>€ 0,00</v>
      </c>
      <c r="L7" s="28">
        <f t="shared" si="0"/>
        <v>0</v>
      </c>
      <c r="P7" s="56"/>
    </row>
    <row r="8" spans="1:16" ht="15.75" thickBot="1" x14ac:dyDescent="0.3">
      <c r="A8" s="25">
        <f t="shared" si="1"/>
        <v>6</v>
      </c>
      <c r="B8" s="38" t="s">
        <v>300</v>
      </c>
      <c r="C8" s="26" t="s">
        <v>289</v>
      </c>
      <c r="D8" s="15"/>
      <c r="E8" s="15"/>
      <c r="F8" s="15"/>
      <c r="G8" s="15"/>
      <c r="H8" s="61"/>
      <c r="I8" s="15"/>
      <c r="J8" s="63"/>
      <c r="K8" s="66" t="str">
        <f>IFERROR((VLOOKUP(H8,'2 Offertetarieven per eenheid'!B$4:C$9,2,0)),"€ 0,00")</f>
        <v>€ 0,00</v>
      </c>
      <c r="L8" s="28">
        <f t="shared" si="0"/>
        <v>0</v>
      </c>
      <c r="P8" s="56"/>
    </row>
    <row r="9" spans="1:16" ht="15.75" thickBot="1" x14ac:dyDescent="0.3">
      <c r="A9" s="25">
        <f t="shared" si="1"/>
        <v>7</v>
      </c>
      <c r="B9" s="38" t="s">
        <v>300</v>
      </c>
      <c r="C9" s="27" t="s">
        <v>290</v>
      </c>
      <c r="D9" s="71"/>
      <c r="E9" s="71"/>
      <c r="F9" s="71"/>
      <c r="G9" s="71"/>
      <c r="H9" s="59"/>
      <c r="I9" s="14"/>
      <c r="J9" s="64"/>
      <c r="K9" s="66" t="str">
        <f>IFERROR((VLOOKUP(H9,'2 Offertetarieven per eenheid'!B$4:C$9,2,0)),"€ 0,00")</f>
        <v>€ 0,00</v>
      </c>
      <c r="L9" s="28">
        <f t="shared" si="0"/>
        <v>0</v>
      </c>
      <c r="P9" s="56"/>
    </row>
    <row r="10" spans="1:16" ht="15.75" thickBot="1" x14ac:dyDescent="0.3">
      <c r="A10" s="25">
        <f t="shared" si="1"/>
        <v>8</v>
      </c>
      <c r="B10" s="38" t="s">
        <v>300</v>
      </c>
      <c r="C10" s="27" t="s">
        <v>291</v>
      </c>
      <c r="D10" s="71"/>
      <c r="E10" s="71"/>
      <c r="F10" s="71"/>
      <c r="G10" s="71"/>
      <c r="H10" s="59"/>
      <c r="I10" s="14"/>
      <c r="J10" s="64"/>
      <c r="K10" s="66" t="str">
        <f>IFERROR((VLOOKUP(H10,'2 Offertetarieven per eenheid'!B$4:C$9,2,0)),"€ 0,00")</f>
        <v>€ 0,00</v>
      </c>
      <c r="L10" s="28">
        <f t="shared" si="0"/>
        <v>0</v>
      </c>
    </row>
    <row r="11" spans="1:16" ht="15.75" thickBot="1" x14ac:dyDescent="0.3">
      <c r="A11" s="25">
        <f t="shared" si="1"/>
        <v>9</v>
      </c>
      <c r="B11" s="38" t="s">
        <v>300</v>
      </c>
      <c r="C11" s="27" t="s">
        <v>292</v>
      </c>
      <c r="D11" s="71"/>
      <c r="E11" s="71"/>
      <c r="F11" s="71"/>
      <c r="G11" s="71"/>
      <c r="H11" s="59"/>
      <c r="I11" s="14"/>
      <c r="J11" s="64"/>
      <c r="K11" s="66" t="str">
        <f>IFERROR((VLOOKUP(H11,'2 Offertetarieven per eenheid'!B$4:C$9,2,0)),"€ 0,00")</f>
        <v>€ 0,00</v>
      </c>
      <c r="L11" s="28">
        <f t="shared" si="0"/>
        <v>0</v>
      </c>
    </row>
    <row r="12" spans="1:16" ht="15.75" thickBot="1" x14ac:dyDescent="0.3">
      <c r="A12" s="25">
        <f t="shared" si="1"/>
        <v>10</v>
      </c>
      <c r="B12" s="38" t="s">
        <v>300</v>
      </c>
      <c r="C12" s="29" t="s">
        <v>293</v>
      </c>
      <c r="D12" s="72"/>
      <c r="E12" s="72"/>
      <c r="F12" s="72"/>
      <c r="G12" s="72"/>
      <c r="H12" s="60"/>
      <c r="I12" s="16"/>
      <c r="J12" s="65"/>
      <c r="K12" s="66" t="str">
        <f>IFERROR((VLOOKUP(H12,'2 Offertetarieven per eenheid'!B$4:C$9,2,0)),"€ 0,00")</f>
        <v>€ 0,00</v>
      </c>
      <c r="L12" s="28">
        <f t="shared" si="0"/>
        <v>0</v>
      </c>
    </row>
    <row r="13" spans="1:16" ht="15.75" thickBot="1" x14ac:dyDescent="0.3">
      <c r="A13" s="25">
        <f t="shared" si="1"/>
        <v>11</v>
      </c>
      <c r="B13" s="38" t="s">
        <v>301</v>
      </c>
      <c r="C13" s="26" t="s">
        <v>289</v>
      </c>
      <c r="D13" s="15"/>
      <c r="E13" s="15"/>
      <c r="F13" s="15"/>
      <c r="G13" s="15"/>
      <c r="H13" s="61"/>
      <c r="I13" s="15"/>
      <c r="J13" s="63"/>
      <c r="K13" s="66" t="str">
        <f>IFERROR((VLOOKUP(H13,'2 Offertetarieven per eenheid'!B$4:C$9,2,0)),"€ 0,00")</f>
        <v>€ 0,00</v>
      </c>
      <c r="L13" s="28">
        <f t="shared" si="0"/>
        <v>0</v>
      </c>
    </row>
    <row r="14" spans="1:16" ht="15.75" thickBot="1" x14ac:dyDescent="0.3">
      <c r="A14" s="25">
        <f t="shared" si="1"/>
        <v>12</v>
      </c>
      <c r="B14" s="38" t="s">
        <v>301</v>
      </c>
      <c r="C14" s="27" t="s">
        <v>290</v>
      </c>
      <c r="D14" s="71"/>
      <c r="E14" s="71"/>
      <c r="F14" s="71"/>
      <c r="G14" s="71"/>
      <c r="H14" s="59"/>
      <c r="I14" s="14"/>
      <c r="J14" s="64"/>
      <c r="K14" s="66" t="str">
        <f>IFERROR((VLOOKUP(H14,'2 Offertetarieven per eenheid'!B$4:C$9,2,0)),"€ 0,00")</f>
        <v>€ 0,00</v>
      </c>
      <c r="L14" s="28">
        <f t="shared" si="0"/>
        <v>0</v>
      </c>
    </row>
    <row r="15" spans="1:16" ht="15.75" thickBot="1" x14ac:dyDescent="0.3">
      <c r="A15" s="25">
        <f t="shared" si="1"/>
        <v>13</v>
      </c>
      <c r="B15" s="38" t="s">
        <v>301</v>
      </c>
      <c r="C15" s="27" t="s">
        <v>291</v>
      </c>
      <c r="D15" s="71"/>
      <c r="E15" s="71"/>
      <c r="F15" s="71"/>
      <c r="G15" s="71"/>
      <c r="H15" s="59"/>
      <c r="I15" s="14"/>
      <c r="J15" s="64"/>
      <c r="K15" s="66" t="str">
        <f>IFERROR((VLOOKUP(H15,'2 Offertetarieven per eenheid'!B$4:C$9,2,0)),"€ 0,00")</f>
        <v>€ 0,00</v>
      </c>
      <c r="L15" s="28">
        <f t="shared" si="0"/>
        <v>0</v>
      </c>
    </row>
    <row r="16" spans="1:16" ht="15.75" thickBot="1" x14ac:dyDescent="0.3">
      <c r="A16" s="25">
        <f t="shared" si="1"/>
        <v>14</v>
      </c>
      <c r="B16" s="38" t="s">
        <v>301</v>
      </c>
      <c r="C16" s="27" t="s">
        <v>292</v>
      </c>
      <c r="D16" s="71"/>
      <c r="E16" s="71"/>
      <c r="F16" s="71"/>
      <c r="G16" s="71"/>
      <c r="H16" s="59"/>
      <c r="I16" s="14"/>
      <c r="J16" s="64"/>
      <c r="K16" s="66" t="str">
        <f>IFERROR((VLOOKUP(H16,'2 Offertetarieven per eenheid'!B$4:C$9,2,0)),"€ 0,00")</f>
        <v>€ 0,00</v>
      </c>
      <c r="L16" s="28">
        <f t="shared" si="0"/>
        <v>0</v>
      </c>
    </row>
    <row r="17" spans="1:12" ht="15.75" thickBot="1" x14ac:dyDescent="0.3">
      <c r="A17" s="25">
        <f t="shared" si="1"/>
        <v>15</v>
      </c>
      <c r="B17" s="38" t="s">
        <v>301</v>
      </c>
      <c r="C17" s="29" t="s">
        <v>293</v>
      </c>
      <c r="D17" s="72"/>
      <c r="E17" s="72"/>
      <c r="F17" s="72"/>
      <c r="G17" s="72"/>
      <c r="H17" s="60"/>
      <c r="I17" s="16"/>
      <c r="J17" s="65"/>
      <c r="K17" s="66" t="str">
        <f>IFERROR((VLOOKUP(H17,'2 Offertetarieven per eenheid'!B$4:C$9,2,0)),"€ 0,00")</f>
        <v>€ 0,00</v>
      </c>
      <c r="L17" s="28">
        <f t="shared" si="0"/>
        <v>0</v>
      </c>
    </row>
    <row r="18" spans="1:12" ht="15.75" thickBot="1" x14ac:dyDescent="0.3">
      <c r="A18" s="25">
        <f t="shared" si="1"/>
        <v>16</v>
      </c>
      <c r="B18" s="39" t="s">
        <v>302</v>
      </c>
      <c r="C18" s="26" t="s">
        <v>289</v>
      </c>
      <c r="D18" s="15"/>
      <c r="E18" s="15"/>
      <c r="F18" s="15"/>
      <c r="G18" s="15"/>
      <c r="H18" s="61"/>
      <c r="I18" s="15"/>
      <c r="J18" s="63"/>
      <c r="K18" s="66" t="str">
        <f>IFERROR((VLOOKUP(H18,'2 Offertetarieven per eenheid'!B$4:C$9,2,0)),"€ 0,00")</f>
        <v>€ 0,00</v>
      </c>
      <c r="L18" s="28">
        <f t="shared" si="0"/>
        <v>0</v>
      </c>
    </row>
    <row r="19" spans="1:12" ht="15.75" thickBot="1" x14ac:dyDescent="0.3">
      <c r="A19" s="25">
        <f t="shared" si="1"/>
        <v>17</v>
      </c>
      <c r="B19" s="39"/>
      <c r="C19" s="27" t="s">
        <v>290</v>
      </c>
      <c r="D19" s="71"/>
      <c r="E19" s="71"/>
      <c r="F19" s="71"/>
      <c r="G19" s="71"/>
      <c r="H19" s="59"/>
      <c r="I19" s="14"/>
      <c r="J19" s="64"/>
      <c r="K19" s="66" t="str">
        <f>IFERROR((VLOOKUP(H19,'2 Offertetarieven per eenheid'!B$4:C$9,2,0)),"€ 0,00")</f>
        <v>€ 0,00</v>
      </c>
      <c r="L19" s="28">
        <f t="shared" si="0"/>
        <v>0</v>
      </c>
    </row>
    <row r="20" spans="1:12" ht="15.75" thickBot="1" x14ac:dyDescent="0.3">
      <c r="A20" s="25">
        <f t="shared" si="1"/>
        <v>18</v>
      </c>
      <c r="B20" s="39"/>
      <c r="C20" s="27" t="s">
        <v>291</v>
      </c>
      <c r="D20" s="71"/>
      <c r="E20" s="71"/>
      <c r="F20" s="71"/>
      <c r="G20" s="71"/>
      <c r="H20" s="59"/>
      <c r="I20" s="14"/>
      <c r="J20" s="64"/>
      <c r="K20" s="66" t="str">
        <f>IFERROR((VLOOKUP(H20,'2 Offertetarieven per eenheid'!B$4:C$9,2,0)),"€ 0,00")</f>
        <v>€ 0,00</v>
      </c>
      <c r="L20" s="28">
        <f t="shared" si="0"/>
        <v>0</v>
      </c>
    </row>
    <row r="21" spans="1:12" ht="15.75" thickBot="1" x14ac:dyDescent="0.3">
      <c r="A21" s="25">
        <f t="shared" si="1"/>
        <v>19</v>
      </c>
      <c r="B21" s="39"/>
      <c r="C21" s="27" t="s">
        <v>292</v>
      </c>
      <c r="D21" s="71"/>
      <c r="E21" s="71"/>
      <c r="F21" s="71"/>
      <c r="G21" s="71"/>
      <c r="H21" s="59"/>
      <c r="I21" s="14"/>
      <c r="J21" s="64"/>
      <c r="K21" s="66" t="str">
        <f>IFERROR((VLOOKUP(H21,'2 Offertetarieven per eenheid'!B$4:C$9,2,0)),"€ 0,00")</f>
        <v>€ 0,00</v>
      </c>
      <c r="L21" s="28">
        <f t="shared" si="0"/>
        <v>0</v>
      </c>
    </row>
    <row r="22" spans="1:12" ht="15.75" thickBot="1" x14ac:dyDescent="0.3">
      <c r="A22" s="25">
        <f t="shared" si="1"/>
        <v>20</v>
      </c>
      <c r="B22" s="39"/>
      <c r="C22" s="29" t="s">
        <v>293</v>
      </c>
      <c r="D22" s="72"/>
      <c r="E22" s="72"/>
      <c r="F22" s="72"/>
      <c r="G22" s="72"/>
      <c r="H22" s="60"/>
      <c r="I22" s="16"/>
      <c r="J22" s="65"/>
      <c r="K22" s="66" t="str">
        <f>IFERROR((VLOOKUP(H22,'2 Offertetarieven per eenheid'!B$4:C$9,2,0)),"€ 0,00")</f>
        <v>€ 0,00</v>
      </c>
      <c r="L22" s="28">
        <f t="shared" si="0"/>
        <v>0</v>
      </c>
    </row>
    <row r="23" spans="1:12" x14ac:dyDescent="0.25">
      <c r="A23" s="30">
        <f t="shared" si="1"/>
        <v>21</v>
      </c>
      <c r="B23" s="40"/>
      <c r="C23" s="31" t="s">
        <v>289</v>
      </c>
      <c r="D23" s="15"/>
      <c r="E23" s="15"/>
      <c r="F23" s="15"/>
      <c r="G23" s="15"/>
      <c r="H23" s="61"/>
      <c r="I23" s="15"/>
      <c r="J23" s="63"/>
      <c r="K23" s="66" t="str">
        <f>IFERROR((VLOOKUP(H23,'2 Offertetarieven per eenheid'!B$4:C$9,2,0)),"€ 0,00")</f>
        <v>€ 0,00</v>
      </c>
      <c r="L23" s="28">
        <f t="shared" si="0"/>
        <v>0</v>
      </c>
    </row>
    <row r="24" spans="1:12" x14ac:dyDescent="0.25">
      <c r="A24" s="30">
        <f t="shared" si="1"/>
        <v>22</v>
      </c>
      <c r="B24" s="41"/>
      <c r="C24" s="32" t="s">
        <v>290</v>
      </c>
      <c r="D24" s="71"/>
      <c r="E24" s="71"/>
      <c r="F24" s="71"/>
      <c r="G24" s="71"/>
      <c r="H24" s="59"/>
      <c r="I24" s="14"/>
      <c r="J24" s="64"/>
      <c r="K24" s="66" t="str">
        <f>IFERROR((VLOOKUP(H24,'2 Offertetarieven per eenheid'!B$4:C$9,2,0)),"€ 0,00")</f>
        <v>€ 0,00</v>
      </c>
      <c r="L24" s="28">
        <f t="shared" si="0"/>
        <v>0</v>
      </c>
    </row>
    <row r="25" spans="1:12" x14ac:dyDescent="0.25">
      <c r="A25" s="30">
        <f t="shared" si="1"/>
        <v>23</v>
      </c>
      <c r="B25" s="41"/>
      <c r="C25" s="32" t="s">
        <v>291</v>
      </c>
      <c r="D25" s="71"/>
      <c r="E25" s="71"/>
      <c r="F25" s="71"/>
      <c r="G25" s="71"/>
      <c r="H25" s="59"/>
      <c r="I25" s="14"/>
      <c r="J25" s="64"/>
      <c r="K25" s="66" t="str">
        <f>IFERROR((VLOOKUP(H25,'2 Offertetarieven per eenheid'!B$4:C$9,2,0)),"€ 0,00")</f>
        <v>€ 0,00</v>
      </c>
      <c r="L25" s="28">
        <f t="shared" si="0"/>
        <v>0</v>
      </c>
    </row>
    <row r="26" spans="1:12" x14ac:dyDescent="0.25">
      <c r="A26" s="30">
        <f t="shared" si="1"/>
        <v>24</v>
      </c>
      <c r="B26" s="41"/>
      <c r="C26" s="32" t="s">
        <v>292</v>
      </c>
      <c r="D26" s="71"/>
      <c r="E26" s="71"/>
      <c r="F26" s="71"/>
      <c r="G26" s="71"/>
      <c r="H26" s="59"/>
      <c r="I26" s="14"/>
      <c r="J26" s="64"/>
      <c r="K26" s="66" t="str">
        <f>IFERROR((VLOOKUP(H26,'2 Offertetarieven per eenheid'!B$4:C$9,2,0)),"€ 0,00")</f>
        <v>€ 0,00</v>
      </c>
      <c r="L26" s="28">
        <f t="shared" si="0"/>
        <v>0</v>
      </c>
    </row>
    <row r="27" spans="1:12" ht="15.75" thickBot="1" x14ac:dyDescent="0.3">
      <c r="A27" s="30">
        <f t="shared" si="1"/>
        <v>25</v>
      </c>
      <c r="B27" s="41"/>
      <c r="C27" s="33" t="s">
        <v>293</v>
      </c>
      <c r="D27" s="72"/>
      <c r="E27" s="72"/>
      <c r="F27" s="72"/>
      <c r="G27" s="72"/>
      <c r="H27" s="60"/>
      <c r="I27" s="16"/>
      <c r="J27" s="65"/>
      <c r="K27" s="66" t="str">
        <f>IFERROR((VLOOKUP(H27,'2 Offertetarieven per eenheid'!B$4:C$9,2,0)),"€ 0,00")</f>
        <v>€ 0,00</v>
      </c>
      <c r="L27" s="28">
        <f t="shared" si="0"/>
        <v>0</v>
      </c>
    </row>
    <row r="28" spans="1:12" x14ac:dyDescent="0.25">
      <c r="A28" s="30">
        <f t="shared" si="1"/>
        <v>26</v>
      </c>
      <c r="B28" s="41"/>
      <c r="C28" s="31" t="s">
        <v>289</v>
      </c>
      <c r="D28" s="15"/>
      <c r="E28" s="15"/>
      <c r="F28" s="15"/>
      <c r="G28" s="15"/>
      <c r="H28" s="61"/>
      <c r="I28" s="15"/>
      <c r="J28" s="63"/>
      <c r="K28" s="66" t="str">
        <f>IFERROR((VLOOKUP(H28,'2 Offertetarieven per eenheid'!B$4:C$9,2,0)),"€ 0,00")</f>
        <v>€ 0,00</v>
      </c>
      <c r="L28" s="28">
        <f t="shared" si="0"/>
        <v>0</v>
      </c>
    </row>
    <row r="29" spans="1:12" x14ac:dyDescent="0.25">
      <c r="A29" s="30">
        <f t="shared" si="1"/>
        <v>27</v>
      </c>
      <c r="B29" s="41"/>
      <c r="C29" s="32" t="s">
        <v>290</v>
      </c>
      <c r="D29" s="71"/>
      <c r="E29" s="71"/>
      <c r="F29" s="71"/>
      <c r="G29" s="71"/>
      <c r="H29" s="59"/>
      <c r="I29" s="14"/>
      <c r="J29" s="64"/>
      <c r="K29" s="66" t="str">
        <f>IFERROR((VLOOKUP(H29,'2 Offertetarieven per eenheid'!B$4:C$9,2,0)),"€ 0,00")</f>
        <v>€ 0,00</v>
      </c>
      <c r="L29" s="28">
        <f t="shared" si="0"/>
        <v>0</v>
      </c>
    </row>
    <row r="30" spans="1:12" x14ac:dyDescent="0.25">
      <c r="A30" s="30">
        <f t="shared" si="1"/>
        <v>28</v>
      </c>
      <c r="B30" s="41"/>
      <c r="C30" s="32" t="s">
        <v>291</v>
      </c>
      <c r="D30" s="71"/>
      <c r="E30" s="71"/>
      <c r="F30" s="71"/>
      <c r="G30" s="71"/>
      <c r="H30" s="59"/>
      <c r="I30" s="14"/>
      <c r="J30" s="64"/>
      <c r="K30" s="66" t="str">
        <f>IFERROR((VLOOKUP(H30,'2 Offertetarieven per eenheid'!B$4:C$9,2,0)),"€ 0,00")</f>
        <v>€ 0,00</v>
      </c>
      <c r="L30" s="28">
        <f t="shared" si="0"/>
        <v>0</v>
      </c>
    </row>
    <row r="31" spans="1:12" x14ac:dyDescent="0.25">
      <c r="A31" s="30">
        <f t="shared" si="1"/>
        <v>29</v>
      </c>
      <c r="B31" s="41"/>
      <c r="C31" s="32" t="s">
        <v>292</v>
      </c>
      <c r="D31" s="71"/>
      <c r="E31" s="71"/>
      <c r="F31" s="71"/>
      <c r="G31" s="71"/>
      <c r="H31" s="59"/>
      <c r="I31" s="14"/>
      <c r="J31" s="64"/>
      <c r="K31" s="66" t="str">
        <f>IFERROR((VLOOKUP(H31,'2 Offertetarieven per eenheid'!B$4:C$9,2,0)),"€ 0,00")</f>
        <v>€ 0,00</v>
      </c>
      <c r="L31" s="28">
        <f t="shared" si="0"/>
        <v>0</v>
      </c>
    </row>
    <row r="32" spans="1:12" ht="15.75" thickBot="1" x14ac:dyDescent="0.3">
      <c r="A32" s="30">
        <f t="shared" si="1"/>
        <v>30</v>
      </c>
      <c r="B32" s="41"/>
      <c r="C32" s="33" t="s">
        <v>293</v>
      </c>
      <c r="D32" s="72"/>
      <c r="E32" s="72"/>
      <c r="F32" s="72"/>
      <c r="G32" s="72"/>
      <c r="H32" s="60"/>
      <c r="I32" s="16"/>
      <c r="J32" s="65"/>
      <c r="K32" s="66" t="str">
        <f>IFERROR((VLOOKUP(H32,'2 Offertetarieven per eenheid'!B$4:C$9,2,0)),"€ 0,00")</f>
        <v>€ 0,00</v>
      </c>
      <c r="L32" s="28">
        <f t="shared" si="0"/>
        <v>0</v>
      </c>
    </row>
    <row r="33" spans="1:12" x14ac:dyDescent="0.25">
      <c r="A33" s="30">
        <f t="shared" si="1"/>
        <v>31</v>
      </c>
      <c r="B33" s="41"/>
      <c r="C33" s="31" t="s">
        <v>289</v>
      </c>
      <c r="D33" s="15"/>
      <c r="E33" s="15"/>
      <c r="F33" s="15"/>
      <c r="G33" s="15"/>
      <c r="H33" s="61"/>
      <c r="I33" s="15"/>
      <c r="J33" s="63"/>
      <c r="K33" s="66" t="str">
        <f>IFERROR((VLOOKUP(H33,'2 Offertetarieven per eenheid'!B$4:C$9,2,0)),"€ 0,00")</f>
        <v>€ 0,00</v>
      </c>
      <c r="L33" s="28">
        <f t="shared" si="0"/>
        <v>0</v>
      </c>
    </row>
    <row r="34" spans="1:12" x14ac:dyDescent="0.25">
      <c r="A34" s="30">
        <f t="shared" si="1"/>
        <v>32</v>
      </c>
      <c r="B34" s="41"/>
      <c r="C34" s="32" t="s">
        <v>290</v>
      </c>
      <c r="D34" s="71"/>
      <c r="E34" s="71"/>
      <c r="F34" s="71"/>
      <c r="G34" s="71"/>
      <c r="H34" s="59"/>
      <c r="I34" s="14"/>
      <c r="J34" s="64"/>
      <c r="K34" s="66" t="str">
        <f>IFERROR((VLOOKUP(H34,'2 Offertetarieven per eenheid'!B$4:C$9,2,0)),"€ 0,00")</f>
        <v>€ 0,00</v>
      </c>
      <c r="L34" s="28">
        <f t="shared" si="0"/>
        <v>0</v>
      </c>
    </row>
    <row r="35" spans="1:12" x14ac:dyDescent="0.25">
      <c r="A35" s="30">
        <f t="shared" si="1"/>
        <v>33</v>
      </c>
      <c r="B35" s="41"/>
      <c r="C35" s="32" t="s">
        <v>291</v>
      </c>
      <c r="D35" s="71"/>
      <c r="E35" s="71"/>
      <c r="F35" s="71"/>
      <c r="G35" s="71"/>
      <c r="H35" s="59"/>
      <c r="I35" s="14"/>
      <c r="J35" s="64"/>
      <c r="K35" s="66" t="str">
        <f>IFERROR((VLOOKUP(H35,'2 Offertetarieven per eenheid'!B$4:C$9,2,0)),"€ 0,00")</f>
        <v>€ 0,00</v>
      </c>
      <c r="L35" s="28">
        <f t="shared" si="0"/>
        <v>0</v>
      </c>
    </row>
    <row r="36" spans="1:12" x14ac:dyDescent="0.25">
      <c r="A36" s="30">
        <f t="shared" si="1"/>
        <v>34</v>
      </c>
      <c r="B36" s="41"/>
      <c r="C36" s="32" t="s">
        <v>292</v>
      </c>
      <c r="D36" s="71"/>
      <c r="E36" s="71"/>
      <c r="F36" s="71"/>
      <c r="G36" s="71"/>
      <c r="H36" s="59"/>
      <c r="I36" s="14"/>
      <c r="J36" s="64"/>
      <c r="K36" s="66" t="str">
        <f>IFERROR((VLOOKUP(H36,'2 Offertetarieven per eenheid'!B$4:C$9,2,0)),"€ 0,00")</f>
        <v>€ 0,00</v>
      </c>
      <c r="L36" s="28">
        <f t="shared" si="0"/>
        <v>0</v>
      </c>
    </row>
    <row r="37" spans="1:12" ht="15.75" thickBot="1" x14ac:dyDescent="0.3">
      <c r="A37" s="30">
        <f t="shared" si="1"/>
        <v>35</v>
      </c>
      <c r="B37" s="41"/>
      <c r="C37" s="33" t="s">
        <v>293</v>
      </c>
      <c r="D37" s="72"/>
      <c r="E37" s="72"/>
      <c r="F37" s="72"/>
      <c r="G37" s="72"/>
      <c r="H37" s="60"/>
      <c r="I37" s="16"/>
      <c r="J37" s="65"/>
      <c r="K37" s="66" t="str">
        <f>IFERROR((VLOOKUP(H37,'2 Offertetarieven per eenheid'!B$4:C$9,2,0)),"€ 0,00")</f>
        <v>€ 0,00</v>
      </c>
      <c r="L37" s="28">
        <f t="shared" si="0"/>
        <v>0</v>
      </c>
    </row>
    <row r="38" spans="1:12" x14ac:dyDescent="0.25">
      <c r="A38" s="30">
        <f t="shared" si="1"/>
        <v>36</v>
      </c>
      <c r="B38" s="41"/>
      <c r="C38" s="31" t="s">
        <v>289</v>
      </c>
      <c r="D38" s="15"/>
      <c r="E38" s="15"/>
      <c r="F38" s="15"/>
      <c r="G38" s="15"/>
      <c r="H38" s="61"/>
      <c r="I38" s="15"/>
      <c r="J38" s="63"/>
      <c r="K38" s="66" t="str">
        <f>IFERROR((VLOOKUP(H38,'2 Offertetarieven per eenheid'!B$4:C$9,2,0)),"€ 0,00")</f>
        <v>€ 0,00</v>
      </c>
      <c r="L38" s="28">
        <f t="shared" si="0"/>
        <v>0</v>
      </c>
    </row>
    <row r="39" spans="1:12" x14ac:dyDescent="0.25">
      <c r="A39" s="30">
        <f t="shared" si="1"/>
        <v>37</v>
      </c>
      <c r="B39" s="41"/>
      <c r="C39" s="32" t="s">
        <v>290</v>
      </c>
      <c r="D39" s="71"/>
      <c r="E39" s="71"/>
      <c r="F39" s="71"/>
      <c r="G39" s="71"/>
      <c r="H39" s="59"/>
      <c r="I39" s="14"/>
      <c r="J39" s="64"/>
      <c r="K39" s="66" t="str">
        <f>IFERROR((VLOOKUP(H39,'2 Offertetarieven per eenheid'!B$4:C$9,2,0)),"€ 0,00")</f>
        <v>€ 0,00</v>
      </c>
      <c r="L39" s="28">
        <f t="shared" si="0"/>
        <v>0</v>
      </c>
    </row>
    <row r="40" spans="1:12" x14ac:dyDescent="0.25">
      <c r="A40" s="30">
        <f t="shared" si="1"/>
        <v>38</v>
      </c>
      <c r="B40" s="41"/>
      <c r="C40" s="32" t="s">
        <v>291</v>
      </c>
      <c r="D40" s="71"/>
      <c r="E40" s="71"/>
      <c r="F40" s="71"/>
      <c r="G40" s="71"/>
      <c r="H40" s="59"/>
      <c r="I40" s="14"/>
      <c r="J40" s="64"/>
      <c r="K40" s="66" t="str">
        <f>IFERROR((VLOOKUP(H40,'2 Offertetarieven per eenheid'!B$4:C$9,2,0)),"€ 0,00")</f>
        <v>€ 0,00</v>
      </c>
      <c r="L40" s="28">
        <f t="shared" si="0"/>
        <v>0</v>
      </c>
    </row>
    <row r="41" spans="1:12" x14ac:dyDescent="0.25">
      <c r="A41" s="30">
        <f t="shared" si="1"/>
        <v>39</v>
      </c>
      <c r="B41" s="41"/>
      <c r="C41" s="32" t="s">
        <v>292</v>
      </c>
      <c r="D41" s="71"/>
      <c r="E41" s="71"/>
      <c r="F41" s="71"/>
      <c r="G41" s="71"/>
      <c r="H41" s="59"/>
      <c r="I41" s="14"/>
      <c r="J41" s="64"/>
      <c r="K41" s="66" t="str">
        <f>IFERROR((VLOOKUP(H41,'2 Offertetarieven per eenheid'!B$4:C$9,2,0)),"€ 0,00")</f>
        <v>€ 0,00</v>
      </c>
      <c r="L41" s="28">
        <f t="shared" si="0"/>
        <v>0</v>
      </c>
    </row>
    <row r="42" spans="1:12" ht="15.75" thickBot="1" x14ac:dyDescent="0.3">
      <c r="A42" s="30">
        <f t="shared" si="1"/>
        <v>40</v>
      </c>
      <c r="B42" s="41"/>
      <c r="C42" s="33" t="s">
        <v>293</v>
      </c>
      <c r="D42" s="72"/>
      <c r="E42" s="72"/>
      <c r="F42" s="72"/>
      <c r="G42" s="72"/>
      <c r="H42" s="60"/>
      <c r="I42" s="16"/>
      <c r="J42" s="65"/>
      <c r="K42" s="66" t="str">
        <f>IFERROR((VLOOKUP(H42,'2 Offertetarieven per eenheid'!B$4:C$9,2,0)),"€ 0,00")</f>
        <v>€ 0,00</v>
      </c>
      <c r="L42" s="28">
        <f t="shared" si="0"/>
        <v>0</v>
      </c>
    </row>
    <row r="43" spans="1:12" x14ac:dyDescent="0.25">
      <c r="A43" s="30">
        <f t="shared" si="1"/>
        <v>41</v>
      </c>
      <c r="B43" s="41"/>
      <c r="C43" s="31" t="s">
        <v>289</v>
      </c>
      <c r="D43" s="15"/>
      <c r="E43" s="15"/>
      <c r="F43" s="15"/>
      <c r="G43" s="15"/>
      <c r="H43" s="61"/>
      <c r="I43" s="15"/>
      <c r="J43" s="63"/>
      <c r="K43" s="66" t="str">
        <f>IFERROR((VLOOKUP(H43,'2 Offertetarieven per eenheid'!B$4:C$9,2,0)),"€ 0,00")</f>
        <v>€ 0,00</v>
      </c>
      <c r="L43" s="28">
        <f t="shared" si="0"/>
        <v>0</v>
      </c>
    </row>
    <row r="44" spans="1:12" x14ac:dyDescent="0.25">
      <c r="A44" s="30">
        <f t="shared" si="1"/>
        <v>42</v>
      </c>
      <c r="B44" s="41"/>
      <c r="C44" s="32" t="s">
        <v>290</v>
      </c>
      <c r="D44" s="71"/>
      <c r="E44" s="71"/>
      <c r="F44" s="71"/>
      <c r="G44" s="71"/>
      <c r="H44" s="59"/>
      <c r="I44" s="14"/>
      <c r="J44" s="64"/>
      <c r="K44" s="66" t="str">
        <f>IFERROR((VLOOKUP(H44,'2 Offertetarieven per eenheid'!B$4:C$9,2,0)),"€ 0,00")</f>
        <v>€ 0,00</v>
      </c>
      <c r="L44" s="28">
        <f t="shared" si="0"/>
        <v>0</v>
      </c>
    </row>
    <row r="45" spans="1:12" x14ac:dyDescent="0.25">
      <c r="A45" s="30">
        <f t="shared" si="1"/>
        <v>43</v>
      </c>
      <c r="B45" s="41"/>
      <c r="C45" s="32" t="s">
        <v>291</v>
      </c>
      <c r="D45" s="71"/>
      <c r="E45" s="71"/>
      <c r="F45" s="71"/>
      <c r="G45" s="71"/>
      <c r="H45" s="59"/>
      <c r="I45" s="14"/>
      <c r="J45" s="64"/>
      <c r="K45" s="66" t="str">
        <f>IFERROR((VLOOKUP(H45,'2 Offertetarieven per eenheid'!B$4:C$9,2,0)),"€ 0,00")</f>
        <v>€ 0,00</v>
      </c>
      <c r="L45" s="28">
        <f t="shared" si="0"/>
        <v>0</v>
      </c>
    </row>
    <row r="46" spans="1:12" x14ac:dyDescent="0.25">
      <c r="A46" s="30">
        <f t="shared" si="1"/>
        <v>44</v>
      </c>
      <c r="B46" s="41"/>
      <c r="C46" s="32" t="s">
        <v>292</v>
      </c>
      <c r="D46" s="71"/>
      <c r="E46" s="71"/>
      <c r="F46" s="71"/>
      <c r="G46" s="71"/>
      <c r="H46" s="59"/>
      <c r="I46" s="14"/>
      <c r="J46" s="64"/>
      <c r="K46" s="66" t="str">
        <f>IFERROR((VLOOKUP(H46,'2 Offertetarieven per eenheid'!B$4:C$9,2,0)),"€ 0,00")</f>
        <v>€ 0,00</v>
      </c>
      <c r="L46" s="28">
        <f t="shared" si="0"/>
        <v>0</v>
      </c>
    </row>
    <row r="47" spans="1:12" ht="15.75" thickBot="1" x14ac:dyDescent="0.3">
      <c r="A47" s="30">
        <f t="shared" si="1"/>
        <v>45</v>
      </c>
      <c r="B47" s="41"/>
      <c r="C47" s="33" t="s">
        <v>293</v>
      </c>
      <c r="D47" s="72"/>
      <c r="E47" s="72"/>
      <c r="F47" s="72"/>
      <c r="G47" s="72"/>
      <c r="H47" s="60"/>
      <c r="I47" s="16"/>
      <c r="J47" s="65"/>
      <c r="K47" s="66" t="str">
        <f>IFERROR((VLOOKUP(H47,'2 Offertetarieven per eenheid'!B$4:C$9,2,0)),"€ 0,00")</f>
        <v>€ 0,00</v>
      </c>
      <c r="L47" s="28">
        <f t="shared" si="0"/>
        <v>0</v>
      </c>
    </row>
    <row r="48" spans="1:12" x14ac:dyDescent="0.25">
      <c r="A48" s="30">
        <f t="shared" si="1"/>
        <v>46</v>
      </c>
      <c r="B48" s="41"/>
      <c r="C48" s="31" t="s">
        <v>289</v>
      </c>
      <c r="D48" s="15"/>
      <c r="E48" s="15"/>
      <c r="F48" s="15"/>
      <c r="G48" s="15"/>
      <c r="H48" s="61"/>
      <c r="I48" s="15"/>
      <c r="J48" s="63"/>
      <c r="K48" s="66" t="str">
        <f>IFERROR((VLOOKUP(H48,'2 Offertetarieven per eenheid'!B$4:C$9,2,0)),"€ 0,00")</f>
        <v>€ 0,00</v>
      </c>
      <c r="L48" s="28">
        <f t="shared" si="0"/>
        <v>0</v>
      </c>
    </row>
    <row r="49" spans="1:12" x14ac:dyDescent="0.25">
      <c r="A49" s="30">
        <f t="shared" si="1"/>
        <v>47</v>
      </c>
      <c r="B49" s="41"/>
      <c r="C49" s="32" t="s">
        <v>290</v>
      </c>
      <c r="D49" s="71"/>
      <c r="E49" s="71"/>
      <c r="F49" s="71"/>
      <c r="G49" s="71"/>
      <c r="H49" s="59"/>
      <c r="I49" s="14"/>
      <c r="J49" s="64"/>
      <c r="K49" s="66" t="str">
        <f>IFERROR((VLOOKUP(H49,'2 Offertetarieven per eenheid'!B$4:C$9,2,0)),"€ 0,00")</f>
        <v>€ 0,00</v>
      </c>
      <c r="L49" s="28">
        <f t="shared" si="0"/>
        <v>0</v>
      </c>
    </row>
    <row r="50" spans="1:12" x14ac:dyDescent="0.25">
      <c r="A50" s="30">
        <f t="shared" si="1"/>
        <v>48</v>
      </c>
      <c r="B50" s="41"/>
      <c r="C50" s="32" t="s">
        <v>291</v>
      </c>
      <c r="D50" s="71"/>
      <c r="E50" s="71"/>
      <c r="F50" s="71"/>
      <c r="G50" s="71"/>
      <c r="H50" s="59"/>
      <c r="I50" s="14"/>
      <c r="J50" s="64"/>
      <c r="K50" s="66" t="str">
        <f>IFERROR((VLOOKUP(H50,'2 Offertetarieven per eenheid'!B$4:C$9,2,0)),"€ 0,00")</f>
        <v>€ 0,00</v>
      </c>
      <c r="L50" s="28">
        <f t="shared" si="0"/>
        <v>0</v>
      </c>
    </row>
    <row r="51" spans="1:12" x14ac:dyDescent="0.25">
      <c r="A51" s="30">
        <f t="shared" si="1"/>
        <v>49</v>
      </c>
      <c r="B51" s="41"/>
      <c r="C51" s="32" t="s">
        <v>292</v>
      </c>
      <c r="D51" s="71"/>
      <c r="E51" s="71"/>
      <c r="F51" s="71"/>
      <c r="G51" s="71"/>
      <c r="H51" s="59"/>
      <c r="I51" s="14"/>
      <c r="J51" s="64"/>
      <c r="K51" s="66" t="str">
        <f>IFERROR((VLOOKUP(H51,'2 Offertetarieven per eenheid'!B$4:C$9,2,0)),"€ 0,00")</f>
        <v>€ 0,00</v>
      </c>
      <c r="L51" s="28">
        <f t="shared" si="0"/>
        <v>0</v>
      </c>
    </row>
    <row r="52" spans="1:12" ht="15.75" thickBot="1" x14ac:dyDescent="0.3">
      <c r="A52" s="30">
        <f t="shared" si="1"/>
        <v>50</v>
      </c>
      <c r="B52" s="41"/>
      <c r="C52" s="33" t="s">
        <v>293</v>
      </c>
      <c r="D52" s="72"/>
      <c r="E52" s="72"/>
      <c r="F52" s="72"/>
      <c r="G52" s="72"/>
      <c r="H52" s="60"/>
      <c r="I52" s="16"/>
      <c r="J52" s="65"/>
      <c r="K52" s="66" t="str">
        <f>IFERROR((VLOOKUP(H52,'2 Offertetarieven per eenheid'!B$4:C$9,2,0)),"€ 0,00")</f>
        <v>€ 0,00</v>
      </c>
      <c r="L52" s="28">
        <f t="shared" si="0"/>
        <v>0</v>
      </c>
    </row>
    <row r="53" spans="1:12" x14ac:dyDescent="0.25">
      <c r="A53" s="30">
        <f t="shared" si="1"/>
        <v>51</v>
      </c>
      <c r="B53" s="41"/>
      <c r="C53" s="31" t="s">
        <v>289</v>
      </c>
      <c r="D53" s="15"/>
      <c r="E53" s="15"/>
      <c r="F53" s="15"/>
      <c r="G53" s="15"/>
      <c r="H53" s="61"/>
      <c r="I53" s="15"/>
      <c r="J53" s="63"/>
      <c r="K53" s="66" t="str">
        <f>IFERROR((VLOOKUP(H53,'2 Offertetarieven per eenheid'!B$4:C$9,2,0)),"€ 0,00")</f>
        <v>€ 0,00</v>
      </c>
      <c r="L53" s="28">
        <f t="shared" si="0"/>
        <v>0</v>
      </c>
    </row>
    <row r="54" spans="1:12" x14ac:dyDescent="0.25">
      <c r="A54" s="30">
        <f t="shared" si="1"/>
        <v>52</v>
      </c>
      <c r="B54" s="41"/>
      <c r="C54" s="32" t="s">
        <v>290</v>
      </c>
      <c r="D54" s="71"/>
      <c r="E54" s="71"/>
      <c r="F54" s="71"/>
      <c r="G54" s="71"/>
      <c r="H54" s="59"/>
      <c r="I54" s="14"/>
      <c r="J54" s="64"/>
      <c r="K54" s="66" t="str">
        <f>IFERROR((VLOOKUP(H54,'2 Offertetarieven per eenheid'!B$4:C$9,2,0)),"€ 0,00")</f>
        <v>€ 0,00</v>
      </c>
      <c r="L54" s="28">
        <f t="shared" si="0"/>
        <v>0</v>
      </c>
    </row>
    <row r="55" spans="1:12" x14ac:dyDescent="0.25">
      <c r="A55" s="30">
        <f t="shared" si="1"/>
        <v>53</v>
      </c>
      <c r="B55" s="41"/>
      <c r="C55" s="32" t="s">
        <v>291</v>
      </c>
      <c r="D55" s="71"/>
      <c r="E55" s="71"/>
      <c r="F55" s="71"/>
      <c r="G55" s="71"/>
      <c r="H55" s="59"/>
      <c r="I55" s="14"/>
      <c r="J55" s="64"/>
      <c r="K55" s="66" t="str">
        <f>IFERROR((VLOOKUP(H55,'2 Offertetarieven per eenheid'!B$4:C$9,2,0)),"€ 0,00")</f>
        <v>€ 0,00</v>
      </c>
      <c r="L55" s="28">
        <f t="shared" si="0"/>
        <v>0</v>
      </c>
    </row>
    <row r="56" spans="1:12" x14ac:dyDescent="0.25">
      <c r="A56" s="30">
        <f t="shared" si="1"/>
        <v>54</v>
      </c>
      <c r="B56" s="41"/>
      <c r="C56" s="32" t="s">
        <v>292</v>
      </c>
      <c r="D56" s="71"/>
      <c r="E56" s="71"/>
      <c r="F56" s="71"/>
      <c r="G56" s="71"/>
      <c r="H56" s="59"/>
      <c r="I56" s="14"/>
      <c r="J56" s="64"/>
      <c r="K56" s="66" t="str">
        <f>IFERROR((VLOOKUP(H56,'2 Offertetarieven per eenheid'!B$4:C$9,2,0)),"€ 0,00")</f>
        <v>€ 0,00</v>
      </c>
      <c r="L56" s="28">
        <f t="shared" si="0"/>
        <v>0</v>
      </c>
    </row>
    <row r="57" spans="1:12" ht="15.75" thickBot="1" x14ac:dyDescent="0.3">
      <c r="A57" s="30">
        <f t="shared" si="1"/>
        <v>55</v>
      </c>
      <c r="B57" s="41"/>
      <c r="C57" s="33" t="s">
        <v>293</v>
      </c>
      <c r="D57" s="72"/>
      <c r="E57" s="72"/>
      <c r="F57" s="72"/>
      <c r="G57" s="72"/>
      <c r="H57" s="60"/>
      <c r="I57" s="16"/>
      <c r="J57" s="65"/>
      <c r="K57" s="66" t="str">
        <f>IFERROR((VLOOKUP(H57,'2 Offertetarieven per eenheid'!B$4:C$9,2,0)),"€ 0,00")</f>
        <v>€ 0,00</v>
      </c>
      <c r="L57" s="28">
        <f t="shared" si="0"/>
        <v>0</v>
      </c>
    </row>
    <row r="58" spans="1:12" x14ac:dyDescent="0.25">
      <c r="A58" s="30">
        <f t="shared" si="1"/>
        <v>56</v>
      </c>
      <c r="B58" s="42"/>
      <c r="C58" s="34" t="s">
        <v>289</v>
      </c>
      <c r="D58" s="15"/>
      <c r="E58" s="15"/>
      <c r="F58" s="15"/>
      <c r="G58" s="15"/>
      <c r="H58" s="61"/>
      <c r="I58" s="15"/>
      <c r="J58" s="63"/>
      <c r="K58" s="66" t="str">
        <f>IFERROR((VLOOKUP(H58,'2 Offertetarieven per eenheid'!B$4:C$9,2,0)),"€ 0,00")</f>
        <v>€ 0,00</v>
      </c>
      <c r="L58" s="28">
        <f t="shared" si="0"/>
        <v>0</v>
      </c>
    </row>
    <row r="59" spans="1:12" x14ac:dyDescent="0.25">
      <c r="A59" s="30">
        <f t="shared" si="1"/>
        <v>57</v>
      </c>
      <c r="B59" s="42"/>
      <c r="C59" s="35" t="s">
        <v>290</v>
      </c>
      <c r="D59" s="71"/>
      <c r="E59" s="71"/>
      <c r="F59" s="71"/>
      <c r="G59" s="71"/>
      <c r="H59" s="59"/>
      <c r="I59" s="14"/>
      <c r="J59" s="64"/>
      <c r="K59" s="66" t="str">
        <f>IFERROR((VLOOKUP(H59,'2 Offertetarieven per eenheid'!B$4:C$9,2,0)),"€ 0,00")</f>
        <v>€ 0,00</v>
      </c>
      <c r="L59" s="28">
        <f t="shared" si="0"/>
        <v>0</v>
      </c>
    </row>
    <row r="60" spans="1:12" x14ac:dyDescent="0.25">
      <c r="A60" s="30">
        <f t="shared" si="1"/>
        <v>58</v>
      </c>
      <c r="B60" s="42"/>
      <c r="C60" s="35" t="s">
        <v>291</v>
      </c>
      <c r="D60" s="71"/>
      <c r="E60" s="71"/>
      <c r="F60" s="71"/>
      <c r="G60" s="71"/>
      <c r="H60" s="59"/>
      <c r="I60" s="14"/>
      <c r="J60" s="64"/>
      <c r="K60" s="66" t="str">
        <f>IFERROR((VLOOKUP(H60,'2 Offertetarieven per eenheid'!B$4:C$9,2,0)),"€ 0,00")</f>
        <v>€ 0,00</v>
      </c>
      <c r="L60" s="28">
        <f t="shared" si="0"/>
        <v>0</v>
      </c>
    </row>
    <row r="61" spans="1:12" x14ac:dyDescent="0.25">
      <c r="A61" s="30">
        <f t="shared" si="1"/>
        <v>59</v>
      </c>
      <c r="B61" s="42"/>
      <c r="C61" s="35" t="s">
        <v>292</v>
      </c>
      <c r="D61" s="71"/>
      <c r="E61" s="71"/>
      <c r="F61" s="71"/>
      <c r="G61" s="71"/>
      <c r="H61" s="59"/>
      <c r="I61" s="14"/>
      <c r="J61" s="64"/>
      <c r="K61" s="66" t="str">
        <f>IFERROR((VLOOKUP(H61,'2 Offertetarieven per eenheid'!B$4:C$9,2,0)),"€ 0,00")</f>
        <v>€ 0,00</v>
      </c>
      <c r="L61" s="28">
        <f t="shared" si="0"/>
        <v>0</v>
      </c>
    </row>
    <row r="62" spans="1:12" ht="15.75" thickBot="1" x14ac:dyDescent="0.3">
      <c r="A62" s="30">
        <f t="shared" si="1"/>
        <v>60</v>
      </c>
      <c r="B62" s="42"/>
      <c r="C62" s="36" t="s">
        <v>293</v>
      </c>
      <c r="D62" s="72"/>
      <c r="E62" s="72"/>
      <c r="F62" s="72"/>
      <c r="G62" s="72"/>
      <c r="H62" s="60"/>
      <c r="I62" s="16"/>
      <c r="J62" s="65"/>
      <c r="K62" s="66" t="str">
        <f>IFERROR((VLOOKUP(H62,'2 Offertetarieven per eenheid'!B$4:C$9,2,0)),"€ 0,00")</f>
        <v>€ 0,00</v>
      </c>
      <c r="L62" s="28">
        <f t="shared" si="0"/>
        <v>0</v>
      </c>
    </row>
    <row r="63" spans="1:12" x14ac:dyDescent="0.25">
      <c r="A63" s="30">
        <f t="shared" si="1"/>
        <v>61</v>
      </c>
      <c r="B63" s="42"/>
      <c r="C63" s="26" t="s">
        <v>289</v>
      </c>
      <c r="D63" s="15"/>
      <c r="E63" s="15"/>
      <c r="F63" s="15"/>
      <c r="G63" s="15"/>
      <c r="H63" s="61"/>
      <c r="I63" s="15"/>
      <c r="J63" s="63"/>
      <c r="K63" s="66" t="str">
        <f>IFERROR((VLOOKUP(H63,'2 Offertetarieven per eenheid'!B$4:C$9,2,0)),"€ 0,00")</f>
        <v>€ 0,00</v>
      </c>
      <c r="L63" s="28">
        <f t="shared" si="0"/>
        <v>0</v>
      </c>
    </row>
    <row r="64" spans="1:12" x14ac:dyDescent="0.25">
      <c r="A64" s="30">
        <f t="shared" si="1"/>
        <v>62</v>
      </c>
      <c r="B64" s="42"/>
      <c r="C64" s="27" t="s">
        <v>290</v>
      </c>
      <c r="D64" s="71"/>
      <c r="E64" s="71"/>
      <c r="F64" s="71"/>
      <c r="G64" s="71"/>
      <c r="H64" s="59"/>
      <c r="I64" s="14"/>
      <c r="J64" s="64"/>
      <c r="K64" s="66" t="str">
        <f>IFERROR((VLOOKUP(H64,'2 Offertetarieven per eenheid'!B$4:C$9,2,0)),"€ 0,00")</f>
        <v>€ 0,00</v>
      </c>
      <c r="L64" s="28">
        <f t="shared" si="0"/>
        <v>0</v>
      </c>
    </row>
    <row r="65" spans="1:12" x14ac:dyDescent="0.25">
      <c r="A65" s="30">
        <f t="shared" si="1"/>
        <v>63</v>
      </c>
      <c r="B65" s="42"/>
      <c r="C65" s="27" t="s">
        <v>291</v>
      </c>
      <c r="D65" s="71"/>
      <c r="E65" s="71"/>
      <c r="F65" s="71"/>
      <c r="G65" s="71"/>
      <c r="H65" s="59"/>
      <c r="I65" s="14"/>
      <c r="J65" s="64"/>
      <c r="K65" s="66" t="str">
        <f>IFERROR((VLOOKUP(H65,'2 Offertetarieven per eenheid'!B$4:C$9,2,0)),"€ 0,00")</f>
        <v>€ 0,00</v>
      </c>
      <c r="L65" s="28">
        <f t="shared" si="0"/>
        <v>0</v>
      </c>
    </row>
    <row r="66" spans="1:12" x14ac:dyDescent="0.25">
      <c r="A66" s="30">
        <f t="shared" si="1"/>
        <v>64</v>
      </c>
      <c r="B66" s="42"/>
      <c r="C66" s="27" t="s">
        <v>292</v>
      </c>
      <c r="D66" s="71"/>
      <c r="E66" s="71"/>
      <c r="F66" s="71"/>
      <c r="G66" s="71"/>
      <c r="H66" s="59"/>
      <c r="I66" s="14"/>
      <c r="J66" s="64"/>
      <c r="K66" s="66" t="str">
        <f>IFERROR((VLOOKUP(H66,'2 Offertetarieven per eenheid'!B$4:C$9,2,0)),"€ 0,00")</f>
        <v>€ 0,00</v>
      </c>
      <c r="L66" s="28">
        <f t="shared" si="0"/>
        <v>0</v>
      </c>
    </row>
    <row r="67" spans="1:12" ht="15.75" thickBot="1" x14ac:dyDescent="0.3">
      <c r="A67" s="30">
        <f t="shared" si="1"/>
        <v>65</v>
      </c>
      <c r="B67" s="42"/>
      <c r="C67" s="29" t="s">
        <v>293</v>
      </c>
      <c r="D67" s="72"/>
      <c r="E67" s="72"/>
      <c r="F67" s="72"/>
      <c r="G67" s="72"/>
      <c r="H67" s="60"/>
      <c r="I67" s="16"/>
      <c r="J67" s="65"/>
      <c r="K67" s="66" t="str">
        <f>IFERROR((VLOOKUP(H67,'2 Offertetarieven per eenheid'!B$4:C$9,2,0)),"€ 0,00")</f>
        <v>€ 0,00</v>
      </c>
      <c r="L67" s="28">
        <f t="shared" si="0"/>
        <v>0</v>
      </c>
    </row>
    <row r="68" spans="1:12" x14ac:dyDescent="0.25">
      <c r="A68" s="30">
        <f t="shared" si="1"/>
        <v>66</v>
      </c>
      <c r="B68" s="42"/>
      <c r="C68" s="26" t="s">
        <v>289</v>
      </c>
      <c r="D68" s="15"/>
      <c r="E68" s="15"/>
      <c r="F68" s="15"/>
      <c r="G68" s="15"/>
      <c r="H68" s="61"/>
      <c r="I68" s="15"/>
      <c r="J68" s="63"/>
      <c r="K68" s="66" t="str">
        <f>IFERROR((VLOOKUP(H68,'2 Offertetarieven per eenheid'!B$4:C$9,2,0)),"€ 0,00")</f>
        <v>€ 0,00</v>
      </c>
      <c r="L68" s="28">
        <f t="shared" ref="L68:L131" si="2">(I68+J68)*K68/60</f>
        <v>0</v>
      </c>
    </row>
    <row r="69" spans="1:12" x14ac:dyDescent="0.25">
      <c r="A69" s="30">
        <f t="shared" ref="A69:A132" si="3">A68+1</f>
        <v>67</v>
      </c>
      <c r="B69" s="42"/>
      <c r="C69" s="27" t="s">
        <v>290</v>
      </c>
      <c r="D69" s="71"/>
      <c r="E69" s="71"/>
      <c r="F69" s="71"/>
      <c r="G69" s="71"/>
      <c r="H69" s="59"/>
      <c r="I69" s="14"/>
      <c r="J69" s="64"/>
      <c r="K69" s="66" t="str">
        <f>IFERROR((VLOOKUP(H69,'2 Offertetarieven per eenheid'!B$4:C$9,2,0)),"€ 0,00")</f>
        <v>€ 0,00</v>
      </c>
      <c r="L69" s="28">
        <f t="shared" si="2"/>
        <v>0</v>
      </c>
    </row>
    <row r="70" spans="1:12" x14ac:dyDescent="0.25">
      <c r="A70" s="30">
        <f t="shared" si="3"/>
        <v>68</v>
      </c>
      <c r="B70" s="42"/>
      <c r="C70" s="27" t="s">
        <v>291</v>
      </c>
      <c r="D70" s="71"/>
      <c r="E70" s="71"/>
      <c r="F70" s="71"/>
      <c r="G70" s="71"/>
      <c r="H70" s="59"/>
      <c r="I70" s="14"/>
      <c r="J70" s="64"/>
      <c r="K70" s="66" t="str">
        <f>IFERROR((VLOOKUP(H70,'2 Offertetarieven per eenheid'!B$4:C$9,2,0)),"€ 0,00")</f>
        <v>€ 0,00</v>
      </c>
      <c r="L70" s="28">
        <f t="shared" si="2"/>
        <v>0</v>
      </c>
    </row>
    <row r="71" spans="1:12" x14ac:dyDescent="0.25">
      <c r="A71" s="30">
        <f t="shared" si="3"/>
        <v>69</v>
      </c>
      <c r="B71" s="42"/>
      <c r="C71" s="27" t="s">
        <v>292</v>
      </c>
      <c r="D71" s="71"/>
      <c r="E71" s="71"/>
      <c r="F71" s="71"/>
      <c r="G71" s="71"/>
      <c r="H71" s="59"/>
      <c r="I71" s="14"/>
      <c r="J71" s="64"/>
      <c r="K71" s="66" t="str">
        <f>IFERROR((VLOOKUP(H71,'2 Offertetarieven per eenheid'!B$4:C$9,2,0)),"€ 0,00")</f>
        <v>€ 0,00</v>
      </c>
      <c r="L71" s="28">
        <f t="shared" si="2"/>
        <v>0</v>
      </c>
    </row>
    <row r="72" spans="1:12" ht="15.75" thickBot="1" x14ac:dyDescent="0.3">
      <c r="A72" s="30">
        <f t="shared" si="3"/>
        <v>70</v>
      </c>
      <c r="B72" s="42"/>
      <c r="C72" s="29" t="s">
        <v>293</v>
      </c>
      <c r="D72" s="72"/>
      <c r="E72" s="72"/>
      <c r="F72" s="72"/>
      <c r="G72" s="72"/>
      <c r="H72" s="60"/>
      <c r="I72" s="16"/>
      <c r="J72" s="65"/>
      <c r="K72" s="66" t="str">
        <f>IFERROR((VLOOKUP(H72,'2 Offertetarieven per eenheid'!B$4:C$9,2,0)),"€ 0,00")</f>
        <v>€ 0,00</v>
      </c>
      <c r="L72" s="28">
        <f t="shared" si="2"/>
        <v>0</v>
      </c>
    </row>
    <row r="73" spans="1:12" x14ac:dyDescent="0.25">
      <c r="A73" s="30">
        <f t="shared" si="3"/>
        <v>71</v>
      </c>
      <c r="B73" s="42"/>
      <c r="C73" s="26" t="s">
        <v>289</v>
      </c>
      <c r="D73" s="15"/>
      <c r="E73" s="15"/>
      <c r="F73" s="15"/>
      <c r="G73" s="15"/>
      <c r="H73" s="61"/>
      <c r="I73" s="15"/>
      <c r="J73" s="63"/>
      <c r="K73" s="66" t="str">
        <f>IFERROR((VLOOKUP(H73,'2 Offertetarieven per eenheid'!B$4:C$9,2,0)),"€ 0,00")</f>
        <v>€ 0,00</v>
      </c>
      <c r="L73" s="28">
        <f t="shared" si="2"/>
        <v>0</v>
      </c>
    </row>
    <row r="74" spans="1:12" x14ac:dyDescent="0.25">
      <c r="A74" s="30">
        <f t="shared" si="3"/>
        <v>72</v>
      </c>
      <c r="B74" s="42"/>
      <c r="C74" s="27" t="s">
        <v>290</v>
      </c>
      <c r="D74" s="71"/>
      <c r="E74" s="71"/>
      <c r="F74" s="71"/>
      <c r="G74" s="71"/>
      <c r="H74" s="59"/>
      <c r="I74" s="14"/>
      <c r="J74" s="64"/>
      <c r="K74" s="66" t="str">
        <f>IFERROR((VLOOKUP(H74,'2 Offertetarieven per eenheid'!B$4:C$9,2,0)),"€ 0,00")</f>
        <v>€ 0,00</v>
      </c>
      <c r="L74" s="28">
        <f t="shared" si="2"/>
        <v>0</v>
      </c>
    </row>
    <row r="75" spans="1:12" x14ac:dyDescent="0.25">
      <c r="A75" s="30">
        <f t="shared" si="3"/>
        <v>73</v>
      </c>
      <c r="B75" s="42"/>
      <c r="C75" s="27" t="s">
        <v>291</v>
      </c>
      <c r="D75" s="71"/>
      <c r="E75" s="71"/>
      <c r="F75" s="71"/>
      <c r="G75" s="71"/>
      <c r="H75" s="59"/>
      <c r="I75" s="14"/>
      <c r="J75" s="64"/>
      <c r="K75" s="66" t="str">
        <f>IFERROR((VLOOKUP(H75,'2 Offertetarieven per eenheid'!B$4:C$9,2,0)),"€ 0,00")</f>
        <v>€ 0,00</v>
      </c>
      <c r="L75" s="28">
        <f t="shared" si="2"/>
        <v>0</v>
      </c>
    </row>
    <row r="76" spans="1:12" x14ac:dyDescent="0.25">
      <c r="A76" s="30">
        <f t="shared" si="3"/>
        <v>74</v>
      </c>
      <c r="B76" s="42"/>
      <c r="C76" s="27" t="s">
        <v>292</v>
      </c>
      <c r="D76" s="71"/>
      <c r="E76" s="71"/>
      <c r="F76" s="71"/>
      <c r="G76" s="71"/>
      <c r="H76" s="59"/>
      <c r="I76" s="14"/>
      <c r="J76" s="64"/>
      <c r="K76" s="66" t="str">
        <f>IFERROR((VLOOKUP(H76,'2 Offertetarieven per eenheid'!B$4:C$9,2,0)),"€ 0,00")</f>
        <v>€ 0,00</v>
      </c>
      <c r="L76" s="28">
        <f t="shared" si="2"/>
        <v>0</v>
      </c>
    </row>
    <row r="77" spans="1:12" ht="15.75" thickBot="1" x14ac:dyDescent="0.3">
      <c r="A77" s="30">
        <f t="shared" si="3"/>
        <v>75</v>
      </c>
      <c r="B77" s="42"/>
      <c r="C77" s="29" t="s">
        <v>293</v>
      </c>
      <c r="D77" s="72"/>
      <c r="E77" s="72"/>
      <c r="F77" s="72"/>
      <c r="G77" s="72"/>
      <c r="H77" s="60"/>
      <c r="I77" s="16"/>
      <c r="J77" s="65"/>
      <c r="K77" s="66" t="str">
        <f>IFERROR((VLOOKUP(H77,'2 Offertetarieven per eenheid'!B$4:C$9,2,0)),"€ 0,00")</f>
        <v>€ 0,00</v>
      </c>
      <c r="L77" s="28">
        <f t="shared" si="2"/>
        <v>0</v>
      </c>
    </row>
    <row r="78" spans="1:12" x14ac:dyDescent="0.25">
      <c r="A78" s="30">
        <f t="shared" si="3"/>
        <v>76</v>
      </c>
      <c r="B78" s="42"/>
      <c r="C78" s="31" t="s">
        <v>289</v>
      </c>
      <c r="D78" s="15"/>
      <c r="E78" s="15"/>
      <c r="F78" s="15"/>
      <c r="G78" s="15"/>
      <c r="H78" s="61"/>
      <c r="I78" s="15"/>
      <c r="J78" s="63"/>
      <c r="K78" s="66" t="str">
        <f>IFERROR((VLOOKUP(H78,'2 Offertetarieven per eenheid'!B$4:C$9,2,0)),"€ 0,00")</f>
        <v>€ 0,00</v>
      </c>
      <c r="L78" s="28">
        <f t="shared" si="2"/>
        <v>0</v>
      </c>
    </row>
    <row r="79" spans="1:12" x14ac:dyDescent="0.25">
      <c r="A79" s="30">
        <f t="shared" si="3"/>
        <v>77</v>
      </c>
      <c r="B79" s="42"/>
      <c r="C79" s="32" t="s">
        <v>290</v>
      </c>
      <c r="D79" s="71"/>
      <c r="E79" s="71"/>
      <c r="F79" s="71"/>
      <c r="G79" s="71"/>
      <c r="H79" s="59"/>
      <c r="I79" s="14"/>
      <c r="J79" s="64"/>
      <c r="K79" s="66" t="str">
        <f>IFERROR((VLOOKUP(H79,'2 Offertetarieven per eenheid'!B$4:C$9,2,0)),"€ 0,00")</f>
        <v>€ 0,00</v>
      </c>
      <c r="L79" s="28">
        <f t="shared" si="2"/>
        <v>0</v>
      </c>
    </row>
    <row r="80" spans="1:12" x14ac:dyDescent="0.25">
      <c r="A80" s="30">
        <f t="shared" si="3"/>
        <v>78</v>
      </c>
      <c r="B80" s="42"/>
      <c r="C80" s="32" t="s">
        <v>291</v>
      </c>
      <c r="D80" s="71"/>
      <c r="E80" s="71"/>
      <c r="F80" s="71"/>
      <c r="G80" s="71"/>
      <c r="H80" s="59"/>
      <c r="I80" s="14"/>
      <c r="J80" s="64"/>
      <c r="K80" s="66" t="str">
        <f>IFERROR((VLOOKUP(H80,'2 Offertetarieven per eenheid'!B$4:C$9,2,0)),"€ 0,00")</f>
        <v>€ 0,00</v>
      </c>
      <c r="L80" s="28">
        <f t="shared" si="2"/>
        <v>0</v>
      </c>
    </row>
    <row r="81" spans="1:12" x14ac:dyDescent="0.25">
      <c r="A81" s="30">
        <f t="shared" si="3"/>
        <v>79</v>
      </c>
      <c r="B81" s="42"/>
      <c r="C81" s="32" t="s">
        <v>292</v>
      </c>
      <c r="D81" s="71"/>
      <c r="E81" s="71"/>
      <c r="F81" s="71"/>
      <c r="G81" s="71"/>
      <c r="H81" s="59"/>
      <c r="I81" s="14"/>
      <c r="J81" s="64"/>
      <c r="K81" s="66" t="str">
        <f>IFERROR((VLOOKUP(H81,'2 Offertetarieven per eenheid'!B$4:C$9,2,0)),"€ 0,00")</f>
        <v>€ 0,00</v>
      </c>
      <c r="L81" s="28">
        <f t="shared" si="2"/>
        <v>0</v>
      </c>
    </row>
    <row r="82" spans="1:12" ht="15.75" thickBot="1" x14ac:dyDescent="0.3">
      <c r="A82" s="30">
        <f t="shared" si="3"/>
        <v>80</v>
      </c>
      <c r="B82" s="42"/>
      <c r="C82" s="33" t="s">
        <v>293</v>
      </c>
      <c r="D82" s="72"/>
      <c r="E82" s="72"/>
      <c r="F82" s="72"/>
      <c r="G82" s="72"/>
      <c r="H82" s="60"/>
      <c r="I82" s="16"/>
      <c r="J82" s="65"/>
      <c r="K82" s="66" t="str">
        <f>IFERROR((VLOOKUP(H82,'2 Offertetarieven per eenheid'!B$4:C$9,2,0)),"€ 0,00")</f>
        <v>€ 0,00</v>
      </c>
      <c r="L82" s="28">
        <f t="shared" si="2"/>
        <v>0</v>
      </c>
    </row>
    <row r="83" spans="1:12" x14ac:dyDescent="0.25">
      <c r="A83" s="30">
        <f t="shared" si="3"/>
        <v>81</v>
      </c>
      <c r="B83" s="42"/>
      <c r="C83" s="31" t="s">
        <v>289</v>
      </c>
      <c r="D83" s="15"/>
      <c r="E83" s="15"/>
      <c r="F83" s="15"/>
      <c r="G83" s="15"/>
      <c r="H83" s="61"/>
      <c r="I83" s="15"/>
      <c r="J83" s="63"/>
      <c r="K83" s="66" t="str">
        <f>IFERROR((VLOOKUP(H83,'2 Offertetarieven per eenheid'!B$4:C$9,2,0)),"€ 0,00")</f>
        <v>€ 0,00</v>
      </c>
      <c r="L83" s="28">
        <f t="shared" si="2"/>
        <v>0</v>
      </c>
    </row>
    <row r="84" spans="1:12" x14ac:dyDescent="0.25">
      <c r="A84" s="30">
        <f t="shared" si="3"/>
        <v>82</v>
      </c>
      <c r="B84" s="42"/>
      <c r="C84" s="32" t="s">
        <v>290</v>
      </c>
      <c r="D84" s="71"/>
      <c r="E84" s="71"/>
      <c r="F84" s="71"/>
      <c r="G84" s="71"/>
      <c r="H84" s="59"/>
      <c r="I84" s="14"/>
      <c r="J84" s="64"/>
      <c r="K84" s="66" t="str">
        <f>IFERROR((VLOOKUP(H84,'2 Offertetarieven per eenheid'!B$4:C$9,2,0)),"€ 0,00")</f>
        <v>€ 0,00</v>
      </c>
      <c r="L84" s="28">
        <f t="shared" si="2"/>
        <v>0</v>
      </c>
    </row>
    <row r="85" spans="1:12" x14ac:dyDescent="0.25">
      <c r="A85" s="30">
        <f t="shared" si="3"/>
        <v>83</v>
      </c>
      <c r="B85" s="42"/>
      <c r="C85" s="32" t="s">
        <v>291</v>
      </c>
      <c r="D85" s="71"/>
      <c r="E85" s="71"/>
      <c r="F85" s="71"/>
      <c r="G85" s="71"/>
      <c r="H85" s="59"/>
      <c r="I85" s="14"/>
      <c r="J85" s="64"/>
      <c r="K85" s="66" t="str">
        <f>IFERROR((VLOOKUP(H85,'2 Offertetarieven per eenheid'!B$4:C$9,2,0)),"€ 0,00")</f>
        <v>€ 0,00</v>
      </c>
      <c r="L85" s="28">
        <f t="shared" si="2"/>
        <v>0</v>
      </c>
    </row>
    <row r="86" spans="1:12" x14ac:dyDescent="0.25">
      <c r="A86" s="30">
        <f t="shared" si="3"/>
        <v>84</v>
      </c>
      <c r="B86" s="42"/>
      <c r="C86" s="32" t="s">
        <v>292</v>
      </c>
      <c r="D86" s="71"/>
      <c r="E86" s="71"/>
      <c r="F86" s="71"/>
      <c r="G86" s="71"/>
      <c r="H86" s="59"/>
      <c r="I86" s="14"/>
      <c r="J86" s="64"/>
      <c r="K86" s="66" t="str">
        <f>IFERROR((VLOOKUP(H86,'2 Offertetarieven per eenheid'!B$4:C$9,2,0)),"€ 0,00")</f>
        <v>€ 0,00</v>
      </c>
      <c r="L86" s="28">
        <f t="shared" si="2"/>
        <v>0</v>
      </c>
    </row>
    <row r="87" spans="1:12" ht="15.75" thickBot="1" x14ac:dyDescent="0.3">
      <c r="A87" s="30">
        <f t="shared" si="3"/>
        <v>85</v>
      </c>
      <c r="B87" s="42"/>
      <c r="C87" s="33" t="s">
        <v>293</v>
      </c>
      <c r="D87" s="72"/>
      <c r="E87" s="72"/>
      <c r="F87" s="72"/>
      <c r="G87" s="72"/>
      <c r="H87" s="60"/>
      <c r="I87" s="16"/>
      <c r="J87" s="65"/>
      <c r="K87" s="66" t="str">
        <f>IFERROR((VLOOKUP(H87,'2 Offertetarieven per eenheid'!B$4:C$9,2,0)),"€ 0,00")</f>
        <v>€ 0,00</v>
      </c>
      <c r="L87" s="28">
        <f t="shared" si="2"/>
        <v>0</v>
      </c>
    </row>
    <row r="88" spans="1:12" x14ac:dyDescent="0.25">
      <c r="A88" s="30">
        <f t="shared" si="3"/>
        <v>86</v>
      </c>
      <c r="B88" s="42"/>
      <c r="C88" s="31" t="s">
        <v>289</v>
      </c>
      <c r="D88" s="15"/>
      <c r="E88" s="15"/>
      <c r="F88" s="15"/>
      <c r="G88" s="15"/>
      <c r="H88" s="61"/>
      <c r="I88" s="15"/>
      <c r="J88" s="63"/>
      <c r="K88" s="66" t="str">
        <f>IFERROR((VLOOKUP(H88,'2 Offertetarieven per eenheid'!B$4:C$9,2,0)),"€ 0,00")</f>
        <v>€ 0,00</v>
      </c>
      <c r="L88" s="28">
        <f t="shared" si="2"/>
        <v>0</v>
      </c>
    </row>
    <row r="89" spans="1:12" x14ac:dyDescent="0.25">
      <c r="A89" s="30">
        <f t="shared" si="3"/>
        <v>87</v>
      </c>
      <c r="B89" s="42"/>
      <c r="C89" s="32" t="s">
        <v>290</v>
      </c>
      <c r="D89" s="71"/>
      <c r="E89" s="71"/>
      <c r="F89" s="71"/>
      <c r="G89" s="71"/>
      <c r="H89" s="59"/>
      <c r="I89" s="14"/>
      <c r="J89" s="64"/>
      <c r="K89" s="66" t="str">
        <f>IFERROR((VLOOKUP(H89,'2 Offertetarieven per eenheid'!B$4:C$9,2,0)),"€ 0,00")</f>
        <v>€ 0,00</v>
      </c>
      <c r="L89" s="28">
        <f t="shared" si="2"/>
        <v>0</v>
      </c>
    </row>
    <row r="90" spans="1:12" x14ac:dyDescent="0.25">
      <c r="A90" s="30">
        <f t="shared" si="3"/>
        <v>88</v>
      </c>
      <c r="B90" s="42"/>
      <c r="C90" s="32" t="s">
        <v>291</v>
      </c>
      <c r="D90" s="71"/>
      <c r="E90" s="71"/>
      <c r="F90" s="71"/>
      <c r="G90" s="71"/>
      <c r="H90" s="59"/>
      <c r="I90" s="14"/>
      <c r="J90" s="64"/>
      <c r="K90" s="66" t="str">
        <f>IFERROR((VLOOKUP(H90,'2 Offertetarieven per eenheid'!B$4:C$9,2,0)),"€ 0,00")</f>
        <v>€ 0,00</v>
      </c>
      <c r="L90" s="28">
        <f t="shared" si="2"/>
        <v>0</v>
      </c>
    </row>
    <row r="91" spans="1:12" x14ac:dyDescent="0.25">
      <c r="A91" s="30">
        <f t="shared" si="3"/>
        <v>89</v>
      </c>
      <c r="B91" s="42"/>
      <c r="C91" s="32" t="s">
        <v>292</v>
      </c>
      <c r="D91" s="71"/>
      <c r="E91" s="71"/>
      <c r="F91" s="71"/>
      <c r="G91" s="71"/>
      <c r="H91" s="59"/>
      <c r="I91" s="14"/>
      <c r="J91" s="64"/>
      <c r="K91" s="66" t="str">
        <f>IFERROR((VLOOKUP(H91,'2 Offertetarieven per eenheid'!B$4:C$9,2,0)),"€ 0,00")</f>
        <v>€ 0,00</v>
      </c>
      <c r="L91" s="28">
        <f t="shared" si="2"/>
        <v>0</v>
      </c>
    </row>
    <row r="92" spans="1:12" ht="15.75" thickBot="1" x14ac:dyDescent="0.3">
      <c r="A92" s="30">
        <f t="shared" si="3"/>
        <v>90</v>
      </c>
      <c r="B92" s="42"/>
      <c r="C92" s="33" t="s">
        <v>293</v>
      </c>
      <c r="D92" s="72"/>
      <c r="E92" s="72"/>
      <c r="F92" s="72"/>
      <c r="G92" s="72"/>
      <c r="H92" s="60"/>
      <c r="I92" s="16"/>
      <c r="J92" s="65"/>
      <c r="K92" s="66" t="str">
        <f>IFERROR((VLOOKUP(H92,'2 Offertetarieven per eenheid'!B$4:C$9,2,0)),"€ 0,00")</f>
        <v>€ 0,00</v>
      </c>
      <c r="L92" s="28">
        <f t="shared" si="2"/>
        <v>0</v>
      </c>
    </row>
    <row r="93" spans="1:12" x14ac:dyDescent="0.25">
      <c r="A93" s="30">
        <f t="shared" si="3"/>
        <v>91</v>
      </c>
      <c r="B93" s="42"/>
      <c r="C93" s="31" t="s">
        <v>289</v>
      </c>
      <c r="D93" s="15"/>
      <c r="E93" s="15"/>
      <c r="F93" s="15"/>
      <c r="G93" s="15"/>
      <c r="H93" s="61"/>
      <c r="I93" s="15"/>
      <c r="J93" s="63"/>
      <c r="K93" s="66" t="str">
        <f>IFERROR((VLOOKUP(H93,'2 Offertetarieven per eenheid'!B$4:C$9,2,0)),"€ 0,00")</f>
        <v>€ 0,00</v>
      </c>
      <c r="L93" s="28">
        <f t="shared" si="2"/>
        <v>0</v>
      </c>
    </row>
    <row r="94" spans="1:12" x14ac:dyDescent="0.25">
      <c r="A94" s="30">
        <f t="shared" si="3"/>
        <v>92</v>
      </c>
      <c r="B94" s="42"/>
      <c r="C94" s="32" t="s">
        <v>290</v>
      </c>
      <c r="D94" s="71"/>
      <c r="E94" s="71"/>
      <c r="F94" s="71"/>
      <c r="G94" s="71"/>
      <c r="H94" s="59"/>
      <c r="I94" s="14"/>
      <c r="J94" s="64"/>
      <c r="K94" s="66" t="str">
        <f>IFERROR((VLOOKUP(H94,'2 Offertetarieven per eenheid'!B$4:C$9,2,0)),"€ 0,00")</f>
        <v>€ 0,00</v>
      </c>
      <c r="L94" s="28">
        <f t="shared" si="2"/>
        <v>0</v>
      </c>
    </row>
    <row r="95" spans="1:12" x14ac:dyDescent="0.25">
      <c r="A95" s="30">
        <f t="shared" si="3"/>
        <v>93</v>
      </c>
      <c r="B95" s="42"/>
      <c r="C95" s="32" t="s">
        <v>291</v>
      </c>
      <c r="D95" s="71"/>
      <c r="E95" s="71"/>
      <c r="F95" s="71"/>
      <c r="G95" s="71"/>
      <c r="H95" s="59"/>
      <c r="I95" s="14"/>
      <c r="J95" s="64"/>
      <c r="K95" s="66" t="str">
        <f>IFERROR((VLOOKUP(H95,'2 Offertetarieven per eenheid'!B$4:C$9,2,0)),"€ 0,00")</f>
        <v>€ 0,00</v>
      </c>
      <c r="L95" s="28">
        <f t="shared" si="2"/>
        <v>0</v>
      </c>
    </row>
    <row r="96" spans="1:12" x14ac:dyDescent="0.25">
      <c r="A96" s="30">
        <f t="shared" si="3"/>
        <v>94</v>
      </c>
      <c r="B96" s="42"/>
      <c r="C96" s="32" t="s">
        <v>292</v>
      </c>
      <c r="D96" s="71"/>
      <c r="E96" s="71"/>
      <c r="F96" s="71"/>
      <c r="G96" s="71"/>
      <c r="H96" s="59"/>
      <c r="I96" s="14"/>
      <c r="J96" s="64"/>
      <c r="K96" s="66" t="str">
        <f>IFERROR((VLOOKUP(H96,'2 Offertetarieven per eenheid'!B$4:C$9,2,0)),"€ 0,00")</f>
        <v>€ 0,00</v>
      </c>
      <c r="L96" s="28">
        <f t="shared" si="2"/>
        <v>0</v>
      </c>
    </row>
    <row r="97" spans="1:12" ht="15.75" thickBot="1" x14ac:dyDescent="0.3">
      <c r="A97" s="30">
        <f t="shared" si="3"/>
        <v>95</v>
      </c>
      <c r="B97" s="42"/>
      <c r="C97" s="33" t="s">
        <v>293</v>
      </c>
      <c r="D97" s="72"/>
      <c r="E97" s="72"/>
      <c r="F97" s="72"/>
      <c r="G97" s="72"/>
      <c r="H97" s="60"/>
      <c r="I97" s="16"/>
      <c r="J97" s="65"/>
      <c r="K97" s="66" t="str">
        <f>IFERROR((VLOOKUP(H97,'2 Offertetarieven per eenheid'!B$4:C$9,2,0)),"€ 0,00")</f>
        <v>€ 0,00</v>
      </c>
      <c r="L97" s="28">
        <f t="shared" si="2"/>
        <v>0</v>
      </c>
    </row>
    <row r="98" spans="1:12" x14ac:dyDescent="0.25">
      <c r="A98" s="30">
        <f t="shared" si="3"/>
        <v>96</v>
      </c>
      <c r="B98" s="42"/>
      <c r="C98" s="31" t="s">
        <v>289</v>
      </c>
      <c r="D98" s="15"/>
      <c r="E98" s="15"/>
      <c r="F98" s="15"/>
      <c r="G98" s="15"/>
      <c r="H98" s="61"/>
      <c r="I98" s="15"/>
      <c r="J98" s="63"/>
      <c r="K98" s="66" t="str">
        <f>IFERROR((VLOOKUP(H98,'2 Offertetarieven per eenheid'!B$4:C$9,2,0)),"€ 0,00")</f>
        <v>€ 0,00</v>
      </c>
      <c r="L98" s="28">
        <f t="shared" si="2"/>
        <v>0</v>
      </c>
    </row>
    <row r="99" spans="1:12" x14ac:dyDescent="0.25">
      <c r="A99" s="30">
        <f t="shared" si="3"/>
        <v>97</v>
      </c>
      <c r="B99" s="42"/>
      <c r="C99" s="32" t="s">
        <v>290</v>
      </c>
      <c r="D99" s="71"/>
      <c r="E99" s="71"/>
      <c r="F99" s="71"/>
      <c r="G99" s="71"/>
      <c r="H99" s="59"/>
      <c r="I99" s="14"/>
      <c r="J99" s="64"/>
      <c r="K99" s="66" t="str">
        <f>IFERROR((VLOOKUP(H99,'2 Offertetarieven per eenheid'!B$4:C$9,2,0)),"€ 0,00")</f>
        <v>€ 0,00</v>
      </c>
      <c r="L99" s="28">
        <f t="shared" si="2"/>
        <v>0</v>
      </c>
    </row>
    <row r="100" spans="1:12" x14ac:dyDescent="0.25">
      <c r="A100" s="30">
        <f t="shared" si="3"/>
        <v>98</v>
      </c>
      <c r="B100" s="42"/>
      <c r="C100" s="32" t="s">
        <v>291</v>
      </c>
      <c r="D100" s="71"/>
      <c r="E100" s="71"/>
      <c r="F100" s="71"/>
      <c r="G100" s="71"/>
      <c r="H100" s="59"/>
      <c r="I100" s="14"/>
      <c r="J100" s="64"/>
      <c r="K100" s="66" t="str">
        <f>IFERROR((VLOOKUP(H100,'2 Offertetarieven per eenheid'!B$4:C$9,2,0)),"€ 0,00")</f>
        <v>€ 0,00</v>
      </c>
      <c r="L100" s="28">
        <f t="shared" si="2"/>
        <v>0</v>
      </c>
    </row>
    <row r="101" spans="1:12" x14ac:dyDescent="0.25">
      <c r="A101" s="30">
        <f t="shared" si="3"/>
        <v>99</v>
      </c>
      <c r="B101" s="42"/>
      <c r="C101" s="32" t="s">
        <v>292</v>
      </c>
      <c r="D101" s="71"/>
      <c r="E101" s="71"/>
      <c r="F101" s="71"/>
      <c r="G101" s="71"/>
      <c r="H101" s="59"/>
      <c r="I101" s="14"/>
      <c r="J101" s="64"/>
      <c r="K101" s="66" t="str">
        <f>IFERROR((VLOOKUP(H101,'2 Offertetarieven per eenheid'!B$4:C$9,2,0)),"€ 0,00")</f>
        <v>€ 0,00</v>
      </c>
      <c r="L101" s="28">
        <f t="shared" si="2"/>
        <v>0</v>
      </c>
    </row>
    <row r="102" spans="1:12" ht="15.75" thickBot="1" x14ac:dyDescent="0.3">
      <c r="A102" s="30">
        <f t="shared" si="3"/>
        <v>100</v>
      </c>
      <c r="B102" s="42"/>
      <c r="C102" s="33" t="s">
        <v>293</v>
      </c>
      <c r="D102" s="72"/>
      <c r="E102" s="72"/>
      <c r="F102" s="72"/>
      <c r="G102" s="72"/>
      <c r="H102" s="60"/>
      <c r="I102" s="16"/>
      <c r="J102" s="65"/>
      <c r="K102" s="66" t="str">
        <f>IFERROR((VLOOKUP(H102,'2 Offertetarieven per eenheid'!B$4:C$9,2,0)),"€ 0,00")</f>
        <v>€ 0,00</v>
      </c>
      <c r="L102" s="28">
        <f t="shared" si="2"/>
        <v>0</v>
      </c>
    </row>
    <row r="103" spans="1:12" x14ac:dyDescent="0.25">
      <c r="A103" s="30">
        <f t="shared" si="3"/>
        <v>101</v>
      </c>
      <c r="B103" s="42"/>
      <c r="C103" s="31" t="s">
        <v>289</v>
      </c>
      <c r="D103" s="15"/>
      <c r="E103" s="15"/>
      <c r="F103" s="15"/>
      <c r="G103" s="15"/>
      <c r="H103" s="61"/>
      <c r="I103" s="15"/>
      <c r="J103" s="63"/>
      <c r="K103" s="66" t="str">
        <f>IFERROR((VLOOKUP(H103,'2 Offertetarieven per eenheid'!B$4:C$9,2,0)),"€ 0,00")</f>
        <v>€ 0,00</v>
      </c>
      <c r="L103" s="28">
        <f t="shared" si="2"/>
        <v>0</v>
      </c>
    </row>
    <row r="104" spans="1:12" x14ac:dyDescent="0.25">
      <c r="A104" s="30">
        <f t="shared" si="3"/>
        <v>102</v>
      </c>
      <c r="B104" s="42"/>
      <c r="C104" s="32" t="s">
        <v>290</v>
      </c>
      <c r="D104" s="71"/>
      <c r="E104" s="71"/>
      <c r="F104" s="71"/>
      <c r="G104" s="71"/>
      <c r="H104" s="59"/>
      <c r="I104" s="14"/>
      <c r="J104" s="64"/>
      <c r="K104" s="66" t="str">
        <f>IFERROR((VLOOKUP(H104,'2 Offertetarieven per eenheid'!B$4:C$9,2,0)),"€ 0,00")</f>
        <v>€ 0,00</v>
      </c>
      <c r="L104" s="28">
        <f t="shared" si="2"/>
        <v>0</v>
      </c>
    </row>
    <row r="105" spans="1:12" x14ac:dyDescent="0.25">
      <c r="A105" s="30">
        <f t="shared" si="3"/>
        <v>103</v>
      </c>
      <c r="B105" s="42"/>
      <c r="C105" s="32" t="s">
        <v>291</v>
      </c>
      <c r="D105" s="71"/>
      <c r="E105" s="71"/>
      <c r="F105" s="71"/>
      <c r="G105" s="71"/>
      <c r="H105" s="59"/>
      <c r="I105" s="14"/>
      <c r="J105" s="64"/>
      <c r="K105" s="66" t="str">
        <f>IFERROR((VLOOKUP(H105,'2 Offertetarieven per eenheid'!B$4:C$9,2,0)),"€ 0,00")</f>
        <v>€ 0,00</v>
      </c>
      <c r="L105" s="28">
        <f t="shared" si="2"/>
        <v>0</v>
      </c>
    </row>
    <row r="106" spans="1:12" x14ac:dyDescent="0.25">
      <c r="A106" s="30">
        <f t="shared" si="3"/>
        <v>104</v>
      </c>
      <c r="B106" s="42"/>
      <c r="C106" s="32" t="s">
        <v>292</v>
      </c>
      <c r="D106" s="71"/>
      <c r="E106" s="71"/>
      <c r="F106" s="71"/>
      <c r="G106" s="71"/>
      <c r="H106" s="59"/>
      <c r="I106" s="14"/>
      <c r="J106" s="64"/>
      <c r="K106" s="66" t="str">
        <f>IFERROR((VLOOKUP(H106,'2 Offertetarieven per eenheid'!B$4:C$9,2,0)),"€ 0,00")</f>
        <v>€ 0,00</v>
      </c>
      <c r="L106" s="28">
        <f t="shared" si="2"/>
        <v>0</v>
      </c>
    </row>
    <row r="107" spans="1:12" ht="15.75" thickBot="1" x14ac:dyDescent="0.3">
      <c r="A107" s="30">
        <f t="shared" si="3"/>
        <v>105</v>
      </c>
      <c r="B107" s="42"/>
      <c r="C107" s="33" t="s">
        <v>293</v>
      </c>
      <c r="D107" s="72"/>
      <c r="E107" s="72"/>
      <c r="F107" s="72"/>
      <c r="G107" s="72"/>
      <c r="H107" s="60"/>
      <c r="I107" s="16"/>
      <c r="J107" s="65"/>
      <c r="K107" s="66" t="str">
        <f>IFERROR((VLOOKUP(H107,'2 Offertetarieven per eenheid'!B$4:C$9,2,0)),"€ 0,00")</f>
        <v>€ 0,00</v>
      </c>
      <c r="L107" s="28">
        <f t="shared" si="2"/>
        <v>0</v>
      </c>
    </row>
    <row r="108" spans="1:12" x14ac:dyDescent="0.25">
      <c r="A108" s="30">
        <f t="shared" si="3"/>
        <v>106</v>
      </c>
      <c r="B108" s="42"/>
      <c r="C108" s="31" t="s">
        <v>289</v>
      </c>
      <c r="D108" s="15"/>
      <c r="E108" s="15"/>
      <c r="F108" s="15"/>
      <c r="G108" s="15"/>
      <c r="H108" s="61"/>
      <c r="I108" s="15"/>
      <c r="J108" s="63"/>
      <c r="K108" s="66" t="str">
        <f>IFERROR((VLOOKUP(H108,'2 Offertetarieven per eenheid'!B$4:C$9,2,0)),"€ 0,00")</f>
        <v>€ 0,00</v>
      </c>
      <c r="L108" s="28">
        <f t="shared" si="2"/>
        <v>0</v>
      </c>
    </row>
    <row r="109" spans="1:12" x14ac:dyDescent="0.25">
      <c r="A109" s="30">
        <f t="shared" si="3"/>
        <v>107</v>
      </c>
      <c r="B109" s="42"/>
      <c r="C109" s="32" t="s">
        <v>290</v>
      </c>
      <c r="D109" s="71"/>
      <c r="E109" s="71"/>
      <c r="F109" s="71"/>
      <c r="G109" s="71"/>
      <c r="H109" s="59"/>
      <c r="I109" s="14"/>
      <c r="J109" s="64"/>
      <c r="K109" s="66" t="str">
        <f>IFERROR((VLOOKUP(H109,'2 Offertetarieven per eenheid'!B$4:C$9,2,0)),"€ 0,00")</f>
        <v>€ 0,00</v>
      </c>
      <c r="L109" s="28">
        <f t="shared" si="2"/>
        <v>0</v>
      </c>
    </row>
    <row r="110" spans="1:12" x14ac:dyDescent="0.25">
      <c r="A110" s="30">
        <f t="shared" si="3"/>
        <v>108</v>
      </c>
      <c r="B110" s="42"/>
      <c r="C110" s="32" t="s">
        <v>291</v>
      </c>
      <c r="D110" s="71"/>
      <c r="E110" s="71"/>
      <c r="F110" s="71"/>
      <c r="G110" s="71"/>
      <c r="H110" s="59"/>
      <c r="I110" s="14"/>
      <c r="J110" s="64"/>
      <c r="K110" s="66" t="str">
        <f>IFERROR((VLOOKUP(H110,'2 Offertetarieven per eenheid'!B$4:C$9,2,0)),"€ 0,00")</f>
        <v>€ 0,00</v>
      </c>
      <c r="L110" s="28">
        <f t="shared" si="2"/>
        <v>0</v>
      </c>
    </row>
    <row r="111" spans="1:12" x14ac:dyDescent="0.25">
      <c r="A111" s="30">
        <f t="shared" si="3"/>
        <v>109</v>
      </c>
      <c r="B111" s="42"/>
      <c r="C111" s="32" t="s">
        <v>292</v>
      </c>
      <c r="D111" s="71"/>
      <c r="E111" s="71"/>
      <c r="F111" s="71"/>
      <c r="G111" s="71"/>
      <c r="H111" s="59"/>
      <c r="I111" s="14"/>
      <c r="J111" s="64"/>
      <c r="K111" s="66" t="str">
        <f>IFERROR((VLOOKUP(H111,'2 Offertetarieven per eenheid'!B$4:C$9,2,0)),"€ 0,00")</f>
        <v>€ 0,00</v>
      </c>
      <c r="L111" s="28">
        <f t="shared" si="2"/>
        <v>0</v>
      </c>
    </row>
    <row r="112" spans="1:12" ht="15.75" thickBot="1" x14ac:dyDescent="0.3">
      <c r="A112" s="30">
        <f t="shared" si="3"/>
        <v>110</v>
      </c>
      <c r="B112" s="42"/>
      <c r="C112" s="33" t="s">
        <v>293</v>
      </c>
      <c r="D112" s="72"/>
      <c r="E112" s="72"/>
      <c r="F112" s="72"/>
      <c r="G112" s="72"/>
      <c r="H112" s="60"/>
      <c r="I112" s="16"/>
      <c r="J112" s="65"/>
      <c r="K112" s="66" t="str">
        <f>IFERROR((VLOOKUP(H112,'2 Offertetarieven per eenheid'!B$4:C$9,2,0)),"€ 0,00")</f>
        <v>€ 0,00</v>
      </c>
      <c r="L112" s="28">
        <f t="shared" si="2"/>
        <v>0</v>
      </c>
    </row>
    <row r="113" spans="1:12" x14ac:dyDescent="0.25">
      <c r="A113" s="30">
        <f t="shared" si="3"/>
        <v>111</v>
      </c>
      <c r="B113" s="42"/>
      <c r="C113" s="34" t="s">
        <v>289</v>
      </c>
      <c r="D113" s="15"/>
      <c r="E113" s="15"/>
      <c r="F113" s="15"/>
      <c r="G113" s="15"/>
      <c r="H113" s="61"/>
      <c r="I113" s="15"/>
      <c r="J113" s="63"/>
      <c r="K113" s="66" t="str">
        <f>IFERROR((VLOOKUP(H113,'2 Offertetarieven per eenheid'!B$4:C$9,2,0)),"€ 0,00")</f>
        <v>€ 0,00</v>
      </c>
      <c r="L113" s="28">
        <f t="shared" si="2"/>
        <v>0</v>
      </c>
    </row>
    <row r="114" spans="1:12" x14ac:dyDescent="0.25">
      <c r="A114" s="30">
        <f t="shared" si="3"/>
        <v>112</v>
      </c>
      <c r="B114" s="42"/>
      <c r="C114" s="35" t="s">
        <v>290</v>
      </c>
      <c r="D114" s="71"/>
      <c r="E114" s="71"/>
      <c r="F114" s="71"/>
      <c r="G114" s="71"/>
      <c r="H114" s="59"/>
      <c r="I114" s="14"/>
      <c r="J114" s="64"/>
      <c r="K114" s="66" t="str">
        <f>IFERROR((VLOOKUP(H114,'2 Offertetarieven per eenheid'!B$4:C$9,2,0)),"€ 0,00")</f>
        <v>€ 0,00</v>
      </c>
      <c r="L114" s="28">
        <f t="shared" si="2"/>
        <v>0</v>
      </c>
    </row>
    <row r="115" spans="1:12" x14ac:dyDescent="0.25">
      <c r="A115" s="30">
        <f t="shared" si="3"/>
        <v>113</v>
      </c>
      <c r="B115" s="42"/>
      <c r="C115" s="35" t="s">
        <v>291</v>
      </c>
      <c r="D115" s="71"/>
      <c r="E115" s="71"/>
      <c r="F115" s="71"/>
      <c r="G115" s="71"/>
      <c r="H115" s="59"/>
      <c r="I115" s="14"/>
      <c r="J115" s="64"/>
      <c r="K115" s="66" t="str">
        <f>IFERROR((VLOOKUP(H115,'2 Offertetarieven per eenheid'!B$4:C$9,2,0)),"€ 0,00")</f>
        <v>€ 0,00</v>
      </c>
      <c r="L115" s="28">
        <f t="shared" si="2"/>
        <v>0</v>
      </c>
    </row>
    <row r="116" spans="1:12" x14ac:dyDescent="0.25">
      <c r="A116" s="30">
        <f t="shared" si="3"/>
        <v>114</v>
      </c>
      <c r="B116" s="42"/>
      <c r="C116" s="35" t="s">
        <v>292</v>
      </c>
      <c r="D116" s="71"/>
      <c r="E116" s="71"/>
      <c r="F116" s="71"/>
      <c r="G116" s="71"/>
      <c r="H116" s="59"/>
      <c r="I116" s="14"/>
      <c r="J116" s="64"/>
      <c r="K116" s="66" t="str">
        <f>IFERROR((VLOOKUP(H116,'2 Offertetarieven per eenheid'!B$4:C$9,2,0)),"€ 0,00")</f>
        <v>€ 0,00</v>
      </c>
      <c r="L116" s="28">
        <f t="shared" si="2"/>
        <v>0</v>
      </c>
    </row>
    <row r="117" spans="1:12" ht="15.75" thickBot="1" x14ac:dyDescent="0.3">
      <c r="A117" s="30">
        <f t="shared" si="3"/>
        <v>115</v>
      </c>
      <c r="B117" s="42"/>
      <c r="C117" s="36" t="s">
        <v>293</v>
      </c>
      <c r="D117" s="72"/>
      <c r="E117" s="72"/>
      <c r="F117" s="72"/>
      <c r="G117" s="72"/>
      <c r="H117" s="60"/>
      <c r="I117" s="16"/>
      <c r="J117" s="65"/>
      <c r="K117" s="66" t="str">
        <f>IFERROR((VLOOKUP(H117,'2 Offertetarieven per eenheid'!B$4:C$9,2,0)),"€ 0,00")</f>
        <v>€ 0,00</v>
      </c>
      <c r="L117" s="28">
        <f t="shared" si="2"/>
        <v>0</v>
      </c>
    </row>
    <row r="118" spans="1:12" x14ac:dyDescent="0.25">
      <c r="A118" s="30">
        <f t="shared" si="3"/>
        <v>116</v>
      </c>
      <c r="B118" s="42"/>
      <c r="C118" s="26" t="s">
        <v>289</v>
      </c>
      <c r="D118" s="15"/>
      <c r="E118" s="15"/>
      <c r="F118" s="15"/>
      <c r="G118" s="15"/>
      <c r="H118" s="61"/>
      <c r="I118" s="15"/>
      <c r="J118" s="63"/>
      <c r="K118" s="66" t="str">
        <f>IFERROR((VLOOKUP(H118,'2 Offertetarieven per eenheid'!B$4:C$9,2,0)),"€ 0,00")</f>
        <v>€ 0,00</v>
      </c>
      <c r="L118" s="28">
        <f t="shared" si="2"/>
        <v>0</v>
      </c>
    </row>
    <row r="119" spans="1:12" x14ac:dyDescent="0.25">
      <c r="A119" s="30">
        <f t="shared" si="3"/>
        <v>117</v>
      </c>
      <c r="B119" s="42"/>
      <c r="C119" s="27" t="s">
        <v>290</v>
      </c>
      <c r="D119" s="71"/>
      <c r="E119" s="71"/>
      <c r="F119" s="71"/>
      <c r="G119" s="71"/>
      <c r="H119" s="59"/>
      <c r="I119" s="14"/>
      <c r="J119" s="64"/>
      <c r="K119" s="66" t="str">
        <f>IFERROR((VLOOKUP(H119,'2 Offertetarieven per eenheid'!B$4:C$9,2,0)),"€ 0,00")</f>
        <v>€ 0,00</v>
      </c>
      <c r="L119" s="28">
        <f t="shared" si="2"/>
        <v>0</v>
      </c>
    </row>
    <row r="120" spans="1:12" x14ac:dyDescent="0.25">
      <c r="A120" s="30">
        <f t="shared" si="3"/>
        <v>118</v>
      </c>
      <c r="B120" s="42"/>
      <c r="C120" s="27" t="s">
        <v>291</v>
      </c>
      <c r="D120" s="71"/>
      <c r="E120" s="71"/>
      <c r="F120" s="71"/>
      <c r="G120" s="71"/>
      <c r="H120" s="59"/>
      <c r="I120" s="14"/>
      <c r="J120" s="64"/>
      <c r="K120" s="66" t="str">
        <f>IFERROR((VLOOKUP(H120,'2 Offertetarieven per eenheid'!B$4:C$9,2,0)),"€ 0,00")</f>
        <v>€ 0,00</v>
      </c>
      <c r="L120" s="28">
        <f t="shared" si="2"/>
        <v>0</v>
      </c>
    </row>
    <row r="121" spans="1:12" x14ac:dyDescent="0.25">
      <c r="A121" s="30">
        <f t="shared" si="3"/>
        <v>119</v>
      </c>
      <c r="B121" s="42"/>
      <c r="C121" s="27" t="s">
        <v>292</v>
      </c>
      <c r="D121" s="71"/>
      <c r="E121" s="71"/>
      <c r="F121" s="71"/>
      <c r="G121" s="71"/>
      <c r="H121" s="59"/>
      <c r="I121" s="14"/>
      <c r="J121" s="64"/>
      <c r="K121" s="66" t="str">
        <f>IFERROR((VLOOKUP(H121,'2 Offertetarieven per eenheid'!B$4:C$9,2,0)),"€ 0,00")</f>
        <v>€ 0,00</v>
      </c>
      <c r="L121" s="28">
        <f t="shared" si="2"/>
        <v>0</v>
      </c>
    </row>
    <row r="122" spans="1:12" ht="15.75" thickBot="1" x14ac:dyDescent="0.3">
      <c r="A122" s="30">
        <f t="shared" si="3"/>
        <v>120</v>
      </c>
      <c r="B122" s="42"/>
      <c r="C122" s="29" t="s">
        <v>293</v>
      </c>
      <c r="D122" s="72"/>
      <c r="E122" s="72"/>
      <c r="F122" s="72"/>
      <c r="G122" s="72"/>
      <c r="H122" s="60"/>
      <c r="I122" s="16"/>
      <c r="J122" s="65"/>
      <c r="K122" s="66" t="str">
        <f>IFERROR((VLOOKUP(H122,'2 Offertetarieven per eenheid'!B$4:C$9,2,0)),"€ 0,00")</f>
        <v>€ 0,00</v>
      </c>
      <c r="L122" s="28">
        <f t="shared" si="2"/>
        <v>0</v>
      </c>
    </row>
    <row r="123" spans="1:12" x14ac:dyDescent="0.25">
      <c r="A123" s="30">
        <f t="shared" si="3"/>
        <v>121</v>
      </c>
      <c r="B123" s="42"/>
      <c r="C123" s="26" t="s">
        <v>289</v>
      </c>
      <c r="D123" s="15"/>
      <c r="E123" s="15"/>
      <c r="F123" s="15"/>
      <c r="G123" s="15"/>
      <c r="H123" s="61"/>
      <c r="I123" s="15"/>
      <c r="J123" s="63"/>
      <c r="K123" s="66" t="str">
        <f>IFERROR((VLOOKUP(H123,'2 Offertetarieven per eenheid'!B$4:C$9,2,0)),"€ 0,00")</f>
        <v>€ 0,00</v>
      </c>
      <c r="L123" s="28">
        <f t="shared" si="2"/>
        <v>0</v>
      </c>
    </row>
    <row r="124" spans="1:12" x14ac:dyDescent="0.25">
      <c r="A124" s="30">
        <f t="shared" si="3"/>
        <v>122</v>
      </c>
      <c r="B124" s="42"/>
      <c r="C124" s="27" t="s">
        <v>290</v>
      </c>
      <c r="D124" s="71"/>
      <c r="E124" s="71"/>
      <c r="F124" s="71"/>
      <c r="G124" s="71"/>
      <c r="H124" s="59"/>
      <c r="I124" s="14"/>
      <c r="J124" s="64"/>
      <c r="K124" s="66" t="str">
        <f>IFERROR((VLOOKUP(H124,'2 Offertetarieven per eenheid'!B$4:C$9,2,0)),"€ 0,00")</f>
        <v>€ 0,00</v>
      </c>
      <c r="L124" s="28">
        <f t="shared" si="2"/>
        <v>0</v>
      </c>
    </row>
    <row r="125" spans="1:12" x14ac:dyDescent="0.25">
      <c r="A125" s="30">
        <f t="shared" si="3"/>
        <v>123</v>
      </c>
      <c r="B125" s="42"/>
      <c r="C125" s="27" t="s">
        <v>291</v>
      </c>
      <c r="D125" s="71"/>
      <c r="E125" s="71"/>
      <c r="F125" s="71"/>
      <c r="G125" s="71"/>
      <c r="H125" s="59"/>
      <c r="I125" s="14"/>
      <c r="J125" s="64"/>
      <c r="K125" s="66" t="str">
        <f>IFERROR((VLOOKUP(H125,'2 Offertetarieven per eenheid'!B$4:C$9,2,0)),"€ 0,00")</f>
        <v>€ 0,00</v>
      </c>
      <c r="L125" s="28">
        <f t="shared" si="2"/>
        <v>0</v>
      </c>
    </row>
    <row r="126" spans="1:12" x14ac:dyDescent="0.25">
      <c r="A126" s="30">
        <f t="shared" si="3"/>
        <v>124</v>
      </c>
      <c r="B126" s="42"/>
      <c r="C126" s="27" t="s">
        <v>292</v>
      </c>
      <c r="D126" s="71"/>
      <c r="E126" s="71"/>
      <c r="F126" s="71"/>
      <c r="G126" s="71"/>
      <c r="H126" s="59"/>
      <c r="I126" s="14"/>
      <c r="J126" s="64"/>
      <c r="K126" s="66" t="str">
        <f>IFERROR((VLOOKUP(H126,'2 Offertetarieven per eenheid'!B$4:C$9,2,0)),"€ 0,00")</f>
        <v>€ 0,00</v>
      </c>
      <c r="L126" s="28">
        <f t="shared" si="2"/>
        <v>0</v>
      </c>
    </row>
    <row r="127" spans="1:12" ht="15.75" thickBot="1" x14ac:dyDescent="0.3">
      <c r="A127" s="30">
        <f t="shared" si="3"/>
        <v>125</v>
      </c>
      <c r="B127" s="42"/>
      <c r="C127" s="29" t="s">
        <v>293</v>
      </c>
      <c r="D127" s="72"/>
      <c r="E127" s="72"/>
      <c r="F127" s="72"/>
      <c r="G127" s="72"/>
      <c r="H127" s="60"/>
      <c r="I127" s="16"/>
      <c r="J127" s="65"/>
      <c r="K127" s="66" t="str">
        <f>IFERROR((VLOOKUP(H127,'2 Offertetarieven per eenheid'!B$4:C$9,2,0)),"€ 0,00")</f>
        <v>€ 0,00</v>
      </c>
      <c r="L127" s="28">
        <f t="shared" si="2"/>
        <v>0</v>
      </c>
    </row>
    <row r="128" spans="1:12" x14ac:dyDescent="0.25">
      <c r="A128" s="30">
        <f t="shared" si="3"/>
        <v>126</v>
      </c>
      <c r="B128" s="42"/>
      <c r="C128" s="26" t="s">
        <v>289</v>
      </c>
      <c r="D128" s="15"/>
      <c r="E128" s="15"/>
      <c r="F128" s="15"/>
      <c r="G128" s="15"/>
      <c r="H128" s="61"/>
      <c r="I128" s="15"/>
      <c r="J128" s="63"/>
      <c r="K128" s="66" t="str">
        <f>IFERROR((VLOOKUP(H128,'2 Offertetarieven per eenheid'!B$4:C$9,2,0)),"€ 0,00")</f>
        <v>€ 0,00</v>
      </c>
      <c r="L128" s="28">
        <f t="shared" si="2"/>
        <v>0</v>
      </c>
    </row>
    <row r="129" spans="1:12" x14ac:dyDescent="0.25">
      <c r="A129" s="30">
        <f t="shared" si="3"/>
        <v>127</v>
      </c>
      <c r="B129" s="42"/>
      <c r="C129" s="27" t="s">
        <v>290</v>
      </c>
      <c r="D129" s="71"/>
      <c r="E129" s="71"/>
      <c r="F129" s="71"/>
      <c r="G129" s="71"/>
      <c r="H129" s="59"/>
      <c r="I129" s="14"/>
      <c r="J129" s="64"/>
      <c r="K129" s="66" t="str">
        <f>IFERROR((VLOOKUP(H129,'2 Offertetarieven per eenheid'!B$4:C$9,2,0)),"€ 0,00")</f>
        <v>€ 0,00</v>
      </c>
      <c r="L129" s="28">
        <f t="shared" si="2"/>
        <v>0</v>
      </c>
    </row>
    <row r="130" spans="1:12" x14ac:dyDescent="0.25">
      <c r="A130" s="30">
        <f t="shared" si="3"/>
        <v>128</v>
      </c>
      <c r="B130" s="42"/>
      <c r="C130" s="27" t="s">
        <v>291</v>
      </c>
      <c r="D130" s="71"/>
      <c r="E130" s="71"/>
      <c r="F130" s="71"/>
      <c r="G130" s="71"/>
      <c r="H130" s="59"/>
      <c r="I130" s="14"/>
      <c r="J130" s="64"/>
      <c r="K130" s="66" t="str">
        <f>IFERROR((VLOOKUP(H130,'2 Offertetarieven per eenheid'!B$4:C$9,2,0)),"€ 0,00")</f>
        <v>€ 0,00</v>
      </c>
      <c r="L130" s="28">
        <f t="shared" si="2"/>
        <v>0</v>
      </c>
    </row>
    <row r="131" spans="1:12" x14ac:dyDescent="0.25">
      <c r="A131" s="30">
        <f t="shared" si="3"/>
        <v>129</v>
      </c>
      <c r="B131" s="42"/>
      <c r="C131" s="27" t="s">
        <v>292</v>
      </c>
      <c r="D131" s="71"/>
      <c r="E131" s="71"/>
      <c r="F131" s="71"/>
      <c r="G131" s="71"/>
      <c r="H131" s="59"/>
      <c r="I131" s="14"/>
      <c r="J131" s="64"/>
      <c r="K131" s="66" t="str">
        <f>IFERROR((VLOOKUP(H131,'2 Offertetarieven per eenheid'!B$4:C$9,2,0)),"€ 0,00")</f>
        <v>€ 0,00</v>
      </c>
      <c r="L131" s="28">
        <f t="shared" si="2"/>
        <v>0</v>
      </c>
    </row>
    <row r="132" spans="1:12" ht="15.75" thickBot="1" x14ac:dyDescent="0.3">
      <c r="A132" s="30">
        <f t="shared" si="3"/>
        <v>130</v>
      </c>
      <c r="B132" s="42"/>
      <c r="C132" s="29" t="s">
        <v>293</v>
      </c>
      <c r="D132" s="72"/>
      <c r="E132" s="72"/>
      <c r="F132" s="72"/>
      <c r="G132" s="72"/>
      <c r="H132" s="60"/>
      <c r="I132" s="16"/>
      <c r="J132" s="65"/>
      <c r="K132" s="66" t="str">
        <f>IFERROR((VLOOKUP(H132,'2 Offertetarieven per eenheid'!B$4:C$9,2,0)),"€ 0,00")</f>
        <v>€ 0,00</v>
      </c>
      <c r="L132" s="28">
        <f t="shared" ref="L132:L195" si="4">(I132+J132)*K132/60</f>
        <v>0</v>
      </c>
    </row>
    <row r="133" spans="1:12" x14ac:dyDescent="0.25">
      <c r="A133" s="30">
        <f t="shared" ref="A133:A196" si="5">A132+1</f>
        <v>131</v>
      </c>
      <c r="B133" s="42"/>
      <c r="C133" s="31" t="s">
        <v>289</v>
      </c>
      <c r="D133" s="15"/>
      <c r="E133" s="15"/>
      <c r="F133" s="15"/>
      <c r="G133" s="15"/>
      <c r="H133" s="61"/>
      <c r="I133" s="15"/>
      <c r="J133" s="63"/>
      <c r="K133" s="66" t="str">
        <f>IFERROR((VLOOKUP(H133,'2 Offertetarieven per eenheid'!B$4:C$9,2,0)),"€ 0,00")</f>
        <v>€ 0,00</v>
      </c>
      <c r="L133" s="28">
        <f t="shared" si="4"/>
        <v>0</v>
      </c>
    </row>
    <row r="134" spans="1:12" x14ac:dyDescent="0.25">
      <c r="A134" s="30">
        <f t="shared" si="5"/>
        <v>132</v>
      </c>
      <c r="B134" s="42"/>
      <c r="C134" s="32" t="s">
        <v>290</v>
      </c>
      <c r="D134" s="71"/>
      <c r="E134" s="71"/>
      <c r="F134" s="71"/>
      <c r="G134" s="71"/>
      <c r="H134" s="59"/>
      <c r="I134" s="14"/>
      <c r="J134" s="64"/>
      <c r="K134" s="66" t="str">
        <f>IFERROR((VLOOKUP(H134,'2 Offertetarieven per eenheid'!B$4:C$9,2,0)),"€ 0,00")</f>
        <v>€ 0,00</v>
      </c>
      <c r="L134" s="28">
        <f t="shared" si="4"/>
        <v>0</v>
      </c>
    </row>
    <row r="135" spans="1:12" x14ac:dyDescent="0.25">
      <c r="A135" s="30">
        <f t="shared" si="5"/>
        <v>133</v>
      </c>
      <c r="B135" s="42"/>
      <c r="C135" s="32" t="s">
        <v>291</v>
      </c>
      <c r="D135" s="71"/>
      <c r="E135" s="71"/>
      <c r="F135" s="71"/>
      <c r="G135" s="71"/>
      <c r="H135" s="59"/>
      <c r="I135" s="14"/>
      <c r="J135" s="64"/>
      <c r="K135" s="66" t="str">
        <f>IFERROR((VLOOKUP(H135,'2 Offertetarieven per eenheid'!B$4:C$9,2,0)),"€ 0,00")</f>
        <v>€ 0,00</v>
      </c>
      <c r="L135" s="28">
        <f t="shared" si="4"/>
        <v>0</v>
      </c>
    </row>
    <row r="136" spans="1:12" x14ac:dyDescent="0.25">
      <c r="A136" s="30">
        <f t="shared" si="5"/>
        <v>134</v>
      </c>
      <c r="B136" s="42"/>
      <c r="C136" s="32" t="s">
        <v>292</v>
      </c>
      <c r="D136" s="71"/>
      <c r="E136" s="71"/>
      <c r="F136" s="71"/>
      <c r="G136" s="71"/>
      <c r="H136" s="59"/>
      <c r="I136" s="14"/>
      <c r="J136" s="64"/>
      <c r="K136" s="66" t="str">
        <f>IFERROR((VLOOKUP(H136,'2 Offertetarieven per eenheid'!B$4:C$9,2,0)),"€ 0,00")</f>
        <v>€ 0,00</v>
      </c>
      <c r="L136" s="28">
        <f t="shared" si="4"/>
        <v>0</v>
      </c>
    </row>
    <row r="137" spans="1:12" ht="15.75" thickBot="1" x14ac:dyDescent="0.3">
      <c r="A137" s="30">
        <f t="shared" si="5"/>
        <v>135</v>
      </c>
      <c r="B137" s="42"/>
      <c r="C137" s="33" t="s">
        <v>293</v>
      </c>
      <c r="D137" s="72"/>
      <c r="E137" s="72"/>
      <c r="F137" s="72"/>
      <c r="G137" s="72"/>
      <c r="H137" s="60"/>
      <c r="I137" s="16"/>
      <c r="J137" s="65"/>
      <c r="K137" s="66" t="str">
        <f>IFERROR((VLOOKUP(H137,'2 Offertetarieven per eenheid'!B$4:C$9,2,0)),"€ 0,00")</f>
        <v>€ 0,00</v>
      </c>
      <c r="L137" s="28">
        <f t="shared" si="4"/>
        <v>0</v>
      </c>
    </row>
    <row r="138" spans="1:12" x14ac:dyDescent="0.25">
      <c r="A138" s="30">
        <f t="shared" si="5"/>
        <v>136</v>
      </c>
      <c r="B138" s="42"/>
      <c r="C138" s="31" t="s">
        <v>289</v>
      </c>
      <c r="D138" s="15"/>
      <c r="E138" s="15"/>
      <c r="F138" s="15"/>
      <c r="G138" s="15"/>
      <c r="H138" s="61"/>
      <c r="I138" s="15"/>
      <c r="J138" s="63"/>
      <c r="K138" s="66" t="str">
        <f>IFERROR((VLOOKUP(H138,'2 Offertetarieven per eenheid'!B$4:C$9,2,0)),"€ 0,00")</f>
        <v>€ 0,00</v>
      </c>
      <c r="L138" s="28">
        <f t="shared" si="4"/>
        <v>0</v>
      </c>
    </row>
    <row r="139" spans="1:12" x14ac:dyDescent="0.25">
      <c r="A139" s="30">
        <f t="shared" si="5"/>
        <v>137</v>
      </c>
      <c r="B139" s="42"/>
      <c r="C139" s="32" t="s">
        <v>290</v>
      </c>
      <c r="D139" s="71"/>
      <c r="E139" s="71"/>
      <c r="F139" s="71"/>
      <c r="G139" s="71"/>
      <c r="H139" s="59"/>
      <c r="I139" s="14"/>
      <c r="J139" s="64"/>
      <c r="K139" s="66" t="str">
        <f>IFERROR((VLOOKUP(H139,'2 Offertetarieven per eenheid'!B$4:C$9,2,0)),"€ 0,00")</f>
        <v>€ 0,00</v>
      </c>
      <c r="L139" s="28">
        <f t="shared" si="4"/>
        <v>0</v>
      </c>
    </row>
    <row r="140" spans="1:12" x14ac:dyDescent="0.25">
      <c r="A140" s="30">
        <f t="shared" si="5"/>
        <v>138</v>
      </c>
      <c r="B140" s="42"/>
      <c r="C140" s="32" t="s">
        <v>291</v>
      </c>
      <c r="D140" s="71"/>
      <c r="E140" s="71"/>
      <c r="F140" s="71"/>
      <c r="G140" s="71"/>
      <c r="H140" s="59"/>
      <c r="I140" s="14"/>
      <c r="J140" s="64"/>
      <c r="K140" s="66" t="str">
        <f>IFERROR((VLOOKUP(H140,'2 Offertetarieven per eenheid'!B$4:C$9,2,0)),"€ 0,00")</f>
        <v>€ 0,00</v>
      </c>
      <c r="L140" s="28">
        <f t="shared" si="4"/>
        <v>0</v>
      </c>
    </row>
    <row r="141" spans="1:12" x14ac:dyDescent="0.25">
      <c r="A141" s="30">
        <f t="shared" si="5"/>
        <v>139</v>
      </c>
      <c r="B141" s="42"/>
      <c r="C141" s="32" t="s">
        <v>292</v>
      </c>
      <c r="D141" s="71"/>
      <c r="E141" s="71"/>
      <c r="F141" s="71"/>
      <c r="G141" s="71"/>
      <c r="H141" s="59"/>
      <c r="I141" s="14"/>
      <c r="J141" s="64"/>
      <c r="K141" s="66" t="str">
        <f>IFERROR((VLOOKUP(H141,'2 Offertetarieven per eenheid'!B$4:C$9,2,0)),"€ 0,00")</f>
        <v>€ 0,00</v>
      </c>
      <c r="L141" s="28">
        <f t="shared" si="4"/>
        <v>0</v>
      </c>
    </row>
    <row r="142" spans="1:12" ht="15.75" thickBot="1" x14ac:dyDescent="0.3">
      <c r="A142" s="30">
        <f t="shared" si="5"/>
        <v>140</v>
      </c>
      <c r="B142" s="42"/>
      <c r="C142" s="33" t="s">
        <v>293</v>
      </c>
      <c r="D142" s="72"/>
      <c r="E142" s="72"/>
      <c r="F142" s="72"/>
      <c r="G142" s="72"/>
      <c r="H142" s="60"/>
      <c r="I142" s="16"/>
      <c r="J142" s="65"/>
      <c r="K142" s="66" t="str">
        <f>IFERROR((VLOOKUP(H142,'2 Offertetarieven per eenheid'!B$4:C$9,2,0)),"€ 0,00")</f>
        <v>€ 0,00</v>
      </c>
      <c r="L142" s="28">
        <f t="shared" si="4"/>
        <v>0</v>
      </c>
    </row>
    <row r="143" spans="1:12" x14ac:dyDescent="0.25">
      <c r="A143" s="30">
        <f t="shared" si="5"/>
        <v>141</v>
      </c>
      <c r="B143" s="42"/>
      <c r="C143" s="31" t="s">
        <v>289</v>
      </c>
      <c r="D143" s="15"/>
      <c r="E143" s="15"/>
      <c r="F143" s="15"/>
      <c r="G143" s="15"/>
      <c r="H143" s="61"/>
      <c r="I143" s="15"/>
      <c r="J143" s="63"/>
      <c r="K143" s="66" t="str">
        <f>IFERROR((VLOOKUP(H143,'2 Offertetarieven per eenheid'!B$4:C$9,2,0)),"€ 0,00")</f>
        <v>€ 0,00</v>
      </c>
      <c r="L143" s="28">
        <f t="shared" si="4"/>
        <v>0</v>
      </c>
    </row>
    <row r="144" spans="1:12" x14ac:dyDescent="0.25">
      <c r="A144" s="30">
        <f t="shared" si="5"/>
        <v>142</v>
      </c>
      <c r="B144" s="42"/>
      <c r="C144" s="32" t="s">
        <v>290</v>
      </c>
      <c r="D144" s="71"/>
      <c r="E144" s="71"/>
      <c r="F144" s="71"/>
      <c r="G144" s="71"/>
      <c r="H144" s="59"/>
      <c r="I144" s="14"/>
      <c r="J144" s="64"/>
      <c r="K144" s="66" t="str">
        <f>IFERROR((VLOOKUP(H144,'2 Offertetarieven per eenheid'!B$4:C$9,2,0)),"€ 0,00")</f>
        <v>€ 0,00</v>
      </c>
      <c r="L144" s="28">
        <f t="shared" si="4"/>
        <v>0</v>
      </c>
    </row>
    <row r="145" spans="1:12" x14ac:dyDescent="0.25">
      <c r="A145" s="30">
        <f t="shared" si="5"/>
        <v>143</v>
      </c>
      <c r="B145" s="42"/>
      <c r="C145" s="32" t="s">
        <v>291</v>
      </c>
      <c r="D145" s="71"/>
      <c r="E145" s="71"/>
      <c r="F145" s="71"/>
      <c r="G145" s="71"/>
      <c r="H145" s="59"/>
      <c r="I145" s="14"/>
      <c r="J145" s="64"/>
      <c r="K145" s="66" t="str">
        <f>IFERROR((VLOOKUP(H145,'2 Offertetarieven per eenheid'!B$4:C$9,2,0)),"€ 0,00")</f>
        <v>€ 0,00</v>
      </c>
      <c r="L145" s="28">
        <f t="shared" si="4"/>
        <v>0</v>
      </c>
    </row>
    <row r="146" spans="1:12" x14ac:dyDescent="0.25">
      <c r="A146" s="30">
        <f t="shared" si="5"/>
        <v>144</v>
      </c>
      <c r="B146" s="42"/>
      <c r="C146" s="32" t="s">
        <v>292</v>
      </c>
      <c r="D146" s="71"/>
      <c r="E146" s="71"/>
      <c r="F146" s="71"/>
      <c r="G146" s="71"/>
      <c r="H146" s="59"/>
      <c r="I146" s="14"/>
      <c r="J146" s="64"/>
      <c r="K146" s="66" t="str">
        <f>IFERROR((VLOOKUP(H146,'2 Offertetarieven per eenheid'!B$4:C$9,2,0)),"€ 0,00")</f>
        <v>€ 0,00</v>
      </c>
      <c r="L146" s="28">
        <f t="shared" si="4"/>
        <v>0</v>
      </c>
    </row>
    <row r="147" spans="1:12" ht="15.75" thickBot="1" x14ac:dyDescent="0.3">
      <c r="A147" s="30">
        <f t="shared" si="5"/>
        <v>145</v>
      </c>
      <c r="B147" s="42"/>
      <c r="C147" s="33" t="s">
        <v>293</v>
      </c>
      <c r="D147" s="72"/>
      <c r="E147" s="72"/>
      <c r="F147" s="72"/>
      <c r="G147" s="72"/>
      <c r="H147" s="60"/>
      <c r="I147" s="16"/>
      <c r="J147" s="65"/>
      <c r="K147" s="66" t="str">
        <f>IFERROR((VLOOKUP(H147,'2 Offertetarieven per eenheid'!B$4:C$9,2,0)),"€ 0,00")</f>
        <v>€ 0,00</v>
      </c>
      <c r="L147" s="28">
        <f t="shared" si="4"/>
        <v>0</v>
      </c>
    </row>
    <row r="148" spans="1:12" x14ac:dyDescent="0.25">
      <c r="A148" s="30">
        <f t="shared" si="5"/>
        <v>146</v>
      </c>
      <c r="B148" s="42"/>
      <c r="C148" s="31" t="s">
        <v>289</v>
      </c>
      <c r="D148" s="15"/>
      <c r="E148" s="15"/>
      <c r="F148" s="15"/>
      <c r="G148" s="15"/>
      <c r="H148" s="61"/>
      <c r="I148" s="15"/>
      <c r="J148" s="63"/>
      <c r="K148" s="66" t="str">
        <f>IFERROR((VLOOKUP(H148,'2 Offertetarieven per eenheid'!B$4:C$9,2,0)),"€ 0,00")</f>
        <v>€ 0,00</v>
      </c>
      <c r="L148" s="28">
        <f t="shared" si="4"/>
        <v>0</v>
      </c>
    </row>
    <row r="149" spans="1:12" x14ac:dyDescent="0.25">
      <c r="A149" s="30">
        <f t="shared" si="5"/>
        <v>147</v>
      </c>
      <c r="B149" s="42"/>
      <c r="C149" s="32" t="s">
        <v>290</v>
      </c>
      <c r="D149" s="71"/>
      <c r="E149" s="71"/>
      <c r="F149" s="71"/>
      <c r="G149" s="71"/>
      <c r="H149" s="59"/>
      <c r="I149" s="14"/>
      <c r="J149" s="64"/>
      <c r="K149" s="66" t="str">
        <f>IFERROR((VLOOKUP(H149,'2 Offertetarieven per eenheid'!B$4:C$9,2,0)),"€ 0,00")</f>
        <v>€ 0,00</v>
      </c>
      <c r="L149" s="28">
        <f t="shared" si="4"/>
        <v>0</v>
      </c>
    </row>
    <row r="150" spans="1:12" x14ac:dyDescent="0.25">
      <c r="A150" s="30">
        <f t="shared" si="5"/>
        <v>148</v>
      </c>
      <c r="B150" s="42"/>
      <c r="C150" s="32" t="s">
        <v>291</v>
      </c>
      <c r="D150" s="71"/>
      <c r="E150" s="71"/>
      <c r="F150" s="71"/>
      <c r="G150" s="71"/>
      <c r="H150" s="59"/>
      <c r="I150" s="14"/>
      <c r="J150" s="64"/>
      <c r="K150" s="66" t="str">
        <f>IFERROR((VLOOKUP(H150,'2 Offertetarieven per eenheid'!B$4:C$9,2,0)),"€ 0,00")</f>
        <v>€ 0,00</v>
      </c>
      <c r="L150" s="28">
        <f t="shared" si="4"/>
        <v>0</v>
      </c>
    </row>
    <row r="151" spans="1:12" x14ac:dyDescent="0.25">
      <c r="A151" s="30">
        <f t="shared" si="5"/>
        <v>149</v>
      </c>
      <c r="B151" s="42"/>
      <c r="C151" s="32" t="s">
        <v>292</v>
      </c>
      <c r="D151" s="71"/>
      <c r="E151" s="71"/>
      <c r="F151" s="71"/>
      <c r="G151" s="71"/>
      <c r="H151" s="59"/>
      <c r="I151" s="14"/>
      <c r="J151" s="64"/>
      <c r="K151" s="66" t="str">
        <f>IFERROR((VLOOKUP(H151,'2 Offertetarieven per eenheid'!B$4:C$9,2,0)),"€ 0,00")</f>
        <v>€ 0,00</v>
      </c>
      <c r="L151" s="28">
        <f t="shared" si="4"/>
        <v>0</v>
      </c>
    </row>
    <row r="152" spans="1:12" ht="15.75" thickBot="1" x14ac:dyDescent="0.3">
      <c r="A152" s="30">
        <f t="shared" si="5"/>
        <v>150</v>
      </c>
      <c r="B152" s="42"/>
      <c r="C152" s="33" t="s">
        <v>293</v>
      </c>
      <c r="D152" s="72"/>
      <c r="E152" s="72"/>
      <c r="F152" s="72"/>
      <c r="G152" s="72"/>
      <c r="H152" s="60"/>
      <c r="I152" s="16"/>
      <c r="J152" s="65"/>
      <c r="K152" s="66" t="str">
        <f>IFERROR((VLOOKUP(H152,'2 Offertetarieven per eenheid'!B$4:C$9,2,0)),"€ 0,00")</f>
        <v>€ 0,00</v>
      </c>
      <c r="L152" s="28">
        <f t="shared" si="4"/>
        <v>0</v>
      </c>
    </row>
    <row r="153" spans="1:12" x14ac:dyDescent="0.25">
      <c r="A153" s="30">
        <f t="shared" si="5"/>
        <v>151</v>
      </c>
      <c r="B153" s="42"/>
      <c r="C153" s="31" t="s">
        <v>289</v>
      </c>
      <c r="D153" s="15"/>
      <c r="E153" s="15"/>
      <c r="F153" s="15"/>
      <c r="G153" s="15"/>
      <c r="H153" s="61"/>
      <c r="I153" s="15"/>
      <c r="J153" s="63"/>
      <c r="K153" s="66" t="str">
        <f>IFERROR((VLOOKUP(H153,'2 Offertetarieven per eenheid'!B$4:C$9,2,0)),"€ 0,00")</f>
        <v>€ 0,00</v>
      </c>
      <c r="L153" s="28">
        <f t="shared" si="4"/>
        <v>0</v>
      </c>
    </row>
    <row r="154" spans="1:12" x14ac:dyDescent="0.25">
      <c r="A154" s="30">
        <f t="shared" si="5"/>
        <v>152</v>
      </c>
      <c r="B154" s="42"/>
      <c r="C154" s="32" t="s">
        <v>290</v>
      </c>
      <c r="D154" s="71"/>
      <c r="E154" s="71"/>
      <c r="F154" s="71"/>
      <c r="G154" s="71"/>
      <c r="H154" s="59"/>
      <c r="I154" s="14"/>
      <c r="J154" s="64"/>
      <c r="K154" s="66" t="str">
        <f>IFERROR((VLOOKUP(H154,'2 Offertetarieven per eenheid'!B$4:C$9,2,0)),"€ 0,00")</f>
        <v>€ 0,00</v>
      </c>
      <c r="L154" s="28">
        <f t="shared" si="4"/>
        <v>0</v>
      </c>
    </row>
    <row r="155" spans="1:12" x14ac:dyDescent="0.25">
      <c r="A155" s="30">
        <f t="shared" si="5"/>
        <v>153</v>
      </c>
      <c r="B155" s="42"/>
      <c r="C155" s="32" t="s">
        <v>291</v>
      </c>
      <c r="D155" s="71"/>
      <c r="E155" s="71"/>
      <c r="F155" s="71"/>
      <c r="G155" s="71"/>
      <c r="H155" s="59"/>
      <c r="I155" s="14"/>
      <c r="J155" s="64"/>
      <c r="K155" s="66" t="str">
        <f>IFERROR((VLOOKUP(H155,'2 Offertetarieven per eenheid'!B$4:C$9,2,0)),"€ 0,00")</f>
        <v>€ 0,00</v>
      </c>
      <c r="L155" s="28">
        <f t="shared" si="4"/>
        <v>0</v>
      </c>
    </row>
    <row r="156" spans="1:12" x14ac:dyDescent="0.25">
      <c r="A156" s="30">
        <f t="shared" si="5"/>
        <v>154</v>
      </c>
      <c r="B156" s="42"/>
      <c r="C156" s="32" t="s">
        <v>292</v>
      </c>
      <c r="D156" s="71"/>
      <c r="E156" s="71"/>
      <c r="F156" s="71"/>
      <c r="G156" s="71"/>
      <c r="H156" s="59"/>
      <c r="I156" s="14"/>
      <c r="J156" s="64"/>
      <c r="K156" s="66" t="str">
        <f>IFERROR((VLOOKUP(H156,'2 Offertetarieven per eenheid'!B$4:C$9,2,0)),"€ 0,00")</f>
        <v>€ 0,00</v>
      </c>
      <c r="L156" s="28">
        <f t="shared" si="4"/>
        <v>0</v>
      </c>
    </row>
    <row r="157" spans="1:12" ht="15.75" thickBot="1" x14ac:dyDescent="0.3">
      <c r="A157" s="30">
        <f t="shared" si="5"/>
        <v>155</v>
      </c>
      <c r="B157" s="42"/>
      <c r="C157" s="33" t="s">
        <v>293</v>
      </c>
      <c r="D157" s="72"/>
      <c r="E157" s="72"/>
      <c r="F157" s="72"/>
      <c r="G157" s="72"/>
      <c r="H157" s="60"/>
      <c r="I157" s="16"/>
      <c r="J157" s="65"/>
      <c r="K157" s="66" t="str">
        <f>IFERROR((VLOOKUP(H157,'2 Offertetarieven per eenheid'!B$4:C$9,2,0)),"€ 0,00")</f>
        <v>€ 0,00</v>
      </c>
      <c r="L157" s="28">
        <f t="shared" si="4"/>
        <v>0</v>
      </c>
    </row>
    <row r="158" spans="1:12" x14ac:dyDescent="0.25">
      <c r="A158" s="30">
        <f t="shared" si="5"/>
        <v>156</v>
      </c>
      <c r="B158" s="42"/>
      <c r="C158" s="31" t="s">
        <v>289</v>
      </c>
      <c r="D158" s="15"/>
      <c r="E158" s="15"/>
      <c r="F158" s="15"/>
      <c r="G158" s="15"/>
      <c r="H158" s="61"/>
      <c r="I158" s="15"/>
      <c r="J158" s="63"/>
      <c r="K158" s="66" t="str">
        <f>IFERROR((VLOOKUP(H158,'2 Offertetarieven per eenheid'!B$4:C$9,2,0)),"€ 0,00")</f>
        <v>€ 0,00</v>
      </c>
      <c r="L158" s="28">
        <f t="shared" si="4"/>
        <v>0</v>
      </c>
    </row>
    <row r="159" spans="1:12" x14ac:dyDescent="0.25">
      <c r="A159" s="30">
        <f t="shared" si="5"/>
        <v>157</v>
      </c>
      <c r="B159" s="42"/>
      <c r="C159" s="32" t="s">
        <v>290</v>
      </c>
      <c r="D159" s="71"/>
      <c r="E159" s="71"/>
      <c r="F159" s="71"/>
      <c r="G159" s="71"/>
      <c r="H159" s="59"/>
      <c r="I159" s="14"/>
      <c r="J159" s="64"/>
      <c r="K159" s="66" t="str">
        <f>IFERROR((VLOOKUP(H159,'2 Offertetarieven per eenheid'!B$4:C$9,2,0)),"€ 0,00")</f>
        <v>€ 0,00</v>
      </c>
      <c r="L159" s="28">
        <f t="shared" si="4"/>
        <v>0</v>
      </c>
    </row>
    <row r="160" spans="1:12" x14ac:dyDescent="0.25">
      <c r="A160" s="30">
        <f t="shared" si="5"/>
        <v>158</v>
      </c>
      <c r="B160" s="42"/>
      <c r="C160" s="32" t="s">
        <v>291</v>
      </c>
      <c r="D160" s="71"/>
      <c r="E160" s="71"/>
      <c r="F160" s="71"/>
      <c r="G160" s="71"/>
      <c r="H160" s="59"/>
      <c r="I160" s="14"/>
      <c r="J160" s="64"/>
      <c r="K160" s="66" t="str">
        <f>IFERROR((VLOOKUP(H160,'2 Offertetarieven per eenheid'!B$4:C$9,2,0)),"€ 0,00")</f>
        <v>€ 0,00</v>
      </c>
      <c r="L160" s="28">
        <f t="shared" si="4"/>
        <v>0</v>
      </c>
    </row>
    <row r="161" spans="1:12" x14ac:dyDescent="0.25">
      <c r="A161" s="30">
        <f t="shared" si="5"/>
        <v>159</v>
      </c>
      <c r="B161" s="42"/>
      <c r="C161" s="32" t="s">
        <v>292</v>
      </c>
      <c r="D161" s="71"/>
      <c r="E161" s="71"/>
      <c r="F161" s="71"/>
      <c r="G161" s="71"/>
      <c r="H161" s="59"/>
      <c r="I161" s="14"/>
      <c r="J161" s="64"/>
      <c r="K161" s="66" t="str">
        <f>IFERROR((VLOOKUP(H161,'2 Offertetarieven per eenheid'!B$4:C$9,2,0)),"€ 0,00")</f>
        <v>€ 0,00</v>
      </c>
      <c r="L161" s="28">
        <f t="shared" si="4"/>
        <v>0</v>
      </c>
    </row>
    <row r="162" spans="1:12" ht="15.75" thickBot="1" x14ac:dyDescent="0.3">
      <c r="A162" s="30">
        <f t="shared" si="5"/>
        <v>160</v>
      </c>
      <c r="B162" s="42"/>
      <c r="C162" s="33" t="s">
        <v>293</v>
      </c>
      <c r="D162" s="72"/>
      <c r="E162" s="72"/>
      <c r="F162" s="72"/>
      <c r="G162" s="72"/>
      <c r="H162" s="60"/>
      <c r="I162" s="16"/>
      <c r="J162" s="65"/>
      <c r="K162" s="66" t="str">
        <f>IFERROR((VLOOKUP(H162,'2 Offertetarieven per eenheid'!B$4:C$9,2,0)),"€ 0,00")</f>
        <v>€ 0,00</v>
      </c>
      <c r="L162" s="28">
        <f t="shared" si="4"/>
        <v>0</v>
      </c>
    </row>
    <row r="163" spans="1:12" x14ac:dyDescent="0.25">
      <c r="A163" s="30">
        <f t="shared" si="5"/>
        <v>161</v>
      </c>
      <c r="B163" s="42"/>
      <c r="C163" s="31" t="s">
        <v>289</v>
      </c>
      <c r="D163" s="15"/>
      <c r="E163" s="15"/>
      <c r="F163" s="15"/>
      <c r="G163" s="15"/>
      <c r="H163" s="61"/>
      <c r="I163" s="15"/>
      <c r="J163" s="63"/>
      <c r="K163" s="66" t="str">
        <f>IFERROR((VLOOKUP(H163,'2 Offertetarieven per eenheid'!B$4:C$9,2,0)),"€ 0,00")</f>
        <v>€ 0,00</v>
      </c>
      <c r="L163" s="28">
        <f t="shared" si="4"/>
        <v>0</v>
      </c>
    </row>
    <row r="164" spans="1:12" x14ac:dyDescent="0.25">
      <c r="A164" s="30">
        <f t="shared" si="5"/>
        <v>162</v>
      </c>
      <c r="B164" s="42"/>
      <c r="C164" s="32" t="s">
        <v>290</v>
      </c>
      <c r="D164" s="71"/>
      <c r="E164" s="71"/>
      <c r="F164" s="71"/>
      <c r="G164" s="71"/>
      <c r="H164" s="59"/>
      <c r="I164" s="14"/>
      <c r="J164" s="64"/>
      <c r="K164" s="66" t="str">
        <f>IFERROR((VLOOKUP(H164,'2 Offertetarieven per eenheid'!B$4:C$9,2,0)),"€ 0,00")</f>
        <v>€ 0,00</v>
      </c>
      <c r="L164" s="28">
        <f t="shared" si="4"/>
        <v>0</v>
      </c>
    </row>
    <row r="165" spans="1:12" x14ac:dyDescent="0.25">
      <c r="A165" s="30">
        <f t="shared" si="5"/>
        <v>163</v>
      </c>
      <c r="B165" s="42"/>
      <c r="C165" s="32" t="s">
        <v>291</v>
      </c>
      <c r="D165" s="71"/>
      <c r="E165" s="71"/>
      <c r="F165" s="71"/>
      <c r="G165" s="71"/>
      <c r="H165" s="59"/>
      <c r="I165" s="14"/>
      <c r="J165" s="64"/>
      <c r="K165" s="66" t="str">
        <f>IFERROR((VLOOKUP(H165,'2 Offertetarieven per eenheid'!B$4:C$9,2,0)),"€ 0,00")</f>
        <v>€ 0,00</v>
      </c>
      <c r="L165" s="28">
        <f t="shared" si="4"/>
        <v>0</v>
      </c>
    </row>
    <row r="166" spans="1:12" x14ac:dyDescent="0.25">
      <c r="A166" s="30">
        <f t="shared" si="5"/>
        <v>164</v>
      </c>
      <c r="B166" s="42"/>
      <c r="C166" s="32" t="s">
        <v>292</v>
      </c>
      <c r="D166" s="71"/>
      <c r="E166" s="71"/>
      <c r="F166" s="71"/>
      <c r="G166" s="71"/>
      <c r="H166" s="59"/>
      <c r="I166" s="14"/>
      <c r="J166" s="64"/>
      <c r="K166" s="66" t="str">
        <f>IFERROR((VLOOKUP(H166,'2 Offertetarieven per eenheid'!B$4:C$9,2,0)),"€ 0,00")</f>
        <v>€ 0,00</v>
      </c>
      <c r="L166" s="28">
        <f t="shared" si="4"/>
        <v>0</v>
      </c>
    </row>
    <row r="167" spans="1:12" ht="15.75" thickBot="1" x14ac:dyDescent="0.3">
      <c r="A167" s="30">
        <f t="shared" si="5"/>
        <v>165</v>
      </c>
      <c r="B167" s="42"/>
      <c r="C167" s="33" t="s">
        <v>293</v>
      </c>
      <c r="D167" s="72"/>
      <c r="E167" s="72"/>
      <c r="F167" s="72"/>
      <c r="G167" s="72"/>
      <c r="H167" s="60"/>
      <c r="I167" s="16"/>
      <c r="J167" s="65"/>
      <c r="K167" s="66" t="str">
        <f>IFERROR((VLOOKUP(H167,'2 Offertetarieven per eenheid'!B$4:C$9,2,0)),"€ 0,00")</f>
        <v>€ 0,00</v>
      </c>
      <c r="L167" s="28">
        <f t="shared" si="4"/>
        <v>0</v>
      </c>
    </row>
    <row r="168" spans="1:12" x14ac:dyDescent="0.25">
      <c r="A168" s="30">
        <f t="shared" si="5"/>
        <v>166</v>
      </c>
      <c r="B168" s="42"/>
      <c r="C168" s="34" t="s">
        <v>289</v>
      </c>
      <c r="D168" s="15"/>
      <c r="E168" s="15"/>
      <c r="F168" s="15"/>
      <c r="G168" s="15"/>
      <c r="H168" s="61"/>
      <c r="I168" s="15"/>
      <c r="J168" s="63"/>
      <c r="K168" s="66" t="str">
        <f>IFERROR((VLOOKUP(H168,'2 Offertetarieven per eenheid'!B$4:C$9,2,0)),"€ 0,00")</f>
        <v>€ 0,00</v>
      </c>
      <c r="L168" s="28">
        <f t="shared" si="4"/>
        <v>0</v>
      </c>
    </row>
    <row r="169" spans="1:12" x14ac:dyDescent="0.25">
      <c r="A169" s="30">
        <f t="shared" si="5"/>
        <v>167</v>
      </c>
      <c r="B169" s="42"/>
      <c r="C169" s="35" t="s">
        <v>290</v>
      </c>
      <c r="D169" s="71"/>
      <c r="E169" s="71"/>
      <c r="F169" s="71"/>
      <c r="G169" s="71"/>
      <c r="H169" s="59"/>
      <c r="I169" s="14"/>
      <c r="J169" s="64"/>
      <c r="K169" s="66" t="str">
        <f>IFERROR((VLOOKUP(H169,'2 Offertetarieven per eenheid'!B$4:C$9,2,0)),"€ 0,00")</f>
        <v>€ 0,00</v>
      </c>
      <c r="L169" s="28">
        <f t="shared" si="4"/>
        <v>0</v>
      </c>
    </row>
    <row r="170" spans="1:12" x14ac:dyDescent="0.25">
      <c r="A170" s="30">
        <f t="shared" si="5"/>
        <v>168</v>
      </c>
      <c r="B170" s="42"/>
      <c r="C170" s="35" t="s">
        <v>291</v>
      </c>
      <c r="D170" s="71"/>
      <c r="E170" s="71"/>
      <c r="F170" s="71"/>
      <c r="G170" s="71"/>
      <c r="H170" s="59"/>
      <c r="I170" s="14"/>
      <c r="J170" s="64"/>
      <c r="K170" s="66" t="str">
        <f>IFERROR((VLOOKUP(H170,'2 Offertetarieven per eenheid'!B$4:C$9,2,0)),"€ 0,00")</f>
        <v>€ 0,00</v>
      </c>
      <c r="L170" s="28">
        <f t="shared" si="4"/>
        <v>0</v>
      </c>
    </row>
    <row r="171" spans="1:12" x14ac:dyDescent="0.25">
      <c r="A171" s="30">
        <f t="shared" si="5"/>
        <v>169</v>
      </c>
      <c r="B171" s="42"/>
      <c r="C171" s="35" t="s">
        <v>292</v>
      </c>
      <c r="D171" s="71"/>
      <c r="E171" s="71"/>
      <c r="F171" s="71"/>
      <c r="G171" s="71"/>
      <c r="H171" s="59"/>
      <c r="I171" s="14"/>
      <c r="J171" s="64"/>
      <c r="K171" s="66" t="str">
        <f>IFERROR((VLOOKUP(H171,'2 Offertetarieven per eenheid'!B$4:C$9,2,0)),"€ 0,00")</f>
        <v>€ 0,00</v>
      </c>
      <c r="L171" s="28">
        <f t="shared" si="4"/>
        <v>0</v>
      </c>
    </row>
    <row r="172" spans="1:12" ht="15.75" thickBot="1" x14ac:dyDescent="0.3">
      <c r="A172" s="30">
        <f t="shared" si="5"/>
        <v>170</v>
      </c>
      <c r="B172" s="42"/>
      <c r="C172" s="36" t="s">
        <v>293</v>
      </c>
      <c r="D172" s="72"/>
      <c r="E172" s="72"/>
      <c r="F172" s="72"/>
      <c r="G172" s="72"/>
      <c r="H172" s="60"/>
      <c r="I172" s="16"/>
      <c r="J172" s="65"/>
      <c r="K172" s="66" t="str">
        <f>IFERROR((VLOOKUP(H172,'2 Offertetarieven per eenheid'!B$4:C$9,2,0)),"€ 0,00")</f>
        <v>€ 0,00</v>
      </c>
      <c r="L172" s="28">
        <f t="shared" si="4"/>
        <v>0</v>
      </c>
    </row>
    <row r="173" spans="1:12" x14ac:dyDescent="0.25">
      <c r="A173" s="30">
        <f t="shared" si="5"/>
        <v>171</v>
      </c>
      <c r="B173" s="42"/>
      <c r="C173" s="26" t="s">
        <v>289</v>
      </c>
      <c r="D173" s="15"/>
      <c r="E173" s="15"/>
      <c r="F173" s="15"/>
      <c r="G173" s="15"/>
      <c r="H173" s="61"/>
      <c r="I173" s="15"/>
      <c r="J173" s="63"/>
      <c r="K173" s="66" t="str">
        <f>IFERROR((VLOOKUP(H173,'2 Offertetarieven per eenheid'!B$4:C$9,2,0)),"€ 0,00")</f>
        <v>€ 0,00</v>
      </c>
      <c r="L173" s="28">
        <f t="shared" si="4"/>
        <v>0</v>
      </c>
    </row>
    <row r="174" spans="1:12" x14ac:dyDescent="0.25">
      <c r="A174" s="30">
        <f t="shared" si="5"/>
        <v>172</v>
      </c>
      <c r="B174" s="42"/>
      <c r="C174" s="27" t="s">
        <v>290</v>
      </c>
      <c r="D174" s="71"/>
      <c r="E174" s="71"/>
      <c r="F174" s="71"/>
      <c r="G174" s="71"/>
      <c r="H174" s="59"/>
      <c r="I174" s="14"/>
      <c r="J174" s="64"/>
      <c r="K174" s="66" t="str">
        <f>IFERROR((VLOOKUP(H174,'2 Offertetarieven per eenheid'!B$4:C$9,2,0)),"€ 0,00")</f>
        <v>€ 0,00</v>
      </c>
      <c r="L174" s="28">
        <f t="shared" si="4"/>
        <v>0</v>
      </c>
    </row>
    <row r="175" spans="1:12" x14ac:dyDescent="0.25">
      <c r="A175" s="30">
        <f t="shared" si="5"/>
        <v>173</v>
      </c>
      <c r="B175" s="42"/>
      <c r="C175" s="27" t="s">
        <v>291</v>
      </c>
      <c r="D175" s="71"/>
      <c r="E175" s="71"/>
      <c r="F175" s="71"/>
      <c r="G175" s="71"/>
      <c r="H175" s="59"/>
      <c r="I175" s="14"/>
      <c r="J175" s="64"/>
      <c r="K175" s="66" t="str">
        <f>IFERROR((VLOOKUP(H175,'2 Offertetarieven per eenheid'!B$4:C$9,2,0)),"€ 0,00")</f>
        <v>€ 0,00</v>
      </c>
      <c r="L175" s="28">
        <f t="shared" si="4"/>
        <v>0</v>
      </c>
    </row>
    <row r="176" spans="1:12" x14ac:dyDescent="0.25">
      <c r="A176" s="30">
        <f t="shared" si="5"/>
        <v>174</v>
      </c>
      <c r="B176" s="42"/>
      <c r="C176" s="27" t="s">
        <v>292</v>
      </c>
      <c r="D176" s="71"/>
      <c r="E176" s="71"/>
      <c r="F176" s="71"/>
      <c r="G176" s="71"/>
      <c r="H176" s="59"/>
      <c r="I176" s="14"/>
      <c r="J176" s="64"/>
      <c r="K176" s="66" t="str">
        <f>IFERROR((VLOOKUP(H176,'2 Offertetarieven per eenheid'!B$4:C$9,2,0)),"€ 0,00")</f>
        <v>€ 0,00</v>
      </c>
      <c r="L176" s="28">
        <f t="shared" si="4"/>
        <v>0</v>
      </c>
    </row>
    <row r="177" spans="1:12" ht="15.75" thickBot="1" x14ac:dyDescent="0.3">
      <c r="A177" s="30">
        <f t="shared" si="5"/>
        <v>175</v>
      </c>
      <c r="B177" s="42"/>
      <c r="C177" s="29" t="s">
        <v>293</v>
      </c>
      <c r="D177" s="72"/>
      <c r="E177" s="72"/>
      <c r="F177" s="72"/>
      <c r="G177" s="72"/>
      <c r="H177" s="60"/>
      <c r="I177" s="16"/>
      <c r="J177" s="65"/>
      <c r="K177" s="66" t="str">
        <f>IFERROR((VLOOKUP(H177,'2 Offertetarieven per eenheid'!B$4:C$9,2,0)),"€ 0,00")</f>
        <v>€ 0,00</v>
      </c>
      <c r="L177" s="28">
        <f t="shared" si="4"/>
        <v>0</v>
      </c>
    </row>
    <row r="178" spans="1:12" x14ac:dyDescent="0.25">
      <c r="A178" s="30">
        <f t="shared" si="5"/>
        <v>176</v>
      </c>
      <c r="B178" s="42"/>
      <c r="C178" s="26" t="s">
        <v>289</v>
      </c>
      <c r="D178" s="15"/>
      <c r="E178" s="15"/>
      <c r="F178" s="15"/>
      <c r="G178" s="15"/>
      <c r="H178" s="61"/>
      <c r="I178" s="15"/>
      <c r="J178" s="63"/>
      <c r="K178" s="66" t="str">
        <f>IFERROR((VLOOKUP(H178,'2 Offertetarieven per eenheid'!B$4:C$9,2,0)),"€ 0,00")</f>
        <v>€ 0,00</v>
      </c>
      <c r="L178" s="28">
        <f t="shared" si="4"/>
        <v>0</v>
      </c>
    </row>
    <row r="179" spans="1:12" x14ac:dyDescent="0.25">
      <c r="A179" s="30">
        <f t="shared" si="5"/>
        <v>177</v>
      </c>
      <c r="B179" s="42"/>
      <c r="C179" s="27" t="s">
        <v>290</v>
      </c>
      <c r="D179" s="71"/>
      <c r="E179" s="71"/>
      <c r="F179" s="71"/>
      <c r="G179" s="71"/>
      <c r="H179" s="59"/>
      <c r="I179" s="14"/>
      <c r="J179" s="64"/>
      <c r="K179" s="66" t="str">
        <f>IFERROR((VLOOKUP(H179,'2 Offertetarieven per eenheid'!B$4:C$9,2,0)),"€ 0,00")</f>
        <v>€ 0,00</v>
      </c>
      <c r="L179" s="28">
        <f t="shared" si="4"/>
        <v>0</v>
      </c>
    </row>
    <row r="180" spans="1:12" x14ac:dyDescent="0.25">
      <c r="A180" s="30">
        <f t="shared" si="5"/>
        <v>178</v>
      </c>
      <c r="B180" s="42"/>
      <c r="C180" s="27" t="s">
        <v>291</v>
      </c>
      <c r="D180" s="71"/>
      <c r="E180" s="71"/>
      <c r="F180" s="71"/>
      <c r="G180" s="71"/>
      <c r="H180" s="59"/>
      <c r="I180" s="14"/>
      <c r="J180" s="64"/>
      <c r="K180" s="66" t="str">
        <f>IFERROR((VLOOKUP(H180,'2 Offertetarieven per eenheid'!B$4:C$9,2,0)),"€ 0,00")</f>
        <v>€ 0,00</v>
      </c>
      <c r="L180" s="28">
        <f t="shared" si="4"/>
        <v>0</v>
      </c>
    </row>
    <row r="181" spans="1:12" x14ac:dyDescent="0.25">
      <c r="A181" s="30">
        <f t="shared" si="5"/>
        <v>179</v>
      </c>
      <c r="B181" s="42"/>
      <c r="C181" s="27" t="s">
        <v>292</v>
      </c>
      <c r="D181" s="71"/>
      <c r="E181" s="71"/>
      <c r="F181" s="71"/>
      <c r="G181" s="71"/>
      <c r="H181" s="59"/>
      <c r="I181" s="14"/>
      <c r="J181" s="64"/>
      <c r="K181" s="66" t="str">
        <f>IFERROR((VLOOKUP(H181,'2 Offertetarieven per eenheid'!B$4:C$9,2,0)),"€ 0,00")</f>
        <v>€ 0,00</v>
      </c>
      <c r="L181" s="28">
        <f t="shared" si="4"/>
        <v>0</v>
      </c>
    </row>
    <row r="182" spans="1:12" ht="15.75" thickBot="1" x14ac:dyDescent="0.3">
      <c r="A182" s="30">
        <f t="shared" si="5"/>
        <v>180</v>
      </c>
      <c r="B182" s="42"/>
      <c r="C182" s="29" t="s">
        <v>293</v>
      </c>
      <c r="D182" s="72"/>
      <c r="E182" s="72"/>
      <c r="F182" s="72"/>
      <c r="G182" s="72"/>
      <c r="H182" s="60"/>
      <c r="I182" s="16"/>
      <c r="J182" s="65"/>
      <c r="K182" s="66" t="str">
        <f>IFERROR((VLOOKUP(H182,'2 Offertetarieven per eenheid'!B$4:C$9,2,0)),"€ 0,00")</f>
        <v>€ 0,00</v>
      </c>
      <c r="L182" s="28">
        <f t="shared" si="4"/>
        <v>0</v>
      </c>
    </row>
    <row r="183" spans="1:12" x14ac:dyDescent="0.25">
      <c r="A183" s="30">
        <f t="shared" si="5"/>
        <v>181</v>
      </c>
      <c r="B183" s="42"/>
      <c r="C183" s="26" t="s">
        <v>289</v>
      </c>
      <c r="D183" s="15"/>
      <c r="E183" s="15"/>
      <c r="F183" s="15"/>
      <c r="G183" s="15"/>
      <c r="H183" s="61"/>
      <c r="I183" s="15"/>
      <c r="J183" s="63"/>
      <c r="K183" s="66" t="str">
        <f>IFERROR((VLOOKUP(H183,'2 Offertetarieven per eenheid'!B$4:C$9,2,0)),"€ 0,00")</f>
        <v>€ 0,00</v>
      </c>
      <c r="L183" s="28">
        <f t="shared" si="4"/>
        <v>0</v>
      </c>
    </row>
    <row r="184" spans="1:12" x14ac:dyDescent="0.25">
      <c r="A184" s="30">
        <f t="shared" si="5"/>
        <v>182</v>
      </c>
      <c r="B184" s="42"/>
      <c r="C184" s="27" t="s">
        <v>290</v>
      </c>
      <c r="D184" s="71"/>
      <c r="E184" s="71"/>
      <c r="F184" s="71"/>
      <c r="G184" s="71"/>
      <c r="H184" s="59"/>
      <c r="I184" s="14"/>
      <c r="J184" s="64"/>
      <c r="K184" s="66" t="str">
        <f>IFERROR((VLOOKUP(H184,'2 Offertetarieven per eenheid'!B$4:C$9,2,0)),"€ 0,00")</f>
        <v>€ 0,00</v>
      </c>
      <c r="L184" s="28">
        <f t="shared" si="4"/>
        <v>0</v>
      </c>
    </row>
    <row r="185" spans="1:12" x14ac:dyDescent="0.25">
      <c r="A185" s="30">
        <f t="shared" si="5"/>
        <v>183</v>
      </c>
      <c r="B185" s="42"/>
      <c r="C185" s="27" t="s">
        <v>291</v>
      </c>
      <c r="D185" s="71"/>
      <c r="E185" s="71"/>
      <c r="F185" s="71"/>
      <c r="G185" s="71"/>
      <c r="H185" s="59"/>
      <c r="I185" s="14"/>
      <c r="J185" s="64"/>
      <c r="K185" s="66" t="str">
        <f>IFERROR((VLOOKUP(H185,'2 Offertetarieven per eenheid'!B$4:C$9,2,0)),"€ 0,00")</f>
        <v>€ 0,00</v>
      </c>
      <c r="L185" s="28">
        <f t="shared" si="4"/>
        <v>0</v>
      </c>
    </row>
    <row r="186" spans="1:12" x14ac:dyDescent="0.25">
      <c r="A186" s="30">
        <f t="shared" si="5"/>
        <v>184</v>
      </c>
      <c r="B186" s="42"/>
      <c r="C186" s="27" t="s">
        <v>292</v>
      </c>
      <c r="D186" s="71"/>
      <c r="E186" s="71"/>
      <c r="F186" s="71"/>
      <c r="G186" s="71"/>
      <c r="H186" s="59"/>
      <c r="I186" s="14"/>
      <c r="J186" s="64"/>
      <c r="K186" s="66" t="str">
        <f>IFERROR((VLOOKUP(H186,'2 Offertetarieven per eenheid'!B$4:C$9,2,0)),"€ 0,00")</f>
        <v>€ 0,00</v>
      </c>
      <c r="L186" s="28">
        <f t="shared" si="4"/>
        <v>0</v>
      </c>
    </row>
    <row r="187" spans="1:12" ht="15.75" thickBot="1" x14ac:dyDescent="0.3">
      <c r="A187" s="30">
        <f t="shared" si="5"/>
        <v>185</v>
      </c>
      <c r="B187" s="42"/>
      <c r="C187" s="29" t="s">
        <v>293</v>
      </c>
      <c r="D187" s="72"/>
      <c r="E187" s="72"/>
      <c r="F187" s="72"/>
      <c r="G187" s="72"/>
      <c r="H187" s="60"/>
      <c r="I187" s="16"/>
      <c r="J187" s="65"/>
      <c r="K187" s="66" t="str">
        <f>IFERROR((VLOOKUP(H187,'2 Offertetarieven per eenheid'!B$4:C$9,2,0)),"€ 0,00")</f>
        <v>€ 0,00</v>
      </c>
      <c r="L187" s="28">
        <f t="shared" si="4"/>
        <v>0</v>
      </c>
    </row>
    <row r="188" spans="1:12" x14ac:dyDescent="0.25">
      <c r="A188" s="30">
        <f t="shared" si="5"/>
        <v>186</v>
      </c>
      <c r="B188" s="42"/>
      <c r="C188" s="31" t="s">
        <v>289</v>
      </c>
      <c r="D188" s="15"/>
      <c r="E188" s="15"/>
      <c r="F188" s="15"/>
      <c r="G188" s="15"/>
      <c r="H188" s="61"/>
      <c r="I188" s="15"/>
      <c r="J188" s="63"/>
      <c r="K188" s="66" t="str">
        <f>IFERROR((VLOOKUP(H188,'2 Offertetarieven per eenheid'!B$4:C$9,2,0)),"€ 0,00")</f>
        <v>€ 0,00</v>
      </c>
      <c r="L188" s="28">
        <f t="shared" si="4"/>
        <v>0</v>
      </c>
    </row>
    <row r="189" spans="1:12" x14ac:dyDescent="0.25">
      <c r="A189" s="30">
        <f t="shared" si="5"/>
        <v>187</v>
      </c>
      <c r="B189" s="42"/>
      <c r="C189" s="32" t="s">
        <v>290</v>
      </c>
      <c r="D189" s="71"/>
      <c r="E189" s="71"/>
      <c r="F189" s="71"/>
      <c r="G189" s="71"/>
      <c r="H189" s="59"/>
      <c r="I189" s="14"/>
      <c r="J189" s="64"/>
      <c r="K189" s="66" t="str">
        <f>IFERROR((VLOOKUP(H189,'2 Offertetarieven per eenheid'!B$4:C$9,2,0)),"€ 0,00")</f>
        <v>€ 0,00</v>
      </c>
      <c r="L189" s="28">
        <f t="shared" si="4"/>
        <v>0</v>
      </c>
    </row>
    <row r="190" spans="1:12" x14ac:dyDescent="0.25">
      <c r="A190" s="30">
        <f t="shared" si="5"/>
        <v>188</v>
      </c>
      <c r="B190" s="42"/>
      <c r="C190" s="32" t="s">
        <v>291</v>
      </c>
      <c r="D190" s="71"/>
      <c r="E190" s="71"/>
      <c r="F190" s="71"/>
      <c r="G190" s="71"/>
      <c r="H190" s="59"/>
      <c r="I190" s="14"/>
      <c r="J190" s="64"/>
      <c r="K190" s="66" t="str">
        <f>IFERROR((VLOOKUP(H190,'2 Offertetarieven per eenheid'!B$4:C$9,2,0)),"€ 0,00")</f>
        <v>€ 0,00</v>
      </c>
      <c r="L190" s="28">
        <f t="shared" si="4"/>
        <v>0</v>
      </c>
    </row>
    <row r="191" spans="1:12" x14ac:dyDescent="0.25">
      <c r="A191" s="30">
        <f t="shared" si="5"/>
        <v>189</v>
      </c>
      <c r="B191" s="42"/>
      <c r="C191" s="32" t="s">
        <v>292</v>
      </c>
      <c r="D191" s="71"/>
      <c r="E191" s="71"/>
      <c r="F191" s="71"/>
      <c r="G191" s="71"/>
      <c r="H191" s="59"/>
      <c r="I191" s="14"/>
      <c r="J191" s="64"/>
      <c r="K191" s="66" t="str">
        <f>IFERROR((VLOOKUP(H191,'2 Offertetarieven per eenheid'!B$4:C$9,2,0)),"€ 0,00")</f>
        <v>€ 0,00</v>
      </c>
      <c r="L191" s="28">
        <f t="shared" si="4"/>
        <v>0</v>
      </c>
    </row>
    <row r="192" spans="1:12" ht="15.75" thickBot="1" x14ac:dyDescent="0.3">
      <c r="A192" s="30">
        <f t="shared" si="5"/>
        <v>190</v>
      </c>
      <c r="B192" s="42"/>
      <c r="C192" s="33" t="s">
        <v>293</v>
      </c>
      <c r="D192" s="72"/>
      <c r="E192" s="72"/>
      <c r="F192" s="72"/>
      <c r="G192" s="72"/>
      <c r="H192" s="60"/>
      <c r="I192" s="16"/>
      <c r="J192" s="65"/>
      <c r="K192" s="66" t="str">
        <f>IFERROR((VLOOKUP(H192,'2 Offertetarieven per eenheid'!B$4:C$9,2,0)),"€ 0,00")</f>
        <v>€ 0,00</v>
      </c>
      <c r="L192" s="28">
        <f t="shared" si="4"/>
        <v>0</v>
      </c>
    </row>
    <row r="193" spans="1:12" x14ac:dyDescent="0.25">
      <c r="A193" s="30">
        <f t="shared" si="5"/>
        <v>191</v>
      </c>
      <c r="B193" s="42"/>
      <c r="C193" s="31" t="s">
        <v>289</v>
      </c>
      <c r="D193" s="15"/>
      <c r="E193" s="15"/>
      <c r="F193" s="15"/>
      <c r="G193" s="15"/>
      <c r="H193" s="61"/>
      <c r="I193" s="15"/>
      <c r="J193" s="63"/>
      <c r="K193" s="66" t="str">
        <f>IFERROR((VLOOKUP(H193,'2 Offertetarieven per eenheid'!B$4:C$9,2,0)),"€ 0,00")</f>
        <v>€ 0,00</v>
      </c>
      <c r="L193" s="28">
        <f t="shared" si="4"/>
        <v>0</v>
      </c>
    </row>
    <row r="194" spans="1:12" x14ac:dyDescent="0.25">
      <c r="A194" s="30">
        <f t="shared" si="5"/>
        <v>192</v>
      </c>
      <c r="B194" s="42"/>
      <c r="C194" s="32" t="s">
        <v>290</v>
      </c>
      <c r="D194" s="71"/>
      <c r="E194" s="71"/>
      <c r="F194" s="71"/>
      <c r="G194" s="71"/>
      <c r="H194" s="59"/>
      <c r="I194" s="14"/>
      <c r="J194" s="64"/>
      <c r="K194" s="66" t="str">
        <f>IFERROR((VLOOKUP(H194,'2 Offertetarieven per eenheid'!B$4:C$9,2,0)),"€ 0,00")</f>
        <v>€ 0,00</v>
      </c>
      <c r="L194" s="28">
        <f t="shared" si="4"/>
        <v>0</v>
      </c>
    </row>
    <row r="195" spans="1:12" x14ac:dyDescent="0.25">
      <c r="A195" s="30">
        <f t="shared" si="5"/>
        <v>193</v>
      </c>
      <c r="B195" s="42"/>
      <c r="C195" s="32" t="s">
        <v>291</v>
      </c>
      <c r="D195" s="71"/>
      <c r="E195" s="71"/>
      <c r="F195" s="71"/>
      <c r="G195" s="71"/>
      <c r="H195" s="59"/>
      <c r="I195" s="14"/>
      <c r="J195" s="64"/>
      <c r="K195" s="66" t="str">
        <f>IFERROR((VLOOKUP(H195,'2 Offertetarieven per eenheid'!B$4:C$9,2,0)),"€ 0,00")</f>
        <v>€ 0,00</v>
      </c>
      <c r="L195" s="28">
        <f t="shared" si="4"/>
        <v>0</v>
      </c>
    </row>
    <row r="196" spans="1:12" x14ac:dyDescent="0.25">
      <c r="A196" s="30">
        <f t="shared" si="5"/>
        <v>194</v>
      </c>
      <c r="B196" s="42"/>
      <c r="C196" s="32" t="s">
        <v>292</v>
      </c>
      <c r="D196" s="71"/>
      <c r="E196" s="71"/>
      <c r="F196" s="71"/>
      <c r="G196" s="71"/>
      <c r="H196" s="59"/>
      <c r="I196" s="14"/>
      <c r="J196" s="64"/>
      <c r="K196" s="66" t="str">
        <f>IFERROR((VLOOKUP(H196,'2 Offertetarieven per eenheid'!B$4:C$9,2,0)),"€ 0,00")</f>
        <v>€ 0,00</v>
      </c>
      <c r="L196" s="28">
        <f t="shared" ref="L196:L259" si="6">(I196+J196)*K196/60</f>
        <v>0</v>
      </c>
    </row>
    <row r="197" spans="1:12" ht="15.75" thickBot="1" x14ac:dyDescent="0.3">
      <c r="A197" s="30">
        <f t="shared" ref="A197:A260" si="7">A196+1</f>
        <v>195</v>
      </c>
      <c r="B197" s="42"/>
      <c r="C197" s="33" t="s">
        <v>293</v>
      </c>
      <c r="D197" s="72"/>
      <c r="E197" s="72"/>
      <c r="F197" s="72"/>
      <c r="G197" s="72"/>
      <c r="H197" s="60"/>
      <c r="I197" s="16"/>
      <c r="J197" s="65"/>
      <c r="K197" s="66" t="str">
        <f>IFERROR((VLOOKUP(H197,'2 Offertetarieven per eenheid'!B$4:C$9,2,0)),"€ 0,00")</f>
        <v>€ 0,00</v>
      </c>
      <c r="L197" s="28">
        <f t="shared" si="6"/>
        <v>0</v>
      </c>
    </row>
    <row r="198" spans="1:12" x14ac:dyDescent="0.25">
      <c r="A198" s="30">
        <f t="shared" si="7"/>
        <v>196</v>
      </c>
      <c r="B198" s="42"/>
      <c r="C198" s="31" t="s">
        <v>289</v>
      </c>
      <c r="D198" s="15"/>
      <c r="E198" s="15"/>
      <c r="F198" s="15"/>
      <c r="G198" s="15"/>
      <c r="H198" s="61"/>
      <c r="I198" s="15"/>
      <c r="J198" s="63"/>
      <c r="K198" s="66" t="str">
        <f>IFERROR((VLOOKUP(H198,'2 Offertetarieven per eenheid'!B$4:C$9,2,0)),"€ 0,00")</f>
        <v>€ 0,00</v>
      </c>
      <c r="L198" s="28">
        <f t="shared" si="6"/>
        <v>0</v>
      </c>
    </row>
    <row r="199" spans="1:12" x14ac:dyDescent="0.25">
      <c r="A199" s="30">
        <f t="shared" si="7"/>
        <v>197</v>
      </c>
      <c r="B199" s="42"/>
      <c r="C199" s="32" t="s">
        <v>290</v>
      </c>
      <c r="D199" s="71"/>
      <c r="E199" s="71"/>
      <c r="F199" s="71"/>
      <c r="G199" s="71"/>
      <c r="H199" s="59"/>
      <c r="I199" s="14"/>
      <c r="J199" s="64"/>
      <c r="K199" s="66" t="str">
        <f>IFERROR((VLOOKUP(H199,'2 Offertetarieven per eenheid'!B$4:C$9,2,0)),"€ 0,00")</f>
        <v>€ 0,00</v>
      </c>
      <c r="L199" s="28">
        <f t="shared" si="6"/>
        <v>0</v>
      </c>
    </row>
    <row r="200" spans="1:12" x14ac:dyDescent="0.25">
      <c r="A200" s="30">
        <f t="shared" si="7"/>
        <v>198</v>
      </c>
      <c r="B200" s="42"/>
      <c r="C200" s="32" t="s">
        <v>291</v>
      </c>
      <c r="D200" s="71"/>
      <c r="E200" s="71"/>
      <c r="F200" s="71"/>
      <c r="G200" s="71"/>
      <c r="H200" s="59"/>
      <c r="I200" s="14"/>
      <c r="J200" s="64"/>
      <c r="K200" s="66" t="str">
        <f>IFERROR((VLOOKUP(H200,'2 Offertetarieven per eenheid'!B$4:C$9,2,0)),"€ 0,00")</f>
        <v>€ 0,00</v>
      </c>
      <c r="L200" s="28">
        <f t="shared" si="6"/>
        <v>0</v>
      </c>
    </row>
    <row r="201" spans="1:12" x14ac:dyDescent="0.25">
      <c r="A201" s="30">
        <f t="shared" si="7"/>
        <v>199</v>
      </c>
      <c r="B201" s="42"/>
      <c r="C201" s="32" t="s">
        <v>292</v>
      </c>
      <c r="D201" s="71"/>
      <c r="E201" s="71"/>
      <c r="F201" s="71"/>
      <c r="G201" s="71"/>
      <c r="H201" s="59"/>
      <c r="I201" s="14"/>
      <c r="J201" s="64"/>
      <c r="K201" s="66" t="str">
        <f>IFERROR((VLOOKUP(H201,'2 Offertetarieven per eenheid'!B$4:C$9,2,0)),"€ 0,00")</f>
        <v>€ 0,00</v>
      </c>
      <c r="L201" s="28">
        <f t="shared" si="6"/>
        <v>0</v>
      </c>
    </row>
    <row r="202" spans="1:12" ht="15.75" thickBot="1" x14ac:dyDescent="0.3">
      <c r="A202" s="30">
        <f t="shared" si="7"/>
        <v>200</v>
      </c>
      <c r="B202" s="42"/>
      <c r="C202" s="33" t="s">
        <v>293</v>
      </c>
      <c r="D202" s="72"/>
      <c r="E202" s="72"/>
      <c r="F202" s="72"/>
      <c r="G202" s="72"/>
      <c r="H202" s="60"/>
      <c r="I202" s="16"/>
      <c r="J202" s="65"/>
      <c r="K202" s="66" t="str">
        <f>IFERROR((VLOOKUP(H202,'2 Offertetarieven per eenheid'!B$4:C$9,2,0)),"€ 0,00")</f>
        <v>€ 0,00</v>
      </c>
      <c r="L202" s="28">
        <f t="shared" si="6"/>
        <v>0</v>
      </c>
    </row>
    <row r="203" spans="1:12" x14ac:dyDescent="0.25">
      <c r="A203" s="30">
        <f t="shared" si="7"/>
        <v>201</v>
      </c>
      <c r="B203" s="42"/>
      <c r="C203" s="31" t="s">
        <v>289</v>
      </c>
      <c r="D203" s="15"/>
      <c r="E203" s="15"/>
      <c r="F203" s="15"/>
      <c r="G203" s="15"/>
      <c r="H203" s="61"/>
      <c r="I203" s="15"/>
      <c r="J203" s="63"/>
      <c r="K203" s="66" t="str">
        <f>IFERROR((VLOOKUP(H203,'2 Offertetarieven per eenheid'!B$4:C$9,2,0)),"€ 0,00")</f>
        <v>€ 0,00</v>
      </c>
      <c r="L203" s="28">
        <f t="shared" si="6"/>
        <v>0</v>
      </c>
    </row>
    <row r="204" spans="1:12" x14ac:dyDescent="0.25">
      <c r="A204" s="30">
        <f t="shared" si="7"/>
        <v>202</v>
      </c>
      <c r="B204" s="42"/>
      <c r="C204" s="32" t="s">
        <v>290</v>
      </c>
      <c r="D204" s="71"/>
      <c r="E204" s="71"/>
      <c r="F204" s="71"/>
      <c r="G204" s="71"/>
      <c r="H204" s="59"/>
      <c r="I204" s="14"/>
      <c r="J204" s="64"/>
      <c r="K204" s="66" t="str">
        <f>IFERROR((VLOOKUP(H204,'2 Offertetarieven per eenheid'!B$4:C$9,2,0)),"€ 0,00")</f>
        <v>€ 0,00</v>
      </c>
      <c r="L204" s="28">
        <f t="shared" si="6"/>
        <v>0</v>
      </c>
    </row>
    <row r="205" spans="1:12" x14ac:dyDescent="0.25">
      <c r="A205" s="30">
        <f t="shared" si="7"/>
        <v>203</v>
      </c>
      <c r="B205" s="42"/>
      <c r="C205" s="32" t="s">
        <v>291</v>
      </c>
      <c r="D205" s="71"/>
      <c r="E205" s="71"/>
      <c r="F205" s="71"/>
      <c r="G205" s="71"/>
      <c r="H205" s="59"/>
      <c r="I205" s="14"/>
      <c r="J205" s="64"/>
      <c r="K205" s="66" t="str">
        <f>IFERROR((VLOOKUP(H205,'2 Offertetarieven per eenheid'!B$4:C$9,2,0)),"€ 0,00")</f>
        <v>€ 0,00</v>
      </c>
      <c r="L205" s="28">
        <f t="shared" si="6"/>
        <v>0</v>
      </c>
    </row>
    <row r="206" spans="1:12" x14ac:dyDescent="0.25">
      <c r="A206" s="30">
        <f t="shared" si="7"/>
        <v>204</v>
      </c>
      <c r="B206" s="42"/>
      <c r="C206" s="32" t="s">
        <v>292</v>
      </c>
      <c r="D206" s="71"/>
      <c r="E206" s="71"/>
      <c r="F206" s="71"/>
      <c r="G206" s="71"/>
      <c r="H206" s="59"/>
      <c r="I206" s="14"/>
      <c r="J206" s="64"/>
      <c r="K206" s="66" t="str">
        <f>IFERROR((VLOOKUP(H206,'2 Offertetarieven per eenheid'!B$4:C$9,2,0)),"€ 0,00")</f>
        <v>€ 0,00</v>
      </c>
      <c r="L206" s="28">
        <f t="shared" si="6"/>
        <v>0</v>
      </c>
    </row>
    <row r="207" spans="1:12" ht="15.75" thickBot="1" x14ac:dyDescent="0.3">
      <c r="A207" s="30">
        <f t="shared" si="7"/>
        <v>205</v>
      </c>
      <c r="B207" s="42"/>
      <c r="C207" s="33" t="s">
        <v>293</v>
      </c>
      <c r="D207" s="72"/>
      <c r="E207" s="72"/>
      <c r="F207" s="72"/>
      <c r="G207" s="72"/>
      <c r="H207" s="60"/>
      <c r="I207" s="16"/>
      <c r="J207" s="65"/>
      <c r="K207" s="66" t="str">
        <f>IFERROR((VLOOKUP(H207,'2 Offertetarieven per eenheid'!B$4:C$9,2,0)),"€ 0,00")</f>
        <v>€ 0,00</v>
      </c>
      <c r="L207" s="28">
        <f t="shared" si="6"/>
        <v>0</v>
      </c>
    </row>
    <row r="208" spans="1:12" x14ac:dyDescent="0.25">
      <c r="A208" s="30">
        <f t="shared" si="7"/>
        <v>206</v>
      </c>
      <c r="B208" s="42"/>
      <c r="C208" s="31" t="s">
        <v>289</v>
      </c>
      <c r="D208" s="15"/>
      <c r="E208" s="15"/>
      <c r="F208" s="15"/>
      <c r="G208" s="15"/>
      <c r="H208" s="61"/>
      <c r="I208" s="15"/>
      <c r="J208" s="63"/>
      <c r="K208" s="66" t="str">
        <f>IFERROR((VLOOKUP(H208,'2 Offertetarieven per eenheid'!B$4:C$9,2,0)),"€ 0,00")</f>
        <v>€ 0,00</v>
      </c>
      <c r="L208" s="28">
        <f t="shared" si="6"/>
        <v>0</v>
      </c>
    </row>
    <row r="209" spans="1:12" x14ac:dyDescent="0.25">
      <c r="A209" s="30">
        <f t="shared" si="7"/>
        <v>207</v>
      </c>
      <c r="B209" s="42"/>
      <c r="C209" s="32" t="s">
        <v>290</v>
      </c>
      <c r="D209" s="71"/>
      <c r="E209" s="71"/>
      <c r="F209" s="71"/>
      <c r="G209" s="71"/>
      <c r="H209" s="59"/>
      <c r="I209" s="14"/>
      <c r="J209" s="64"/>
      <c r="K209" s="66" t="str">
        <f>IFERROR((VLOOKUP(H209,'2 Offertetarieven per eenheid'!B$4:C$9,2,0)),"€ 0,00")</f>
        <v>€ 0,00</v>
      </c>
      <c r="L209" s="28">
        <f t="shared" si="6"/>
        <v>0</v>
      </c>
    </row>
    <row r="210" spans="1:12" x14ac:dyDescent="0.25">
      <c r="A210" s="30">
        <f t="shared" si="7"/>
        <v>208</v>
      </c>
      <c r="B210" s="42"/>
      <c r="C210" s="32" t="s">
        <v>291</v>
      </c>
      <c r="D210" s="71"/>
      <c r="E210" s="71"/>
      <c r="F210" s="71"/>
      <c r="G210" s="71"/>
      <c r="H210" s="59"/>
      <c r="I210" s="14"/>
      <c r="J210" s="64"/>
      <c r="K210" s="66" t="str">
        <f>IFERROR((VLOOKUP(H210,'2 Offertetarieven per eenheid'!B$4:C$9,2,0)),"€ 0,00")</f>
        <v>€ 0,00</v>
      </c>
      <c r="L210" s="28">
        <f t="shared" si="6"/>
        <v>0</v>
      </c>
    </row>
    <row r="211" spans="1:12" x14ac:dyDescent="0.25">
      <c r="A211" s="30">
        <f t="shared" si="7"/>
        <v>209</v>
      </c>
      <c r="B211" s="42"/>
      <c r="C211" s="32" t="s">
        <v>292</v>
      </c>
      <c r="D211" s="71"/>
      <c r="E211" s="71"/>
      <c r="F211" s="71"/>
      <c r="G211" s="71"/>
      <c r="H211" s="59"/>
      <c r="I211" s="14"/>
      <c r="J211" s="64"/>
      <c r="K211" s="66" t="str">
        <f>IFERROR((VLOOKUP(H211,'2 Offertetarieven per eenheid'!B$4:C$9,2,0)),"€ 0,00")</f>
        <v>€ 0,00</v>
      </c>
      <c r="L211" s="28">
        <f t="shared" si="6"/>
        <v>0</v>
      </c>
    </row>
    <row r="212" spans="1:12" ht="15.75" thickBot="1" x14ac:dyDescent="0.3">
      <c r="A212" s="30">
        <f t="shared" si="7"/>
        <v>210</v>
      </c>
      <c r="B212" s="42"/>
      <c r="C212" s="33" t="s">
        <v>293</v>
      </c>
      <c r="D212" s="72"/>
      <c r="E212" s="72"/>
      <c r="F212" s="72"/>
      <c r="G212" s="72"/>
      <c r="H212" s="60"/>
      <c r="I212" s="16"/>
      <c r="J212" s="65"/>
      <c r="K212" s="66" t="str">
        <f>IFERROR((VLOOKUP(H212,'2 Offertetarieven per eenheid'!B$4:C$9,2,0)),"€ 0,00")</f>
        <v>€ 0,00</v>
      </c>
      <c r="L212" s="28">
        <f t="shared" si="6"/>
        <v>0</v>
      </c>
    </row>
    <row r="213" spans="1:12" x14ac:dyDescent="0.25">
      <c r="A213" s="30">
        <f t="shared" si="7"/>
        <v>211</v>
      </c>
      <c r="B213" s="42"/>
      <c r="C213" s="31" t="s">
        <v>289</v>
      </c>
      <c r="D213" s="15"/>
      <c r="E213" s="15"/>
      <c r="F213" s="15"/>
      <c r="G213" s="15"/>
      <c r="H213" s="61"/>
      <c r="I213" s="15"/>
      <c r="J213" s="63"/>
      <c r="K213" s="66" t="str">
        <f>IFERROR((VLOOKUP(H213,'2 Offertetarieven per eenheid'!B$4:C$9,2,0)),"€ 0,00")</f>
        <v>€ 0,00</v>
      </c>
      <c r="L213" s="28">
        <f t="shared" si="6"/>
        <v>0</v>
      </c>
    </row>
    <row r="214" spans="1:12" x14ac:dyDescent="0.25">
      <c r="A214" s="30">
        <f t="shared" si="7"/>
        <v>212</v>
      </c>
      <c r="B214" s="42"/>
      <c r="C214" s="32" t="s">
        <v>290</v>
      </c>
      <c r="D214" s="71"/>
      <c r="E214" s="71"/>
      <c r="F214" s="71"/>
      <c r="G214" s="71"/>
      <c r="H214" s="59"/>
      <c r="I214" s="14"/>
      <c r="J214" s="64"/>
      <c r="K214" s="66" t="str">
        <f>IFERROR((VLOOKUP(H214,'2 Offertetarieven per eenheid'!B$4:C$9,2,0)),"€ 0,00")</f>
        <v>€ 0,00</v>
      </c>
      <c r="L214" s="28">
        <f t="shared" si="6"/>
        <v>0</v>
      </c>
    </row>
    <row r="215" spans="1:12" x14ac:dyDescent="0.25">
      <c r="A215" s="30">
        <f t="shared" si="7"/>
        <v>213</v>
      </c>
      <c r="B215" s="42"/>
      <c r="C215" s="32" t="s">
        <v>291</v>
      </c>
      <c r="D215" s="71"/>
      <c r="E215" s="71"/>
      <c r="F215" s="71"/>
      <c r="G215" s="71"/>
      <c r="H215" s="59"/>
      <c r="I215" s="14"/>
      <c r="J215" s="64"/>
      <c r="K215" s="66" t="str">
        <f>IFERROR((VLOOKUP(H215,'2 Offertetarieven per eenheid'!B$4:C$9,2,0)),"€ 0,00")</f>
        <v>€ 0,00</v>
      </c>
      <c r="L215" s="28">
        <f t="shared" si="6"/>
        <v>0</v>
      </c>
    </row>
    <row r="216" spans="1:12" x14ac:dyDescent="0.25">
      <c r="A216" s="30">
        <f t="shared" si="7"/>
        <v>214</v>
      </c>
      <c r="B216" s="42"/>
      <c r="C216" s="32" t="s">
        <v>292</v>
      </c>
      <c r="D216" s="71"/>
      <c r="E216" s="71"/>
      <c r="F216" s="71"/>
      <c r="G216" s="71"/>
      <c r="H216" s="59"/>
      <c r="I216" s="14"/>
      <c r="J216" s="64"/>
      <c r="K216" s="66" t="str">
        <f>IFERROR((VLOOKUP(H216,'2 Offertetarieven per eenheid'!B$4:C$9,2,0)),"€ 0,00")</f>
        <v>€ 0,00</v>
      </c>
      <c r="L216" s="28">
        <f t="shared" si="6"/>
        <v>0</v>
      </c>
    </row>
    <row r="217" spans="1:12" ht="15.75" thickBot="1" x14ac:dyDescent="0.3">
      <c r="A217" s="30">
        <f t="shared" si="7"/>
        <v>215</v>
      </c>
      <c r="B217" s="42"/>
      <c r="C217" s="33" t="s">
        <v>293</v>
      </c>
      <c r="D217" s="72"/>
      <c r="E217" s="72"/>
      <c r="F217" s="72"/>
      <c r="G217" s="72"/>
      <c r="H217" s="60"/>
      <c r="I217" s="16"/>
      <c r="J217" s="65"/>
      <c r="K217" s="66" t="str">
        <f>IFERROR((VLOOKUP(H217,'2 Offertetarieven per eenheid'!B$4:C$9,2,0)),"€ 0,00")</f>
        <v>€ 0,00</v>
      </c>
      <c r="L217" s="28">
        <f t="shared" si="6"/>
        <v>0</v>
      </c>
    </row>
    <row r="218" spans="1:12" x14ac:dyDescent="0.25">
      <c r="A218" s="30">
        <f t="shared" si="7"/>
        <v>216</v>
      </c>
      <c r="B218" s="42"/>
      <c r="C218" s="31" t="s">
        <v>289</v>
      </c>
      <c r="D218" s="15"/>
      <c r="E218" s="15"/>
      <c r="F218" s="15"/>
      <c r="G218" s="15"/>
      <c r="H218" s="61"/>
      <c r="I218" s="15"/>
      <c r="J218" s="63"/>
      <c r="K218" s="66" t="str">
        <f>IFERROR((VLOOKUP(H218,'2 Offertetarieven per eenheid'!B$4:C$9,2,0)),"€ 0,00")</f>
        <v>€ 0,00</v>
      </c>
      <c r="L218" s="28">
        <f t="shared" si="6"/>
        <v>0</v>
      </c>
    </row>
    <row r="219" spans="1:12" x14ac:dyDescent="0.25">
      <c r="A219" s="30">
        <f t="shared" si="7"/>
        <v>217</v>
      </c>
      <c r="B219" s="42"/>
      <c r="C219" s="32" t="s">
        <v>290</v>
      </c>
      <c r="D219" s="71"/>
      <c r="E219" s="71"/>
      <c r="F219" s="71"/>
      <c r="G219" s="71"/>
      <c r="H219" s="59"/>
      <c r="I219" s="14"/>
      <c r="J219" s="64"/>
      <c r="K219" s="66" t="str">
        <f>IFERROR((VLOOKUP(H219,'2 Offertetarieven per eenheid'!B$4:C$9,2,0)),"€ 0,00")</f>
        <v>€ 0,00</v>
      </c>
      <c r="L219" s="28">
        <f t="shared" si="6"/>
        <v>0</v>
      </c>
    </row>
    <row r="220" spans="1:12" x14ac:dyDescent="0.25">
      <c r="A220" s="30">
        <f t="shared" si="7"/>
        <v>218</v>
      </c>
      <c r="B220" s="42"/>
      <c r="C220" s="32" t="s">
        <v>291</v>
      </c>
      <c r="D220" s="71"/>
      <c r="E220" s="71"/>
      <c r="F220" s="71"/>
      <c r="G220" s="71"/>
      <c r="H220" s="59"/>
      <c r="I220" s="14"/>
      <c r="J220" s="64"/>
      <c r="K220" s="66" t="str">
        <f>IFERROR((VLOOKUP(H220,'2 Offertetarieven per eenheid'!B$4:C$9,2,0)),"€ 0,00")</f>
        <v>€ 0,00</v>
      </c>
      <c r="L220" s="28">
        <f t="shared" si="6"/>
        <v>0</v>
      </c>
    </row>
    <row r="221" spans="1:12" x14ac:dyDescent="0.25">
      <c r="A221" s="30">
        <f t="shared" si="7"/>
        <v>219</v>
      </c>
      <c r="B221" s="42"/>
      <c r="C221" s="32" t="s">
        <v>292</v>
      </c>
      <c r="D221" s="71"/>
      <c r="E221" s="71"/>
      <c r="F221" s="71"/>
      <c r="G221" s="71"/>
      <c r="H221" s="59"/>
      <c r="I221" s="14"/>
      <c r="J221" s="64"/>
      <c r="K221" s="66" t="str">
        <f>IFERROR((VLOOKUP(H221,'2 Offertetarieven per eenheid'!B$4:C$9,2,0)),"€ 0,00")</f>
        <v>€ 0,00</v>
      </c>
      <c r="L221" s="28">
        <f t="shared" si="6"/>
        <v>0</v>
      </c>
    </row>
    <row r="222" spans="1:12" ht="15.75" thickBot="1" x14ac:dyDescent="0.3">
      <c r="A222" s="30">
        <f t="shared" si="7"/>
        <v>220</v>
      </c>
      <c r="B222" s="42"/>
      <c r="C222" s="33" t="s">
        <v>293</v>
      </c>
      <c r="D222" s="72"/>
      <c r="E222" s="72"/>
      <c r="F222" s="72"/>
      <c r="G222" s="72"/>
      <c r="H222" s="60"/>
      <c r="I222" s="16"/>
      <c r="J222" s="65"/>
      <c r="K222" s="66" t="str">
        <f>IFERROR((VLOOKUP(H222,'2 Offertetarieven per eenheid'!B$4:C$9,2,0)),"€ 0,00")</f>
        <v>€ 0,00</v>
      </c>
      <c r="L222" s="28">
        <f t="shared" si="6"/>
        <v>0</v>
      </c>
    </row>
    <row r="223" spans="1:12" x14ac:dyDescent="0.25">
      <c r="A223" s="30">
        <f t="shared" si="7"/>
        <v>221</v>
      </c>
      <c r="B223" s="42"/>
      <c r="C223" s="34" t="s">
        <v>289</v>
      </c>
      <c r="D223" s="15"/>
      <c r="E223" s="15"/>
      <c r="F223" s="15"/>
      <c r="G223" s="15"/>
      <c r="H223" s="61"/>
      <c r="I223" s="15"/>
      <c r="J223" s="63"/>
      <c r="K223" s="66" t="str">
        <f>IFERROR((VLOOKUP(H223,'2 Offertetarieven per eenheid'!B$4:C$9,2,0)),"€ 0,00")</f>
        <v>€ 0,00</v>
      </c>
      <c r="L223" s="28">
        <f t="shared" si="6"/>
        <v>0</v>
      </c>
    </row>
    <row r="224" spans="1:12" x14ac:dyDescent="0.25">
      <c r="A224" s="30">
        <f t="shared" si="7"/>
        <v>222</v>
      </c>
      <c r="B224" s="42"/>
      <c r="C224" s="35" t="s">
        <v>290</v>
      </c>
      <c r="D224" s="71"/>
      <c r="E224" s="71"/>
      <c r="F224" s="71"/>
      <c r="G224" s="71"/>
      <c r="H224" s="59"/>
      <c r="I224" s="14"/>
      <c r="J224" s="64"/>
      <c r="K224" s="66" t="str">
        <f>IFERROR((VLOOKUP(H224,'2 Offertetarieven per eenheid'!B$4:C$9,2,0)),"€ 0,00")</f>
        <v>€ 0,00</v>
      </c>
      <c r="L224" s="28">
        <f t="shared" si="6"/>
        <v>0</v>
      </c>
    </row>
    <row r="225" spans="1:12" x14ac:dyDescent="0.25">
      <c r="A225" s="30">
        <f t="shared" si="7"/>
        <v>223</v>
      </c>
      <c r="B225" s="42"/>
      <c r="C225" s="35" t="s">
        <v>291</v>
      </c>
      <c r="D225" s="71"/>
      <c r="E225" s="71"/>
      <c r="F225" s="71"/>
      <c r="G225" s="71"/>
      <c r="H225" s="59"/>
      <c r="I225" s="14"/>
      <c r="J225" s="64"/>
      <c r="K225" s="66" t="str">
        <f>IFERROR((VLOOKUP(H225,'2 Offertetarieven per eenheid'!B$4:C$9,2,0)),"€ 0,00")</f>
        <v>€ 0,00</v>
      </c>
      <c r="L225" s="28">
        <f t="shared" si="6"/>
        <v>0</v>
      </c>
    </row>
    <row r="226" spans="1:12" x14ac:dyDescent="0.25">
      <c r="A226" s="30">
        <f t="shared" si="7"/>
        <v>224</v>
      </c>
      <c r="B226" s="42"/>
      <c r="C226" s="35" t="s">
        <v>292</v>
      </c>
      <c r="D226" s="71"/>
      <c r="E226" s="71"/>
      <c r="F226" s="71"/>
      <c r="G226" s="71"/>
      <c r="H226" s="59"/>
      <c r="I226" s="14"/>
      <c r="J226" s="64"/>
      <c r="K226" s="66" t="str">
        <f>IFERROR((VLOOKUP(H226,'2 Offertetarieven per eenheid'!B$4:C$9,2,0)),"€ 0,00")</f>
        <v>€ 0,00</v>
      </c>
      <c r="L226" s="28">
        <f t="shared" si="6"/>
        <v>0</v>
      </c>
    </row>
    <row r="227" spans="1:12" ht="15.75" thickBot="1" x14ac:dyDescent="0.3">
      <c r="A227" s="30">
        <f t="shared" si="7"/>
        <v>225</v>
      </c>
      <c r="B227" s="42"/>
      <c r="C227" s="36" t="s">
        <v>293</v>
      </c>
      <c r="D227" s="72"/>
      <c r="E227" s="72"/>
      <c r="F227" s="72"/>
      <c r="G227" s="72"/>
      <c r="H227" s="60"/>
      <c r="I227" s="16"/>
      <c r="J227" s="65"/>
      <c r="K227" s="66" t="str">
        <f>IFERROR((VLOOKUP(H227,'2 Offertetarieven per eenheid'!B$4:C$9,2,0)),"€ 0,00")</f>
        <v>€ 0,00</v>
      </c>
      <c r="L227" s="28">
        <f t="shared" si="6"/>
        <v>0</v>
      </c>
    </row>
    <row r="228" spans="1:12" x14ac:dyDescent="0.25">
      <c r="A228" s="30">
        <f t="shared" si="7"/>
        <v>226</v>
      </c>
      <c r="B228" s="42"/>
      <c r="C228" s="26" t="s">
        <v>289</v>
      </c>
      <c r="D228" s="15"/>
      <c r="E228" s="15"/>
      <c r="F228" s="15"/>
      <c r="G228" s="15"/>
      <c r="H228" s="61"/>
      <c r="I228" s="15"/>
      <c r="J228" s="63"/>
      <c r="K228" s="66" t="str">
        <f>IFERROR((VLOOKUP(H228,'2 Offertetarieven per eenheid'!B$4:C$9,2,0)),"€ 0,00")</f>
        <v>€ 0,00</v>
      </c>
      <c r="L228" s="28">
        <f t="shared" si="6"/>
        <v>0</v>
      </c>
    </row>
    <row r="229" spans="1:12" x14ac:dyDescent="0.25">
      <c r="A229" s="30">
        <f t="shared" si="7"/>
        <v>227</v>
      </c>
      <c r="B229" s="42"/>
      <c r="C229" s="27" t="s">
        <v>290</v>
      </c>
      <c r="D229" s="71"/>
      <c r="E229" s="71"/>
      <c r="F229" s="71"/>
      <c r="G229" s="71"/>
      <c r="H229" s="59"/>
      <c r="I229" s="14"/>
      <c r="J229" s="64"/>
      <c r="K229" s="66" t="str">
        <f>IFERROR((VLOOKUP(H229,'2 Offertetarieven per eenheid'!B$4:C$9,2,0)),"€ 0,00")</f>
        <v>€ 0,00</v>
      </c>
      <c r="L229" s="28">
        <f t="shared" si="6"/>
        <v>0</v>
      </c>
    </row>
    <row r="230" spans="1:12" x14ac:dyDescent="0.25">
      <c r="A230" s="30">
        <f t="shared" si="7"/>
        <v>228</v>
      </c>
      <c r="B230" s="42"/>
      <c r="C230" s="27" t="s">
        <v>291</v>
      </c>
      <c r="D230" s="71"/>
      <c r="E230" s="71"/>
      <c r="F230" s="71"/>
      <c r="G230" s="71"/>
      <c r="H230" s="59"/>
      <c r="I230" s="14"/>
      <c r="J230" s="64"/>
      <c r="K230" s="66" t="str">
        <f>IFERROR((VLOOKUP(H230,'2 Offertetarieven per eenheid'!B$4:C$9,2,0)),"€ 0,00")</f>
        <v>€ 0,00</v>
      </c>
      <c r="L230" s="28">
        <f t="shared" si="6"/>
        <v>0</v>
      </c>
    </row>
    <row r="231" spans="1:12" x14ac:dyDescent="0.25">
      <c r="A231" s="30">
        <f t="shared" si="7"/>
        <v>229</v>
      </c>
      <c r="B231" s="42"/>
      <c r="C231" s="27" t="s">
        <v>292</v>
      </c>
      <c r="D231" s="71"/>
      <c r="E231" s="71"/>
      <c r="F231" s="71"/>
      <c r="G231" s="71"/>
      <c r="H231" s="59"/>
      <c r="I231" s="14"/>
      <c r="J231" s="64"/>
      <c r="K231" s="66" t="str">
        <f>IFERROR((VLOOKUP(H231,'2 Offertetarieven per eenheid'!B$4:C$9,2,0)),"€ 0,00")</f>
        <v>€ 0,00</v>
      </c>
      <c r="L231" s="28">
        <f t="shared" si="6"/>
        <v>0</v>
      </c>
    </row>
    <row r="232" spans="1:12" ht="15.75" thickBot="1" x14ac:dyDescent="0.3">
      <c r="A232" s="30">
        <f t="shared" si="7"/>
        <v>230</v>
      </c>
      <c r="B232" s="42"/>
      <c r="C232" s="29" t="s">
        <v>293</v>
      </c>
      <c r="D232" s="72"/>
      <c r="E232" s="72"/>
      <c r="F232" s="72"/>
      <c r="G232" s="72"/>
      <c r="H232" s="60"/>
      <c r="I232" s="16"/>
      <c r="J232" s="65"/>
      <c r="K232" s="66" t="str">
        <f>IFERROR((VLOOKUP(H232,'2 Offertetarieven per eenheid'!B$4:C$9,2,0)),"€ 0,00")</f>
        <v>€ 0,00</v>
      </c>
      <c r="L232" s="28">
        <f t="shared" si="6"/>
        <v>0</v>
      </c>
    </row>
    <row r="233" spans="1:12" x14ac:dyDescent="0.25">
      <c r="A233" s="30">
        <f t="shared" si="7"/>
        <v>231</v>
      </c>
      <c r="B233" s="42"/>
      <c r="C233" s="26" t="s">
        <v>289</v>
      </c>
      <c r="D233" s="15"/>
      <c r="E233" s="15"/>
      <c r="F233" s="15"/>
      <c r="G233" s="15"/>
      <c r="H233" s="61"/>
      <c r="I233" s="15"/>
      <c r="J233" s="63"/>
      <c r="K233" s="66" t="str">
        <f>IFERROR((VLOOKUP(H233,'2 Offertetarieven per eenheid'!B$4:C$9,2,0)),"€ 0,00")</f>
        <v>€ 0,00</v>
      </c>
      <c r="L233" s="28">
        <f t="shared" si="6"/>
        <v>0</v>
      </c>
    </row>
    <row r="234" spans="1:12" x14ac:dyDescent="0.25">
      <c r="A234" s="30">
        <f t="shared" si="7"/>
        <v>232</v>
      </c>
      <c r="B234" s="42"/>
      <c r="C234" s="27" t="s">
        <v>290</v>
      </c>
      <c r="D234" s="71"/>
      <c r="E234" s="71"/>
      <c r="F234" s="71"/>
      <c r="G234" s="71"/>
      <c r="H234" s="59"/>
      <c r="I234" s="14"/>
      <c r="J234" s="64"/>
      <c r="K234" s="66" t="str">
        <f>IFERROR((VLOOKUP(H234,'2 Offertetarieven per eenheid'!B$4:C$9,2,0)),"€ 0,00")</f>
        <v>€ 0,00</v>
      </c>
      <c r="L234" s="28">
        <f t="shared" si="6"/>
        <v>0</v>
      </c>
    </row>
    <row r="235" spans="1:12" x14ac:dyDescent="0.25">
      <c r="A235" s="30">
        <f t="shared" si="7"/>
        <v>233</v>
      </c>
      <c r="B235" s="42"/>
      <c r="C235" s="27" t="s">
        <v>291</v>
      </c>
      <c r="D235" s="71"/>
      <c r="E235" s="71"/>
      <c r="F235" s="71"/>
      <c r="G235" s="71"/>
      <c r="H235" s="59"/>
      <c r="I235" s="14"/>
      <c r="J235" s="64"/>
      <c r="K235" s="66" t="str">
        <f>IFERROR((VLOOKUP(H235,'2 Offertetarieven per eenheid'!B$4:C$9,2,0)),"€ 0,00")</f>
        <v>€ 0,00</v>
      </c>
      <c r="L235" s="28">
        <f t="shared" si="6"/>
        <v>0</v>
      </c>
    </row>
    <row r="236" spans="1:12" x14ac:dyDescent="0.25">
      <c r="A236" s="30">
        <f t="shared" si="7"/>
        <v>234</v>
      </c>
      <c r="B236" s="42"/>
      <c r="C236" s="27" t="s">
        <v>292</v>
      </c>
      <c r="D236" s="71"/>
      <c r="E236" s="71"/>
      <c r="F236" s="71"/>
      <c r="G236" s="71"/>
      <c r="H236" s="59"/>
      <c r="I236" s="14"/>
      <c r="J236" s="64"/>
      <c r="K236" s="66" t="str">
        <f>IFERROR((VLOOKUP(H236,'2 Offertetarieven per eenheid'!B$4:C$9,2,0)),"€ 0,00")</f>
        <v>€ 0,00</v>
      </c>
      <c r="L236" s="28">
        <f t="shared" si="6"/>
        <v>0</v>
      </c>
    </row>
    <row r="237" spans="1:12" ht="15.75" thickBot="1" x14ac:dyDescent="0.3">
      <c r="A237" s="30">
        <f t="shared" si="7"/>
        <v>235</v>
      </c>
      <c r="B237" s="42"/>
      <c r="C237" s="29" t="s">
        <v>293</v>
      </c>
      <c r="D237" s="72"/>
      <c r="E237" s="72"/>
      <c r="F237" s="72"/>
      <c r="G237" s="72"/>
      <c r="H237" s="60"/>
      <c r="I237" s="16"/>
      <c r="J237" s="65"/>
      <c r="K237" s="66" t="str">
        <f>IFERROR((VLOOKUP(H237,'2 Offertetarieven per eenheid'!B$4:C$9,2,0)),"€ 0,00")</f>
        <v>€ 0,00</v>
      </c>
      <c r="L237" s="28">
        <f t="shared" si="6"/>
        <v>0</v>
      </c>
    </row>
    <row r="238" spans="1:12" x14ac:dyDescent="0.25">
      <c r="A238" s="30">
        <f t="shared" si="7"/>
        <v>236</v>
      </c>
      <c r="B238" s="42"/>
      <c r="C238" s="26" t="s">
        <v>289</v>
      </c>
      <c r="D238" s="15"/>
      <c r="E238" s="15"/>
      <c r="F238" s="15"/>
      <c r="G238" s="15"/>
      <c r="H238" s="61"/>
      <c r="I238" s="15"/>
      <c r="J238" s="63"/>
      <c r="K238" s="66" t="str">
        <f>IFERROR((VLOOKUP(H238,'2 Offertetarieven per eenheid'!B$4:C$9,2,0)),"€ 0,00")</f>
        <v>€ 0,00</v>
      </c>
      <c r="L238" s="28">
        <f t="shared" si="6"/>
        <v>0</v>
      </c>
    </row>
    <row r="239" spans="1:12" x14ac:dyDescent="0.25">
      <c r="A239" s="30">
        <f t="shared" si="7"/>
        <v>237</v>
      </c>
      <c r="B239" s="42"/>
      <c r="C239" s="27" t="s">
        <v>290</v>
      </c>
      <c r="D239" s="71"/>
      <c r="E239" s="71"/>
      <c r="F239" s="71"/>
      <c r="G239" s="71"/>
      <c r="H239" s="59"/>
      <c r="I239" s="14"/>
      <c r="J239" s="64"/>
      <c r="K239" s="66" t="str">
        <f>IFERROR((VLOOKUP(H239,'2 Offertetarieven per eenheid'!B$4:C$9,2,0)),"€ 0,00")</f>
        <v>€ 0,00</v>
      </c>
      <c r="L239" s="28">
        <f t="shared" si="6"/>
        <v>0</v>
      </c>
    </row>
    <row r="240" spans="1:12" x14ac:dyDescent="0.25">
      <c r="A240" s="30">
        <f t="shared" si="7"/>
        <v>238</v>
      </c>
      <c r="B240" s="42"/>
      <c r="C240" s="27" t="s">
        <v>291</v>
      </c>
      <c r="D240" s="71"/>
      <c r="E240" s="71"/>
      <c r="F240" s="71"/>
      <c r="G240" s="71"/>
      <c r="H240" s="59"/>
      <c r="I240" s="14"/>
      <c r="J240" s="64"/>
      <c r="K240" s="66" t="str">
        <f>IFERROR((VLOOKUP(H240,'2 Offertetarieven per eenheid'!B$4:C$9,2,0)),"€ 0,00")</f>
        <v>€ 0,00</v>
      </c>
      <c r="L240" s="28">
        <f t="shared" si="6"/>
        <v>0</v>
      </c>
    </row>
    <row r="241" spans="1:12" x14ac:dyDescent="0.25">
      <c r="A241" s="30">
        <f t="shared" si="7"/>
        <v>239</v>
      </c>
      <c r="B241" s="42"/>
      <c r="C241" s="27" t="s">
        <v>292</v>
      </c>
      <c r="D241" s="71"/>
      <c r="E241" s="71"/>
      <c r="F241" s="71"/>
      <c r="G241" s="71"/>
      <c r="H241" s="59"/>
      <c r="I241" s="14"/>
      <c r="J241" s="64"/>
      <c r="K241" s="66" t="str">
        <f>IFERROR((VLOOKUP(H241,'2 Offertetarieven per eenheid'!B$4:C$9,2,0)),"€ 0,00")</f>
        <v>€ 0,00</v>
      </c>
      <c r="L241" s="28">
        <f t="shared" si="6"/>
        <v>0</v>
      </c>
    </row>
    <row r="242" spans="1:12" ht="15.75" thickBot="1" x14ac:dyDescent="0.3">
      <c r="A242" s="30">
        <f t="shared" si="7"/>
        <v>240</v>
      </c>
      <c r="B242" s="42"/>
      <c r="C242" s="29" t="s">
        <v>293</v>
      </c>
      <c r="D242" s="72"/>
      <c r="E242" s="72"/>
      <c r="F242" s="72"/>
      <c r="G242" s="72"/>
      <c r="H242" s="60"/>
      <c r="I242" s="16"/>
      <c r="J242" s="65"/>
      <c r="K242" s="66" t="str">
        <f>IFERROR((VLOOKUP(H242,'2 Offertetarieven per eenheid'!B$4:C$9,2,0)),"€ 0,00")</f>
        <v>€ 0,00</v>
      </c>
      <c r="L242" s="28">
        <f t="shared" si="6"/>
        <v>0</v>
      </c>
    </row>
    <row r="243" spans="1:12" x14ac:dyDescent="0.25">
      <c r="A243" s="30">
        <f t="shared" si="7"/>
        <v>241</v>
      </c>
      <c r="B243" s="42"/>
      <c r="C243" s="31" t="s">
        <v>289</v>
      </c>
      <c r="D243" s="15"/>
      <c r="E243" s="15"/>
      <c r="F243" s="15"/>
      <c r="G243" s="15"/>
      <c r="H243" s="61"/>
      <c r="I243" s="15"/>
      <c r="J243" s="63"/>
      <c r="K243" s="66" t="str">
        <f>IFERROR((VLOOKUP(H243,'2 Offertetarieven per eenheid'!B$4:C$9,2,0)),"€ 0,00")</f>
        <v>€ 0,00</v>
      </c>
      <c r="L243" s="28">
        <f t="shared" si="6"/>
        <v>0</v>
      </c>
    </row>
    <row r="244" spans="1:12" x14ac:dyDescent="0.25">
      <c r="A244" s="30">
        <f t="shared" si="7"/>
        <v>242</v>
      </c>
      <c r="B244" s="42"/>
      <c r="C244" s="32" t="s">
        <v>290</v>
      </c>
      <c r="D244" s="71"/>
      <c r="E244" s="71"/>
      <c r="F244" s="71"/>
      <c r="G244" s="71"/>
      <c r="H244" s="59"/>
      <c r="I244" s="14"/>
      <c r="J244" s="64"/>
      <c r="K244" s="66" t="str">
        <f>IFERROR((VLOOKUP(H244,'2 Offertetarieven per eenheid'!B$4:C$9,2,0)),"€ 0,00")</f>
        <v>€ 0,00</v>
      </c>
      <c r="L244" s="28">
        <f t="shared" si="6"/>
        <v>0</v>
      </c>
    </row>
    <row r="245" spans="1:12" x14ac:dyDescent="0.25">
      <c r="A245" s="30">
        <f t="shared" si="7"/>
        <v>243</v>
      </c>
      <c r="B245" s="42"/>
      <c r="C245" s="32" t="s">
        <v>291</v>
      </c>
      <c r="D245" s="71"/>
      <c r="E245" s="71"/>
      <c r="F245" s="71"/>
      <c r="G245" s="71"/>
      <c r="H245" s="59"/>
      <c r="I245" s="14"/>
      <c r="J245" s="64"/>
      <c r="K245" s="66" t="str">
        <f>IFERROR((VLOOKUP(H245,'2 Offertetarieven per eenheid'!B$4:C$9,2,0)),"€ 0,00")</f>
        <v>€ 0,00</v>
      </c>
      <c r="L245" s="28">
        <f t="shared" si="6"/>
        <v>0</v>
      </c>
    </row>
    <row r="246" spans="1:12" x14ac:dyDescent="0.25">
      <c r="A246" s="30">
        <f t="shared" si="7"/>
        <v>244</v>
      </c>
      <c r="B246" s="42"/>
      <c r="C246" s="32" t="s">
        <v>292</v>
      </c>
      <c r="D246" s="71"/>
      <c r="E246" s="71"/>
      <c r="F246" s="71"/>
      <c r="G246" s="71"/>
      <c r="H246" s="59"/>
      <c r="I246" s="14"/>
      <c r="J246" s="64"/>
      <c r="K246" s="66" t="str">
        <f>IFERROR((VLOOKUP(H246,'2 Offertetarieven per eenheid'!B$4:C$9,2,0)),"€ 0,00")</f>
        <v>€ 0,00</v>
      </c>
      <c r="L246" s="28">
        <f t="shared" si="6"/>
        <v>0</v>
      </c>
    </row>
    <row r="247" spans="1:12" ht="15.75" thickBot="1" x14ac:dyDescent="0.3">
      <c r="A247" s="30">
        <f t="shared" si="7"/>
        <v>245</v>
      </c>
      <c r="B247" s="42"/>
      <c r="C247" s="33" t="s">
        <v>293</v>
      </c>
      <c r="D247" s="72"/>
      <c r="E247" s="72"/>
      <c r="F247" s="72"/>
      <c r="G247" s="72"/>
      <c r="H247" s="60"/>
      <c r="I247" s="16"/>
      <c r="J247" s="65"/>
      <c r="K247" s="66" t="str">
        <f>IFERROR((VLOOKUP(H247,'2 Offertetarieven per eenheid'!B$4:C$9,2,0)),"€ 0,00")</f>
        <v>€ 0,00</v>
      </c>
      <c r="L247" s="28">
        <f t="shared" si="6"/>
        <v>0</v>
      </c>
    </row>
    <row r="248" spans="1:12" x14ac:dyDescent="0.25">
      <c r="A248" s="30">
        <f t="shared" si="7"/>
        <v>246</v>
      </c>
      <c r="B248" s="42"/>
      <c r="C248" s="31" t="s">
        <v>289</v>
      </c>
      <c r="D248" s="15"/>
      <c r="E248" s="15"/>
      <c r="F248" s="15"/>
      <c r="G248" s="15"/>
      <c r="H248" s="61"/>
      <c r="I248" s="15"/>
      <c r="J248" s="63"/>
      <c r="K248" s="66" t="str">
        <f>IFERROR((VLOOKUP(H248,'2 Offertetarieven per eenheid'!B$4:C$9,2,0)),"€ 0,00")</f>
        <v>€ 0,00</v>
      </c>
      <c r="L248" s="28">
        <f t="shared" si="6"/>
        <v>0</v>
      </c>
    </row>
    <row r="249" spans="1:12" x14ac:dyDescent="0.25">
      <c r="A249" s="30">
        <f t="shared" si="7"/>
        <v>247</v>
      </c>
      <c r="B249" s="42"/>
      <c r="C249" s="32" t="s">
        <v>290</v>
      </c>
      <c r="D249" s="71"/>
      <c r="E249" s="71"/>
      <c r="F249" s="71"/>
      <c r="G249" s="71"/>
      <c r="H249" s="59"/>
      <c r="I249" s="14"/>
      <c r="J249" s="64"/>
      <c r="K249" s="66" t="str">
        <f>IFERROR((VLOOKUP(H249,'2 Offertetarieven per eenheid'!B$4:C$9,2,0)),"€ 0,00")</f>
        <v>€ 0,00</v>
      </c>
      <c r="L249" s="28">
        <f t="shared" si="6"/>
        <v>0</v>
      </c>
    </row>
    <row r="250" spans="1:12" x14ac:dyDescent="0.25">
      <c r="A250" s="30">
        <f t="shared" si="7"/>
        <v>248</v>
      </c>
      <c r="B250" s="42"/>
      <c r="C250" s="32" t="s">
        <v>291</v>
      </c>
      <c r="D250" s="71"/>
      <c r="E250" s="71"/>
      <c r="F250" s="71"/>
      <c r="G250" s="71"/>
      <c r="H250" s="59"/>
      <c r="I250" s="14"/>
      <c r="J250" s="64"/>
      <c r="K250" s="66" t="str">
        <f>IFERROR((VLOOKUP(H250,'2 Offertetarieven per eenheid'!B$4:C$9,2,0)),"€ 0,00")</f>
        <v>€ 0,00</v>
      </c>
      <c r="L250" s="28">
        <f t="shared" si="6"/>
        <v>0</v>
      </c>
    </row>
    <row r="251" spans="1:12" x14ac:dyDescent="0.25">
      <c r="A251" s="30">
        <f t="shared" si="7"/>
        <v>249</v>
      </c>
      <c r="B251" s="42"/>
      <c r="C251" s="32" t="s">
        <v>292</v>
      </c>
      <c r="D251" s="71"/>
      <c r="E251" s="71"/>
      <c r="F251" s="71"/>
      <c r="G251" s="71"/>
      <c r="H251" s="59"/>
      <c r="I251" s="14"/>
      <c r="J251" s="64"/>
      <c r="K251" s="66" t="str">
        <f>IFERROR((VLOOKUP(H251,'2 Offertetarieven per eenheid'!B$4:C$9,2,0)),"€ 0,00")</f>
        <v>€ 0,00</v>
      </c>
      <c r="L251" s="28">
        <f t="shared" si="6"/>
        <v>0</v>
      </c>
    </row>
    <row r="252" spans="1:12" ht="15.75" thickBot="1" x14ac:dyDescent="0.3">
      <c r="A252" s="30">
        <f t="shared" si="7"/>
        <v>250</v>
      </c>
      <c r="B252" s="42"/>
      <c r="C252" s="33" t="s">
        <v>293</v>
      </c>
      <c r="D252" s="72"/>
      <c r="E252" s="72"/>
      <c r="F252" s="72"/>
      <c r="G252" s="72"/>
      <c r="H252" s="60"/>
      <c r="I252" s="16"/>
      <c r="J252" s="65"/>
      <c r="K252" s="66" t="str">
        <f>IFERROR((VLOOKUP(H252,'2 Offertetarieven per eenheid'!B$4:C$9,2,0)),"€ 0,00")</f>
        <v>€ 0,00</v>
      </c>
      <c r="L252" s="28">
        <f t="shared" si="6"/>
        <v>0</v>
      </c>
    </row>
    <row r="253" spans="1:12" x14ac:dyDescent="0.25">
      <c r="A253" s="30">
        <f t="shared" si="7"/>
        <v>251</v>
      </c>
      <c r="B253" s="42"/>
      <c r="C253" s="31" t="s">
        <v>289</v>
      </c>
      <c r="D253" s="15"/>
      <c r="E253" s="15"/>
      <c r="F253" s="15"/>
      <c r="G253" s="15"/>
      <c r="H253" s="61"/>
      <c r="I253" s="15"/>
      <c r="J253" s="63"/>
      <c r="K253" s="66" t="str">
        <f>IFERROR((VLOOKUP(H253,'2 Offertetarieven per eenheid'!B$4:C$9,2,0)),"€ 0,00")</f>
        <v>€ 0,00</v>
      </c>
      <c r="L253" s="28">
        <f t="shared" si="6"/>
        <v>0</v>
      </c>
    </row>
    <row r="254" spans="1:12" x14ac:dyDescent="0.25">
      <c r="A254" s="30">
        <f t="shared" si="7"/>
        <v>252</v>
      </c>
      <c r="B254" s="42"/>
      <c r="C254" s="32" t="s">
        <v>290</v>
      </c>
      <c r="D254" s="71"/>
      <c r="E254" s="71"/>
      <c r="F254" s="71"/>
      <c r="G254" s="71"/>
      <c r="H254" s="59"/>
      <c r="I254" s="14"/>
      <c r="J254" s="64"/>
      <c r="K254" s="66" t="str">
        <f>IFERROR((VLOOKUP(H254,'2 Offertetarieven per eenheid'!B$4:C$9,2,0)),"€ 0,00")</f>
        <v>€ 0,00</v>
      </c>
      <c r="L254" s="28">
        <f t="shared" si="6"/>
        <v>0</v>
      </c>
    </row>
    <row r="255" spans="1:12" x14ac:dyDescent="0.25">
      <c r="A255" s="30">
        <f t="shared" si="7"/>
        <v>253</v>
      </c>
      <c r="B255" s="42"/>
      <c r="C255" s="32" t="s">
        <v>291</v>
      </c>
      <c r="D255" s="71"/>
      <c r="E255" s="71"/>
      <c r="F255" s="71"/>
      <c r="G255" s="71"/>
      <c r="H255" s="59"/>
      <c r="I255" s="14"/>
      <c r="J255" s="64"/>
      <c r="K255" s="66" t="str">
        <f>IFERROR((VLOOKUP(H255,'2 Offertetarieven per eenheid'!B$4:C$9,2,0)),"€ 0,00")</f>
        <v>€ 0,00</v>
      </c>
      <c r="L255" s="28">
        <f t="shared" si="6"/>
        <v>0</v>
      </c>
    </row>
    <row r="256" spans="1:12" x14ac:dyDescent="0.25">
      <c r="A256" s="30">
        <f t="shared" si="7"/>
        <v>254</v>
      </c>
      <c r="B256" s="42"/>
      <c r="C256" s="32" t="s">
        <v>292</v>
      </c>
      <c r="D256" s="71"/>
      <c r="E256" s="71"/>
      <c r="F256" s="71"/>
      <c r="G256" s="71"/>
      <c r="H256" s="59"/>
      <c r="I256" s="14"/>
      <c r="J256" s="64"/>
      <c r="K256" s="66" t="str">
        <f>IFERROR((VLOOKUP(H256,'2 Offertetarieven per eenheid'!B$4:C$9,2,0)),"€ 0,00")</f>
        <v>€ 0,00</v>
      </c>
      <c r="L256" s="28">
        <f t="shared" si="6"/>
        <v>0</v>
      </c>
    </row>
    <row r="257" spans="1:12" ht="15.75" thickBot="1" x14ac:dyDescent="0.3">
      <c r="A257" s="30">
        <f t="shared" si="7"/>
        <v>255</v>
      </c>
      <c r="B257" s="42"/>
      <c r="C257" s="33" t="s">
        <v>293</v>
      </c>
      <c r="D257" s="72"/>
      <c r="E257" s="72"/>
      <c r="F257" s="72"/>
      <c r="G257" s="72"/>
      <c r="H257" s="60"/>
      <c r="I257" s="16"/>
      <c r="J257" s="65"/>
      <c r="K257" s="66" t="str">
        <f>IFERROR((VLOOKUP(H257,'2 Offertetarieven per eenheid'!B$4:C$9,2,0)),"€ 0,00")</f>
        <v>€ 0,00</v>
      </c>
      <c r="L257" s="28">
        <f t="shared" si="6"/>
        <v>0</v>
      </c>
    </row>
    <row r="258" spans="1:12" x14ac:dyDescent="0.25">
      <c r="A258" s="30">
        <f t="shared" si="7"/>
        <v>256</v>
      </c>
      <c r="B258" s="42"/>
      <c r="C258" s="31" t="s">
        <v>289</v>
      </c>
      <c r="D258" s="15"/>
      <c r="E258" s="15"/>
      <c r="F258" s="15"/>
      <c r="G258" s="15"/>
      <c r="H258" s="61"/>
      <c r="I258" s="15"/>
      <c r="J258" s="63"/>
      <c r="K258" s="66" t="str">
        <f>IFERROR((VLOOKUP(H258,'2 Offertetarieven per eenheid'!B$4:C$9,2,0)),"€ 0,00")</f>
        <v>€ 0,00</v>
      </c>
      <c r="L258" s="28">
        <f t="shared" si="6"/>
        <v>0</v>
      </c>
    </row>
    <row r="259" spans="1:12" x14ac:dyDescent="0.25">
      <c r="A259" s="30">
        <f t="shared" si="7"/>
        <v>257</v>
      </c>
      <c r="B259" s="42"/>
      <c r="C259" s="32" t="s">
        <v>290</v>
      </c>
      <c r="D259" s="71"/>
      <c r="E259" s="71"/>
      <c r="F259" s="71"/>
      <c r="G259" s="71"/>
      <c r="H259" s="59"/>
      <c r="I259" s="14"/>
      <c r="J259" s="64"/>
      <c r="K259" s="66" t="str">
        <f>IFERROR((VLOOKUP(H259,'2 Offertetarieven per eenheid'!B$4:C$9,2,0)),"€ 0,00")</f>
        <v>€ 0,00</v>
      </c>
      <c r="L259" s="28">
        <f t="shared" si="6"/>
        <v>0</v>
      </c>
    </row>
    <row r="260" spans="1:12" x14ac:dyDescent="0.25">
      <c r="A260" s="30">
        <f t="shared" si="7"/>
        <v>258</v>
      </c>
      <c r="B260" s="42"/>
      <c r="C260" s="32" t="s">
        <v>291</v>
      </c>
      <c r="D260" s="71"/>
      <c r="E260" s="71"/>
      <c r="F260" s="71"/>
      <c r="G260" s="71"/>
      <c r="H260" s="59"/>
      <c r="I260" s="14"/>
      <c r="J260" s="64"/>
      <c r="K260" s="66" t="str">
        <f>IFERROR((VLOOKUP(H260,'2 Offertetarieven per eenheid'!B$4:C$9,2,0)),"€ 0,00")</f>
        <v>€ 0,00</v>
      </c>
      <c r="L260" s="28">
        <f t="shared" ref="L260:L323" si="8">(I260+J260)*K260/60</f>
        <v>0</v>
      </c>
    </row>
    <row r="261" spans="1:12" x14ac:dyDescent="0.25">
      <c r="A261" s="30">
        <f t="shared" ref="A261:A324" si="9">A260+1</f>
        <v>259</v>
      </c>
      <c r="B261" s="42"/>
      <c r="C261" s="32" t="s">
        <v>292</v>
      </c>
      <c r="D261" s="71"/>
      <c r="E261" s="71"/>
      <c r="F261" s="71"/>
      <c r="G261" s="71"/>
      <c r="H261" s="59"/>
      <c r="I261" s="14"/>
      <c r="J261" s="64"/>
      <c r="K261" s="66" t="str">
        <f>IFERROR((VLOOKUP(H261,'2 Offertetarieven per eenheid'!B$4:C$9,2,0)),"€ 0,00")</f>
        <v>€ 0,00</v>
      </c>
      <c r="L261" s="28">
        <f t="shared" si="8"/>
        <v>0</v>
      </c>
    </row>
    <row r="262" spans="1:12" ht="15.75" thickBot="1" x14ac:dyDescent="0.3">
      <c r="A262" s="30">
        <f t="shared" si="9"/>
        <v>260</v>
      </c>
      <c r="B262" s="42"/>
      <c r="C262" s="33" t="s">
        <v>293</v>
      </c>
      <c r="D262" s="72"/>
      <c r="E262" s="72"/>
      <c r="F262" s="72"/>
      <c r="G262" s="72"/>
      <c r="H262" s="60"/>
      <c r="I262" s="16"/>
      <c r="J262" s="65"/>
      <c r="K262" s="66" t="str">
        <f>IFERROR((VLOOKUP(H262,'2 Offertetarieven per eenheid'!B$4:C$9,2,0)),"€ 0,00")</f>
        <v>€ 0,00</v>
      </c>
      <c r="L262" s="28">
        <f t="shared" si="8"/>
        <v>0</v>
      </c>
    </row>
    <row r="263" spans="1:12" x14ac:dyDescent="0.25">
      <c r="A263" s="30">
        <f t="shared" si="9"/>
        <v>261</v>
      </c>
      <c r="B263" s="42"/>
      <c r="C263" s="31" t="s">
        <v>289</v>
      </c>
      <c r="D263" s="15"/>
      <c r="E263" s="15"/>
      <c r="F263" s="15"/>
      <c r="G263" s="15"/>
      <c r="H263" s="61"/>
      <c r="I263" s="15"/>
      <c r="J263" s="63"/>
      <c r="K263" s="66" t="str">
        <f>IFERROR((VLOOKUP(H263,'2 Offertetarieven per eenheid'!B$4:C$9,2,0)),"€ 0,00")</f>
        <v>€ 0,00</v>
      </c>
      <c r="L263" s="28">
        <f t="shared" si="8"/>
        <v>0</v>
      </c>
    </row>
    <row r="264" spans="1:12" x14ac:dyDescent="0.25">
      <c r="A264" s="30">
        <f t="shared" si="9"/>
        <v>262</v>
      </c>
      <c r="B264" s="42"/>
      <c r="C264" s="32" t="s">
        <v>290</v>
      </c>
      <c r="D264" s="71"/>
      <c r="E264" s="71"/>
      <c r="F264" s="71"/>
      <c r="G264" s="71"/>
      <c r="H264" s="59"/>
      <c r="I264" s="14"/>
      <c r="J264" s="64"/>
      <c r="K264" s="66" t="str">
        <f>IFERROR((VLOOKUP(H264,'2 Offertetarieven per eenheid'!B$4:C$9,2,0)),"€ 0,00")</f>
        <v>€ 0,00</v>
      </c>
      <c r="L264" s="28">
        <f t="shared" si="8"/>
        <v>0</v>
      </c>
    </row>
    <row r="265" spans="1:12" x14ac:dyDescent="0.25">
      <c r="A265" s="30">
        <f t="shared" si="9"/>
        <v>263</v>
      </c>
      <c r="B265" s="42"/>
      <c r="C265" s="32" t="s">
        <v>291</v>
      </c>
      <c r="D265" s="71"/>
      <c r="E265" s="71"/>
      <c r="F265" s="71"/>
      <c r="G265" s="71"/>
      <c r="H265" s="59"/>
      <c r="I265" s="14"/>
      <c r="J265" s="64"/>
      <c r="K265" s="66" t="str">
        <f>IFERROR((VLOOKUP(H265,'2 Offertetarieven per eenheid'!B$4:C$9,2,0)),"€ 0,00")</f>
        <v>€ 0,00</v>
      </c>
      <c r="L265" s="28">
        <f t="shared" si="8"/>
        <v>0</v>
      </c>
    </row>
    <row r="266" spans="1:12" x14ac:dyDescent="0.25">
      <c r="A266" s="30">
        <f t="shared" si="9"/>
        <v>264</v>
      </c>
      <c r="B266" s="42"/>
      <c r="C266" s="32" t="s">
        <v>292</v>
      </c>
      <c r="D266" s="71"/>
      <c r="E266" s="71"/>
      <c r="F266" s="71"/>
      <c r="G266" s="71"/>
      <c r="H266" s="59"/>
      <c r="I266" s="14"/>
      <c r="J266" s="64"/>
      <c r="K266" s="66" t="str">
        <f>IFERROR((VLOOKUP(H266,'2 Offertetarieven per eenheid'!B$4:C$9,2,0)),"€ 0,00")</f>
        <v>€ 0,00</v>
      </c>
      <c r="L266" s="28">
        <f t="shared" si="8"/>
        <v>0</v>
      </c>
    </row>
    <row r="267" spans="1:12" ht="15.75" thickBot="1" x14ac:dyDescent="0.3">
      <c r="A267" s="30">
        <f t="shared" si="9"/>
        <v>265</v>
      </c>
      <c r="B267" s="42"/>
      <c r="C267" s="33" t="s">
        <v>293</v>
      </c>
      <c r="D267" s="72"/>
      <c r="E267" s="72"/>
      <c r="F267" s="72"/>
      <c r="G267" s="72"/>
      <c r="H267" s="60"/>
      <c r="I267" s="16"/>
      <c r="J267" s="65"/>
      <c r="K267" s="66" t="str">
        <f>IFERROR((VLOOKUP(H267,'2 Offertetarieven per eenheid'!B$4:C$9,2,0)),"€ 0,00")</f>
        <v>€ 0,00</v>
      </c>
      <c r="L267" s="28">
        <f t="shared" si="8"/>
        <v>0</v>
      </c>
    </row>
    <row r="268" spans="1:12" x14ac:dyDescent="0.25">
      <c r="A268" s="30">
        <f t="shared" si="9"/>
        <v>266</v>
      </c>
      <c r="B268" s="42"/>
      <c r="C268" s="31" t="s">
        <v>289</v>
      </c>
      <c r="D268" s="15"/>
      <c r="E268" s="15"/>
      <c r="F268" s="15"/>
      <c r="G268" s="15"/>
      <c r="H268" s="61"/>
      <c r="I268" s="15"/>
      <c r="J268" s="63"/>
      <c r="K268" s="66" t="str">
        <f>IFERROR((VLOOKUP(H268,'2 Offertetarieven per eenheid'!B$4:C$9,2,0)),"€ 0,00")</f>
        <v>€ 0,00</v>
      </c>
      <c r="L268" s="28">
        <f t="shared" si="8"/>
        <v>0</v>
      </c>
    </row>
    <row r="269" spans="1:12" x14ac:dyDescent="0.25">
      <c r="A269" s="30">
        <f t="shared" si="9"/>
        <v>267</v>
      </c>
      <c r="B269" s="42"/>
      <c r="C269" s="32" t="s">
        <v>290</v>
      </c>
      <c r="D269" s="71"/>
      <c r="E269" s="71"/>
      <c r="F269" s="71"/>
      <c r="G269" s="71"/>
      <c r="H269" s="59"/>
      <c r="I269" s="14"/>
      <c r="J269" s="64"/>
      <c r="K269" s="66" t="str">
        <f>IFERROR((VLOOKUP(H269,'2 Offertetarieven per eenheid'!B$4:C$9,2,0)),"€ 0,00")</f>
        <v>€ 0,00</v>
      </c>
      <c r="L269" s="28">
        <f t="shared" si="8"/>
        <v>0</v>
      </c>
    </row>
    <row r="270" spans="1:12" x14ac:dyDescent="0.25">
      <c r="A270" s="30">
        <f t="shared" si="9"/>
        <v>268</v>
      </c>
      <c r="B270" s="42"/>
      <c r="C270" s="32" t="s">
        <v>291</v>
      </c>
      <c r="D270" s="71"/>
      <c r="E270" s="71"/>
      <c r="F270" s="71"/>
      <c r="G270" s="71"/>
      <c r="H270" s="59"/>
      <c r="I270" s="14"/>
      <c r="J270" s="64"/>
      <c r="K270" s="66" t="str">
        <f>IFERROR((VLOOKUP(H270,'2 Offertetarieven per eenheid'!B$4:C$9,2,0)),"€ 0,00")</f>
        <v>€ 0,00</v>
      </c>
      <c r="L270" s="28">
        <f t="shared" si="8"/>
        <v>0</v>
      </c>
    </row>
    <row r="271" spans="1:12" x14ac:dyDescent="0.25">
      <c r="A271" s="30">
        <f t="shared" si="9"/>
        <v>269</v>
      </c>
      <c r="B271" s="42"/>
      <c r="C271" s="32" t="s">
        <v>292</v>
      </c>
      <c r="D271" s="71"/>
      <c r="E271" s="71"/>
      <c r="F271" s="71"/>
      <c r="G271" s="71"/>
      <c r="H271" s="59"/>
      <c r="I271" s="14"/>
      <c r="J271" s="64"/>
      <c r="K271" s="66" t="str">
        <f>IFERROR((VLOOKUP(H271,'2 Offertetarieven per eenheid'!B$4:C$9,2,0)),"€ 0,00")</f>
        <v>€ 0,00</v>
      </c>
      <c r="L271" s="28">
        <f t="shared" si="8"/>
        <v>0</v>
      </c>
    </row>
    <row r="272" spans="1:12" ht="15.75" thickBot="1" x14ac:dyDescent="0.3">
      <c r="A272" s="30">
        <f t="shared" si="9"/>
        <v>270</v>
      </c>
      <c r="B272" s="42"/>
      <c r="C272" s="33" t="s">
        <v>293</v>
      </c>
      <c r="D272" s="72"/>
      <c r="E272" s="72"/>
      <c r="F272" s="72"/>
      <c r="G272" s="72"/>
      <c r="H272" s="60"/>
      <c r="I272" s="16"/>
      <c r="J272" s="65"/>
      <c r="K272" s="66" t="str">
        <f>IFERROR((VLOOKUP(H272,'2 Offertetarieven per eenheid'!B$4:C$9,2,0)),"€ 0,00")</f>
        <v>€ 0,00</v>
      </c>
      <c r="L272" s="28">
        <f t="shared" si="8"/>
        <v>0</v>
      </c>
    </row>
    <row r="273" spans="1:12" x14ac:dyDescent="0.25">
      <c r="A273" s="30">
        <f t="shared" si="9"/>
        <v>271</v>
      </c>
      <c r="B273" s="42"/>
      <c r="C273" s="31" t="s">
        <v>289</v>
      </c>
      <c r="D273" s="15"/>
      <c r="E273" s="15"/>
      <c r="F273" s="15"/>
      <c r="G273" s="15"/>
      <c r="H273" s="61"/>
      <c r="I273" s="15"/>
      <c r="J273" s="63"/>
      <c r="K273" s="66" t="str">
        <f>IFERROR((VLOOKUP(H273,'2 Offertetarieven per eenheid'!B$4:C$9,2,0)),"€ 0,00")</f>
        <v>€ 0,00</v>
      </c>
      <c r="L273" s="28">
        <f t="shared" si="8"/>
        <v>0</v>
      </c>
    </row>
    <row r="274" spans="1:12" x14ac:dyDescent="0.25">
      <c r="A274" s="30">
        <f t="shared" si="9"/>
        <v>272</v>
      </c>
      <c r="B274" s="42"/>
      <c r="C274" s="32" t="s">
        <v>290</v>
      </c>
      <c r="D274" s="71"/>
      <c r="E274" s="71"/>
      <c r="F274" s="71"/>
      <c r="G274" s="71"/>
      <c r="H274" s="59"/>
      <c r="I274" s="14"/>
      <c r="J274" s="64"/>
      <c r="K274" s="66" t="str">
        <f>IFERROR((VLOOKUP(H274,'2 Offertetarieven per eenheid'!B$4:C$9,2,0)),"€ 0,00")</f>
        <v>€ 0,00</v>
      </c>
      <c r="L274" s="28">
        <f t="shared" si="8"/>
        <v>0</v>
      </c>
    </row>
    <row r="275" spans="1:12" x14ac:dyDescent="0.25">
      <c r="A275" s="30">
        <f t="shared" si="9"/>
        <v>273</v>
      </c>
      <c r="B275" s="42"/>
      <c r="C275" s="32" t="s">
        <v>291</v>
      </c>
      <c r="D275" s="71"/>
      <c r="E275" s="71"/>
      <c r="F275" s="71"/>
      <c r="G275" s="71"/>
      <c r="H275" s="59"/>
      <c r="I275" s="14"/>
      <c r="J275" s="64"/>
      <c r="K275" s="66" t="str">
        <f>IFERROR((VLOOKUP(H275,'2 Offertetarieven per eenheid'!B$4:C$9,2,0)),"€ 0,00")</f>
        <v>€ 0,00</v>
      </c>
      <c r="L275" s="28">
        <f t="shared" si="8"/>
        <v>0</v>
      </c>
    </row>
    <row r="276" spans="1:12" x14ac:dyDescent="0.25">
      <c r="A276" s="30">
        <f t="shared" si="9"/>
        <v>274</v>
      </c>
      <c r="B276" s="42"/>
      <c r="C276" s="32" t="s">
        <v>292</v>
      </c>
      <c r="D276" s="71"/>
      <c r="E276" s="71"/>
      <c r="F276" s="71"/>
      <c r="G276" s="71"/>
      <c r="H276" s="59"/>
      <c r="I276" s="14"/>
      <c r="J276" s="64"/>
      <c r="K276" s="66" t="str">
        <f>IFERROR((VLOOKUP(H276,'2 Offertetarieven per eenheid'!B$4:C$9,2,0)),"€ 0,00")</f>
        <v>€ 0,00</v>
      </c>
      <c r="L276" s="28">
        <f t="shared" si="8"/>
        <v>0</v>
      </c>
    </row>
    <row r="277" spans="1:12" ht="15.75" thickBot="1" x14ac:dyDescent="0.3">
      <c r="A277" s="30">
        <f t="shared" si="9"/>
        <v>275</v>
      </c>
      <c r="B277" s="42"/>
      <c r="C277" s="33" t="s">
        <v>293</v>
      </c>
      <c r="D277" s="72"/>
      <c r="E277" s="72"/>
      <c r="F277" s="72"/>
      <c r="G277" s="72"/>
      <c r="H277" s="60"/>
      <c r="I277" s="16"/>
      <c r="J277" s="65"/>
      <c r="K277" s="66" t="str">
        <f>IFERROR((VLOOKUP(H277,'2 Offertetarieven per eenheid'!B$4:C$9,2,0)),"€ 0,00")</f>
        <v>€ 0,00</v>
      </c>
      <c r="L277" s="28">
        <f t="shared" si="8"/>
        <v>0</v>
      </c>
    </row>
    <row r="278" spans="1:12" x14ac:dyDescent="0.25">
      <c r="A278" s="30">
        <f t="shared" si="9"/>
        <v>276</v>
      </c>
      <c r="B278" s="42"/>
      <c r="C278" s="34" t="s">
        <v>289</v>
      </c>
      <c r="D278" s="15"/>
      <c r="E278" s="15"/>
      <c r="F278" s="15"/>
      <c r="G278" s="15"/>
      <c r="H278" s="61"/>
      <c r="I278" s="15"/>
      <c r="J278" s="63"/>
      <c r="K278" s="66" t="str">
        <f>IFERROR((VLOOKUP(H278,'2 Offertetarieven per eenheid'!B$4:C$9,2,0)),"€ 0,00")</f>
        <v>€ 0,00</v>
      </c>
      <c r="L278" s="28">
        <f t="shared" si="8"/>
        <v>0</v>
      </c>
    </row>
    <row r="279" spans="1:12" x14ac:dyDescent="0.25">
      <c r="A279" s="30">
        <f t="shared" si="9"/>
        <v>277</v>
      </c>
      <c r="B279" s="42"/>
      <c r="C279" s="35" t="s">
        <v>290</v>
      </c>
      <c r="D279" s="71"/>
      <c r="E279" s="71"/>
      <c r="F279" s="71"/>
      <c r="G279" s="71"/>
      <c r="H279" s="59"/>
      <c r="I279" s="14"/>
      <c r="J279" s="64"/>
      <c r="K279" s="66" t="str">
        <f>IFERROR((VLOOKUP(H279,'2 Offertetarieven per eenheid'!B$4:C$9,2,0)),"€ 0,00")</f>
        <v>€ 0,00</v>
      </c>
      <c r="L279" s="28">
        <f t="shared" si="8"/>
        <v>0</v>
      </c>
    </row>
    <row r="280" spans="1:12" x14ac:dyDescent="0.25">
      <c r="A280" s="30">
        <f t="shared" si="9"/>
        <v>278</v>
      </c>
      <c r="B280" s="42"/>
      <c r="C280" s="35" t="s">
        <v>291</v>
      </c>
      <c r="D280" s="71"/>
      <c r="E280" s="71"/>
      <c r="F280" s="71"/>
      <c r="G280" s="71"/>
      <c r="H280" s="59"/>
      <c r="I280" s="14"/>
      <c r="J280" s="64"/>
      <c r="K280" s="66" t="str">
        <f>IFERROR((VLOOKUP(H280,'2 Offertetarieven per eenheid'!B$4:C$9,2,0)),"€ 0,00")</f>
        <v>€ 0,00</v>
      </c>
      <c r="L280" s="28">
        <f t="shared" si="8"/>
        <v>0</v>
      </c>
    </row>
    <row r="281" spans="1:12" x14ac:dyDescent="0.25">
      <c r="A281" s="30">
        <f t="shared" si="9"/>
        <v>279</v>
      </c>
      <c r="B281" s="42"/>
      <c r="C281" s="35" t="s">
        <v>292</v>
      </c>
      <c r="D281" s="71"/>
      <c r="E281" s="71"/>
      <c r="F281" s="71"/>
      <c r="G281" s="71"/>
      <c r="H281" s="59"/>
      <c r="I281" s="14"/>
      <c r="J281" s="64"/>
      <c r="K281" s="66" t="str">
        <f>IFERROR((VLOOKUP(H281,'2 Offertetarieven per eenheid'!B$4:C$9,2,0)),"€ 0,00")</f>
        <v>€ 0,00</v>
      </c>
      <c r="L281" s="28">
        <f t="shared" si="8"/>
        <v>0</v>
      </c>
    </row>
    <row r="282" spans="1:12" ht="15.75" thickBot="1" x14ac:dyDescent="0.3">
      <c r="A282" s="30">
        <f t="shared" si="9"/>
        <v>280</v>
      </c>
      <c r="B282" s="42"/>
      <c r="C282" s="36" t="s">
        <v>293</v>
      </c>
      <c r="D282" s="72"/>
      <c r="E282" s="72"/>
      <c r="F282" s="72"/>
      <c r="G282" s="72"/>
      <c r="H282" s="60"/>
      <c r="I282" s="16"/>
      <c r="J282" s="65"/>
      <c r="K282" s="66" t="str">
        <f>IFERROR((VLOOKUP(H282,'2 Offertetarieven per eenheid'!B$4:C$9,2,0)),"€ 0,00")</f>
        <v>€ 0,00</v>
      </c>
      <c r="L282" s="28">
        <f t="shared" si="8"/>
        <v>0</v>
      </c>
    </row>
    <row r="283" spans="1:12" x14ac:dyDescent="0.25">
      <c r="A283" s="30">
        <f t="shared" si="9"/>
        <v>281</v>
      </c>
      <c r="B283" s="42"/>
      <c r="C283" s="26" t="s">
        <v>289</v>
      </c>
      <c r="D283" s="15"/>
      <c r="E283" s="15"/>
      <c r="F283" s="15"/>
      <c r="G283" s="15"/>
      <c r="H283" s="61"/>
      <c r="I283" s="15"/>
      <c r="J283" s="63"/>
      <c r="K283" s="66" t="str">
        <f>IFERROR((VLOOKUP(H283,'2 Offertetarieven per eenheid'!B$4:C$9,2,0)),"€ 0,00")</f>
        <v>€ 0,00</v>
      </c>
      <c r="L283" s="28">
        <f t="shared" si="8"/>
        <v>0</v>
      </c>
    </row>
    <row r="284" spans="1:12" x14ac:dyDescent="0.25">
      <c r="A284" s="30">
        <f t="shared" si="9"/>
        <v>282</v>
      </c>
      <c r="B284" s="42"/>
      <c r="C284" s="27" t="s">
        <v>290</v>
      </c>
      <c r="D284" s="71"/>
      <c r="E284" s="71"/>
      <c r="F284" s="71"/>
      <c r="G284" s="71"/>
      <c r="H284" s="59"/>
      <c r="I284" s="14"/>
      <c r="J284" s="64"/>
      <c r="K284" s="66" t="str">
        <f>IFERROR((VLOOKUP(H284,'2 Offertetarieven per eenheid'!B$4:C$9,2,0)),"€ 0,00")</f>
        <v>€ 0,00</v>
      </c>
      <c r="L284" s="28">
        <f t="shared" si="8"/>
        <v>0</v>
      </c>
    </row>
    <row r="285" spans="1:12" x14ac:dyDescent="0.25">
      <c r="A285" s="30">
        <f t="shared" si="9"/>
        <v>283</v>
      </c>
      <c r="B285" s="42"/>
      <c r="C285" s="27" t="s">
        <v>291</v>
      </c>
      <c r="D285" s="71"/>
      <c r="E285" s="71"/>
      <c r="F285" s="71"/>
      <c r="G285" s="71"/>
      <c r="H285" s="59"/>
      <c r="I285" s="14"/>
      <c r="J285" s="64"/>
      <c r="K285" s="66" t="str">
        <f>IFERROR((VLOOKUP(H285,'2 Offertetarieven per eenheid'!B$4:C$9,2,0)),"€ 0,00")</f>
        <v>€ 0,00</v>
      </c>
      <c r="L285" s="28">
        <f t="shared" si="8"/>
        <v>0</v>
      </c>
    </row>
    <row r="286" spans="1:12" x14ac:dyDescent="0.25">
      <c r="A286" s="30">
        <f t="shared" si="9"/>
        <v>284</v>
      </c>
      <c r="B286" s="42"/>
      <c r="C286" s="27" t="s">
        <v>292</v>
      </c>
      <c r="D286" s="71"/>
      <c r="E286" s="71"/>
      <c r="F286" s="71"/>
      <c r="G286" s="71"/>
      <c r="H286" s="59"/>
      <c r="I286" s="14"/>
      <c r="J286" s="64"/>
      <c r="K286" s="66" t="str">
        <f>IFERROR((VLOOKUP(H286,'2 Offertetarieven per eenheid'!B$4:C$9,2,0)),"€ 0,00")</f>
        <v>€ 0,00</v>
      </c>
      <c r="L286" s="28">
        <f t="shared" si="8"/>
        <v>0</v>
      </c>
    </row>
    <row r="287" spans="1:12" ht="15.75" thickBot="1" x14ac:dyDescent="0.3">
      <c r="A287" s="30">
        <f t="shared" si="9"/>
        <v>285</v>
      </c>
      <c r="B287" s="42"/>
      <c r="C287" s="29" t="s">
        <v>293</v>
      </c>
      <c r="D287" s="72"/>
      <c r="E287" s="72"/>
      <c r="F287" s="72"/>
      <c r="G287" s="72"/>
      <c r="H287" s="60"/>
      <c r="I287" s="16"/>
      <c r="J287" s="65"/>
      <c r="K287" s="66" t="str">
        <f>IFERROR((VLOOKUP(H287,'2 Offertetarieven per eenheid'!B$4:C$9,2,0)),"€ 0,00")</f>
        <v>€ 0,00</v>
      </c>
      <c r="L287" s="28">
        <f t="shared" si="8"/>
        <v>0</v>
      </c>
    </row>
    <row r="288" spans="1:12" x14ac:dyDescent="0.25">
      <c r="A288" s="30">
        <f t="shared" si="9"/>
        <v>286</v>
      </c>
      <c r="B288" s="42"/>
      <c r="C288" s="26" t="s">
        <v>289</v>
      </c>
      <c r="D288" s="15"/>
      <c r="E288" s="15"/>
      <c r="F288" s="15"/>
      <c r="G288" s="15"/>
      <c r="H288" s="61"/>
      <c r="I288" s="15"/>
      <c r="J288" s="63"/>
      <c r="K288" s="66" t="str">
        <f>IFERROR((VLOOKUP(H288,'2 Offertetarieven per eenheid'!B$4:C$9,2,0)),"€ 0,00")</f>
        <v>€ 0,00</v>
      </c>
      <c r="L288" s="28">
        <f t="shared" si="8"/>
        <v>0</v>
      </c>
    </row>
    <row r="289" spans="1:12" x14ac:dyDescent="0.25">
      <c r="A289" s="30">
        <f t="shared" si="9"/>
        <v>287</v>
      </c>
      <c r="B289" s="42"/>
      <c r="C289" s="27" t="s">
        <v>290</v>
      </c>
      <c r="D289" s="71"/>
      <c r="E289" s="71"/>
      <c r="F289" s="71"/>
      <c r="G289" s="71"/>
      <c r="H289" s="59"/>
      <c r="I289" s="14"/>
      <c r="J289" s="64"/>
      <c r="K289" s="66" t="str">
        <f>IFERROR((VLOOKUP(H289,'2 Offertetarieven per eenheid'!B$4:C$9,2,0)),"€ 0,00")</f>
        <v>€ 0,00</v>
      </c>
      <c r="L289" s="28">
        <f t="shared" si="8"/>
        <v>0</v>
      </c>
    </row>
    <row r="290" spans="1:12" x14ac:dyDescent="0.25">
      <c r="A290" s="30">
        <f t="shared" si="9"/>
        <v>288</v>
      </c>
      <c r="B290" s="42"/>
      <c r="C290" s="27" t="s">
        <v>291</v>
      </c>
      <c r="D290" s="71"/>
      <c r="E290" s="71"/>
      <c r="F290" s="71"/>
      <c r="G290" s="71"/>
      <c r="H290" s="59"/>
      <c r="I290" s="14"/>
      <c r="J290" s="64"/>
      <c r="K290" s="66" t="str">
        <f>IFERROR((VLOOKUP(H290,'2 Offertetarieven per eenheid'!B$4:C$9,2,0)),"€ 0,00")</f>
        <v>€ 0,00</v>
      </c>
      <c r="L290" s="28">
        <f t="shared" si="8"/>
        <v>0</v>
      </c>
    </row>
    <row r="291" spans="1:12" x14ac:dyDescent="0.25">
      <c r="A291" s="30">
        <f t="shared" si="9"/>
        <v>289</v>
      </c>
      <c r="B291" s="42"/>
      <c r="C291" s="27" t="s">
        <v>292</v>
      </c>
      <c r="D291" s="71"/>
      <c r="E291" s="71"/>
      <c r="F291" s="71"/>
      <c r="G291" s="71"/>
      <c r="H291" s="59"/>
      <c r="I291" s="14"/>
      <c r="J291" s="64"/>
      <c r="K291" s="66" t="str">
        <f>IFERROR((VLOOKUP(H291,'2 Offertetarieven per eenheid'!B$4:C$9,2,0)),"€ 0,00")</f>
        <v>€ 0,00</v>
      </c>
      <c r="L291" s="28">
        <f t="shared" si="8"/>
        <v>0</v>
      </c>
    </row>
    <row r="292" spans="1:12" ht="15.75" thickBot="1" x14ac:dyDescent="0.3">
      <c r="A292" s="30">
        <f t="shared" si="9"/>
        <v>290</v>
      </c>
      <c r="B292" s="42"/>
      <c r="C292" s="29" t="s">
        <v>293</v>
      </c>
      <c r="D292" s="72"/>
      <c r="E292" s="72"/>
      <c r="F292" s="72"/>
      <c r="G292" s="72"/>
      <c r="H292" s="60"/>
      <c r="I292" s="16"/>
      <c r="J292" s="65"/>
      <c r="K292" s="66" t="str">
        <f>IFERROR((VLOOKUP(H292,'2 Offertetarieven per eenheid'!B$4:C$9,2,0)),"€ 0,00")</f>
        <v>€ 0,00</v>
      </c>
      <c r="L292" s="28">
        <f t="shared" si="8"/>
        <v>0</v>
      </c>
    </row>
    <row r="293" spans="1:12" x14ac:dyDescent="0.25">
      <c r="A293" s="30">
        <f t="shared" si="9"/>
        <v>291</v>
      </c>
      <c r="B293" s="42"/>
      <c r="C293" s="26" t="s">
        <v>289</v>
      </c>
      <c r="D293" s="15"/>
      <c r="E293" s="15"/>
      <c r="F293" s="15"/>
      <c r="G293" s="15"/>
      <c r="H293" s="61"/>
      <c r="I293" s="15"/>
      <c r="J293" s="63"/>
      <c r="K293" s="66" t="str">
        <f>IFERROR((VLOOKUP(H293,'2 Offertetarieven per eenheid'!B$4:C$9,2,0)),"€ 0,00")</f>
        <v>€ 0,00</v>
      </c>
      <c r="L293" s="28">
        <f t="shared" si="8"/>
        <v>0</v>
      </c>
    </row>
    <row r="294" spans="1:12" x14ac:dyDescent="0.25">
      <c r="A294" s="30">
        <f t="shared" si="9"/>
        <v>292</v>
      </c>
      <c r="B294" s="42"/>
      <c r="C294" s="27" t="s">
        <v>290</v>
      </c>
      <c r="D294" s="71"/>
      <c r="E294" s="71"/>
      <c r="F294" s="71"/>
      <c r="G294" s="71"/>
      <c r="H294" s="59"/>
      <c r="I294" s="14"/>
      <c r="J294" s="64"/>
      <c r="K294" s="66" t="str">
        <f>IFERROR((VLOOKUP(H294,'2 Offertetarieven per eenheid'!B$4:C$9,2,0)),"€ 0,00")</f>
        <v>€ 0,00</v>
      </c>
      <c r="L294" s="28">
        <f t="shared" si="8"/>
        <v>0</v>
      </c>
    </row>
    <row r="295" spans="1:12" x14ac:dyDescent="0.25">
      <c r="A295" s="30">
        <f t="shared" si="9"/>
        <v>293</v>
      </c>
      <c r="B295" s="42"/>
      <c r="C295" s="27" t="s">
        <v>291</v>
      </c>
      <c r="D295" s="71"/>
      <c r="E295" s="71"/>
      <c r="F295" s="71"/>
      <c r="G295" s="71"/>
      <c r="H295" s="59"/>
      <c r="I295" s="14"/>
      <c r="J295" s="64"/>
      <c r="K295" s="66" t="str">
        <f>IFERROR((VLOOKUP(H295,'2 Offertetarieven per eenheid'!B$4:C$9,2,0)),"€ 0,00")</f>
        <v>€ 0,00</v>
      </c>
      <c r="L295" s="28">
        <f t="shared" si="8"/>
        <v>0</v>
      </c>
    </row>
    <row r="296" spans="1:12" x14ac:dyDescent="0.25">
      <c r="A296" s="30">
        <f t="shared" si="9"/>
        <v>294</v>
      </c>
      <c r="B296" s="42"/>
      <c r="C296" s="27" t="s">
        <v>292</v>
      </c>
      <c r="D296" s="71"/>
      <c r="E296" s="71"/>
      <c r="F296" s="71"/>
      <c r="G296" s="71"/>
      <c r="H296" s="59"/>
      <c r="I296" s="14"/>
      <c r="J296" s="64"/>
      <c r="K296" s="66" t="str">
        <f>IFERROR((VLOOKUP(H296,'2 Offertetarieven per eenheid'!B$4:C$9,2,0)),"€ 0,00")</f>
        <v>€ 0,00</v>
      </c>
      <c r="L296" s="28">
        <f t="shared" si="8"/>
        <v>0</v>
      </c>
    </row>
    <row r="297" spans="1:12" ht="15.75" thickBot="1" x14ac:dyDescent="0.3">
      <c r="A297" s="30">
        <f t="shared" si="9"/>
        <v>295</v>
      </c>
      <c r="B297" s="42"/>
      <c r="C297" s="29" t="s">
        <v>293</v>
      </c>
      <c r="D297" s="72"/>
      <c r="E297" s="72"/>
      <c r="F297" s="72"/>
      <c r="G297" s="72"/>
      <c r="H297" s="60"/>
      <c r="I297" s="16"/>
      <c r="J297" s="65"/>
      <c r="K297" s="66" t="str">
        <f>IFERROR((VLOOKUP(H297,'2 Offertetarieven per eenheid'!B$4:C$9,2,0)),"€ 0,00")</f>
        <v>€ 0,00</v>
      </c>
      <c r="L297" s="28">
        <f t="shared" si="8"/>
        <v>0</v>
      </c>
    </row>
    <row r="298" spans="1:12" x14ac:dyDescent="0.25">
      <c r="A298" s="30">
        <f t="shared" si="9"/>
        <v>296</v>
      </c>
      <c r="B298" s="42"/>
      <c r="C298" s="31" t="s">
        <v>289</v>
      </c>
      <c r="D298" s="15"/>
      <c r="E298" s="15"/>
      <c r="F298" s="15"/>
      <c r="G298" s="15"/>
      <c r="H298" s="61"/>
      <c r="I298" s="15"/>
      <c r="J298" s="63"/>
      <c r="K298" s="66" t="str">
        <f>IFERROR((VLOOKUP(H298,'2 Offertetarieven per eenheid'!B$4:C$9,2,0)),"€ 0,00")</f>
        <v>€ 0,00</v>
      </c>
      <c r="L298" s="28">
        <f t="shared" si="8"/>
        <v>0</v>
      </c>
    </row>
    <row r="299" spans="1:12" x14ac:dyDescent="0.25">
      <c r="A299" s="30">
        <f t="shared" si="9"/>
        <v>297</v>
      </c>
      <c r="B299" s="42"/>
      <c r="C299" s="32" t="s">
        <v>290</v>
      </c>
      <c r="D299" s="71"/>
      <c r="E299" s="71"/>
      <c r="F299" s="71"/>
      <c r="G299" s="71"/>
      <c r="H299" s="59"/>
      <c r="I299" s="14"/>
      <c r="J299" s="64"/>
      <c r="K299" s="66" t="str">
        <f>IFERROR((VLOOKUP(H299,'2 Offertetarieven per eenheid'!B$4:C$9,2,0)),"€ 0,00")</f>
        <v>€ 0,00</v>
      </c>
      <c r="L299" s="28">
        <f t="shared" si="8"/>
        <v>0</v>
      </c>
    </row>
    <row r="300" spans="1:12" x14ac:dyDescent="0.25">
      <c r="A300" s="30">
        <f t="shared" si="9"/>
        <v>298</v>
      </c>
      <c r="B300" s="42"/>
      <c r="C300" s="32" t="s">
        <v>291</v>
      </c>
      <c r="D300" s="71"/>
      <c r="E300" s="71"/>
      <c r="F300" s="71"/>
      <c r="G300" s="71"/>
      <c r="H300" s="59"/>
      <c r="I300" s="14"/>
      <c r="J300" s="64"/>
      <c r="K300" s="66" t="str">
        <f>IFERROR((VLOOKUP(H300,'2 Offertetarieven per eenheid'!B$4:C$9,2,0)),"€ 0,00")</f>
        <v>€ 0,00</v>
      </c>
      <c r="L300" s="28">
        <f t="shared" si="8"/>
        <v>0</v>
      </c>
    </row>
    <row r="301" spans="1:12" x14ac:dyDescent="0.25">
      <c r="A301" s="30">
        <f t="shared" si="9"/>
        <v>299</v>
      </c>
      <c r="B301" s="42"/>
      <c r="C301" s="32" t="s">
        <v>292</v>
      </c>
      <c r="D301" s="71"/>
      <c r="E301" s="71"/>
      <c r="F301" s="71"/>
      <c r="G301" s="71"/>
      <c r="H301" s="59"/>
      <c r="I301" s="14"/>
      <c r="J301" s="64"/>
      <c r="K301" s="66" t="str">
        <f>IFERROR((VLOOKUP(H301,'2 Offertetarieven per eenheid'!B$4:C$9,2,0)),"€ 0,00")</f>
        <v>€ 0,00</v>
      </c>
      <c r="L301" s="28">
        <f t="shared" si="8"/>
        <v>0</v>
      </c>
    </row>
    <row r="302" spans="1:12" ht="15.75" thickBot="1" x14ac:dyDescent="0.3">
      <c r="A302" s="30">
        <f t="shared" si="9"/>
        <v>300</v>
      </c>
      <c r="B302" s="42"/>
      <c r="C302" s="33" t="s">
        <v>293</v>
      </c>
      <c r="D302" s="72"/>
      <c r="E302" s="72"/>
      <c r="F302" s="72"/>
      <c r="G302" s="72"/>
      <c r="H302" s="60"/>
      <c r="I302" s="16"/>
      <c r="J302" s="65"/>
      <c r="K302" s="66" t="str">
        <f>IFERROR((VLOOKUP(H302,'2 Offertetarieven per eenheid'!B$4:C$9,2,0)),"€ 0,00")</f>
        <v>€ 0,00</v>
      </c>
      <c r="L302" s="28">
        <f t="shared" si="8"/>
        <v>0</v>
      </c>
    </row>
    <row r="303" spans="1:12" x14ac:dyDescent="0.25">
      <c r="A303" s="30">
        <f t="shared" si="9"/>
        <v>301</v>
      </c>
      <c r="B303" s="42"/>
      <c r="C303" s="31" t="s">
        <v>289</v>
      </c>
      <c r="D303" s="15"/>
      <c r="E303" s="15"/>
      <c r="F303" s="15"/>
      <c r="G303" s="15"/>
      <c r="H303" s="61"/>
      <c r="I303" s="15"/>
      <c r="J303" s="63"/>
      <c r="K303" s="66" t="str">
        <f>IFERROR((VLOOKUP(H303,'2 Offertetarieven per eenheid'!B$4:C$9,2,0)),"€ 0,00")</f>
        <v>€ 0,00</v>
      </c>
      <c r="L303" s="28">
        <f t="shared" si="8"/>
        <v>0</v>
      </c>
    </row>
    <row r="304" spans="1:12" x14ac:dyDescent="0.25">
      <c r="A304" s="30">
        <f t="shared" si="9"/>
        <v>302</v>
      </c>
      <c r="B304" s="42"/>
      <c r="C304" s="32" t="s">
        <v>290</v>
      </c>
      <c r="D304" s="71"/>
      <c r="E304" s="71"/>
      <c r="F304" s="71"/>
      <c r="G304" s="71"/>
      <c r="H304" s="59"/>
      <c r="I304" s="14"/>
      <c r="J304" s="64"/>
      <c r="K304" s="66" t="str">
        <f>IFERROR((VLOOKUP(H304,'2 Offertetarieven per eenheid'!B$4:C$9,2,0)),"€ 0,00")</f>
        <v>€ 0,00</v>
      </c>
      <c r="L304" s="28">
        <f t="shared" si="8"/>
        <v>0</v>
      </c>
    </row>
    <row r="305" spans="1:12" x14ac:dyDescent="0.25">
      <c r="A305" s="30">
        <f t="shared" si="9"/>
        <v>303</v>
      </c>
      <c r="B305" s="42"/>
      <c r="C305" s="32" t="s">
        <v>291</v>
      </c>
      <c r="D305" s="71"/>
      <c r="E305" s="71"/>
      <c r="F305" s="71"/>
      <c r="G305" s="71"/>
      <c r="H305" s="59"/>
      <c r="I305" s="14"/>
      <c r="J305" s="64"/>
      <c r="K305" s="66" t="str">
        <f>IFERROR((VLOOKUP(H305,'2 Offertetarieven per eenheid'!B$4:C$9,2,0)),"€ 0,00")</f>
        <v>€ 0,00</v>
      </c>
      <c r="L305" s="28">
        <f t="shared" si="8"/>
        <v>0</v>
      </c>
    </row>
    <row r="306" spans="1:12" x14ac:dyDescent="0.25">
      <c r="A306" s="30">
        <f t="shared" si="9"/>
        <v>304</v>
      </c>
      <c r="B306" s="42"/>
      <c r="C306" s="32" t="s">
        <v>292</v>
      </c>
      <c r="D306" s="71"/>
      <c r="E306" s="71"/>
      <c r="F306" s="71"/>
      <c r="G306" s="71"/>
      <c r="H306" s="59"/>
      <c r="I306" s="14"/>
      <c r="J306" s="64"/>
      <c r="K306" s="66" t="str">
        <f>IFERROR((VLOOKUP(H306,'2 Offertetarieven per eenheid'!B$4:C$9,2,0)),"€ 0,00")</f>
        <v>€ 0,00</v>
      </c>
      <c r="L306" s="28">
        <f t="shared" si="8"/>
        <v>0</v>
      </c>
    </row>
    <row r="307" spans="1:12" ht="15.75" thickBot="1" x14ac:dyDescent="0.3">
      <c r="A307" s="30">
        <f t="shared" si="9"/>
        <v>305</v>
      </c>
      <c r="B307" s="42"/>
      <c r="C307" s="33" t="s">
        <v>293</v>
      </c>
      <c r="D307" s="72"/>
      <c r="E307" s="72"/>
      <c r="F307" s="72"/>
      <c r="G307" s="72"/>
      <c r="H307" s="60"/>
      <c r="I307" s="16"/>
      <c r="J307" s="65"/>
      <c r="K307" s="66" t="str">
        <f>IFERROR((VLOOKUP(H307,'2 Offertetarieven per eenheid'!B$4:C$9,2,0)),"€ 0,00")</f>
        <v>€ 0,00</v>
      </c>
      <c r="L307" s="28">
        <f t="shared" si="8"/>
        <v>0</v>
      </c>
    </row>
    <row r="308" spans="1:12" x14ac:dyDescent="0.25">
      <c r="A308" s="30">
        <f t="shared" si="9"/>
        <v>306</v>
      </c>
      <c r="B308" s="42"/>
      <c r="C308" s="31" t="s">
        <v>289</v>
      </c>
      <c r="D308" s="15"/>
      <c r="E308" s="15"/>
      <c r="F308" s="15"/>
      <c r="G308" s="15"/>
      <c r="H308" s="61"/>
      <c r="I308" s="15"/>
      <c r="J308" s="63"/>
      <c r="K308" s="66" t="str">
        <f>IFERROR((VLOOKUP(H308,'2 Offertetarieven per eenheid'!B$4:C$9,2,0)),"€ 0,00")</f>
        <v>€ 0,00</v>
      </c>
      <c r="L308" s="28">
        <f t="shared" si="8"/>
        <v>0</v>
      </c>
    </row>
    <row r="309" spans="1:12" x14ac:dyDescent="0.25">
      <c r="A309" s="30">
        <f t="shared" si="9"/>
        <v>307</v>
      </c>
      <c r="B309" s="42"/>
      <c r="C309" s="32" t="s">
        <v>290</v>
      </c>
      <c r="D309" s="71"/>
      <c r="E309" s="71"/>
      <c r="F309" s="71"/>
      <c r="G309" s="71"/>
      <c r="H309" s="59"/>
      <c r="I309" s="14"/>
      <c r="J309" s="64"/>
      <c r="K309" s="66" t="str">
        <f>IFERROR((VLOOKUP(H309,'2 Offertetarieven per eenheid'!B$4:C$9,2,0)),"€ 0,00")</f>
        <v>€ 0,00</v>
      </c>
      <c r="L309" s="28">
        <f t="shared" si="8"/>
        <v>0</v>
      </c>
    </row>
    <row r="310" spans="1:12" x14ac:dyDescent="0.25">
      <c r="A310" s="30">
        <f t="shared" si="9"/>
        <v>308</v>
      </c>
      <c r="B310" s="42"/>
      <c r="C310" s="32" t="s">
        <v>291</v>
      </c>
      <c r="D310" s="71"/>
      <c r="E310" s="71"/>
      <c r="F310" s="71"/>
      <c r="G310" s="71"/>
      <c r="H310" s="59"/>
      <c r="I310" s="14"/>
      <c r="J310" s="64"/>
      <c r="K310" s="66" t="str">
        <f>IFERROR((VLOOKUP(H310,'2 Offertetarieven per eenheid'!B$4:C$9,2,0)),"€ 0,00")</f>
        <v>€ 0,00</v>
      </c>
      <c r="L310" s="28">
        <f t="shared" si="8"/>
        <v>0</v>
      </c>
    </row>
    <row r="311" spans="1:12" x14ac:dyDescent="0.25">
      <c r="A311" s="30">
        <f t="shared" si="9"/>
        <v>309</v>
      </c>
      <c r="B311" s="42"/>
      <c r="C311" s="32" t="s">
        <v>292</v>
      </c>
      <c r="D311" s="71"/>
      <c r="E311" s="71"/>
      <c r="F311" s="71"/>
      <c r="G311" s="71"/>
      <c r="H311" s="59"/>
      <c r="I311" s="14"/>
      <c r="J311" s="64"/>
      <c r="K311" s="66" t="str">
        <f>IFERROR((VLOOKUP(H311,'2 Offertetarieven per eenheid'!B$4:C$9,2,0)),"€ 0,00")</f>
        <v>€ 0,00</v>
      </c>
      <c r="L311" s="28">
        <f t="shared" si="8"/>
        <v>0</v>
      </c>
    </row>
    <row r="312" spans="1:12" ht="15.75" thickBot="1" x14ac:dyDescent="0.3">
      <c r="A312" s="30">
        <f t="shared" si="9"/>
        <v>310</v>
      </c>
      <c r="B312" s="42"/>
      <c r="C312" s="33" t="s">
        <v>293</v>
      </c>
      <c r="D312" s="72"/>
      <c r="E312" s="72"/>
      <c r="F312" s="72"/>
      <c r="G312" s="72"/>
      <c r="H312" s="60"/>
      <c r="I312" s="16"/>
      <c r="J312" s="65"/>
      <c r="K312" s="66" t="str">
        <f>IFERROR((VLOOKUP(H312,'2 Offertetarieven per eenheid'!B$4:C$9,2,0)),"€ 0,00")</f>
        <v>€ 0,00</v>
      </c>
      <c r="L312" s="28">
        <f t="shared" si="8"/>
        <v>0</v>
      </c>
    </row>
    <row r="313" spans="1:12" x14ac:dyDescent="0.25">
      <c r="A313" s="30">
        <f t="shared" si="9"/>
        <v>311</v>
      </c>
      <c r="B313" s="42"/>
      <c r="C313" s="31" t="s">
        <v>289</v>
      </c>
      <c r="D313" s="15"/>
      <c r="E313" s="15"/>
      <c r="F313" s="15"/>
      <c r="G313" s="15"/>
      <c r="H313" s="61"/>
      <c r="I313" s="15"/>
      <c r="J313" s="63"/>
      <c r="K313" s="66" t="str">
        <f>IFERROR((VLOOKUP(H313,'2 Offertetarieven per eenheid'!B$4:C$9,2,0)),"€ 0,00")</f>
        <v>€ 0,00</v>
      </c>
      <c r="L313" s="28">
        <f t="shared" si="8"/>
        <v>0</v>
      </c>
    </row>
    <row r="314" spans="1:12" x14ac:dyDescent="0.25">
      <c r="A314" s="30">
        <f t="shared" si="9"/>
        <v>312</v>
      </c>
      <c r="B314" s="42"/>
      <c r="C314" s="32" t="s">
        <v>290</v>
      </c>
      <c r="D314" s="71"/>
      <c r="E314" s="71"/>
      <c r="F314" s="71"/>
      <c r="G314" s="71"/>
      <c r="H314" s="59"/>
      <c r="I314" s="14"/>
      <c r="J314" s="64"/>
      <c r="K314" s="66" t="str">
        <f>IFERROR((VLOOKUP(H314,'2 Offertetarieven per eenheid'!B$4:C$9,2,0)),"€ 0,00")</f>
        <v>€ 0,00</v>
      </c>
      <c r="L314" s="28">
        <f t="shared" si="8"/>
        <v>0</v>
      </c>
    </row>
    <row r="315" spans="1:12" x14ac:dyDescent="0.25">
      <c r="A315" s="30">
        <f t="shared" si="9"/>
        <v>313</v>
      </c>
      <c r="B315" s="42"/>
      <c r="C315" s="32" t="s">
        <v>291</v>
      </c>
      <c r="D315" s="71"/>
      <c r="E315" s="71"/>
      <c r="F315" s="71"/>
      <c r="G315" s="71"/>
      <c r="H315" s="59"/>
      <c r="I315" s="14"/>
      <c r="J315" s="64"/>
      <c r="K315" s="66" t="str">
        <f>IFERROR((VLOOKUP(H315,'2 Offertetarieven per eenheid'!B$4:C$9,2,0)),"€ 0,00")</f>
        <v>€ 0,00</v>
      </c>
      <c r="L315" s="28">
        <f t="shared" si="8"/>
        <v>0</v>
      </c>
    </row>
    <row r="316" spans="1:12" x14ac:dyDescent="0.25">
      <c r="A316" s="30">
        <f t="shared" si="9"/>
        <v>314</v>
      </c>
      <c r="B316" s="42"/>
      <c r="C316" s="32" t="s">
        <v>292</v>
      </c>
      <c r="D316" s="71"/>
      <c r="E316" s="71"/>
      <c r="F316" s="71"/>
      <c r="G316" s="71"/>
      <c r="H316" s="59"/>
      <c r="I316" s="14"/>
      <c r="J316" s="64"/>
      <c r="K316" s="66" t="str">
        <f>IFERROR((VLOOKUP(H316,'2 Offertetarieven per eenheid'!B$4:C$9,2,0)),"€ 0,00")</f>
        <v>€ 0,00</v>
      </c>
      <c r="L316" s="28">
        <f t="shared" si="8"/>
        <v>0</v>
      </c>
    </row>
    <row r="317" spans="1:12" ht="15.75" thickBot="1" x14ac:dyDescent="0.3">
      <c r="A317" s="30">
        <f t="shared" si="9"/>
        <v>315</v>
      </c>
      <c r="B317" s="42"/>
      <c r="C317" s="33" t="s">
        <v>293</v>
      </c>
      <c r="D317" s="72"/>
      <c r="E317" s="72"/>
      <c r="F317" s="72"/>
      <c r="G317" s="72"/>
      <c r="H317" s="60"/>
      <c r="I317" s="16"/>
      <c r="J317" s="65"/>
      <c r="K317" s="66" t="str">
        <f>IFERROR((VLOOKUP(H317,'2 Offertetarieven per eenheid'!B$4:C$9,2,0)),"€ 0,00")</f>
        <v>€ 0,00</v>
      </c>
      <c r="L317" s="28">
        <f t="shared" si="8"/>
        <v>0</v>
      </c>
    </row>
    <row r="318" spans="1:12" x14ac:dyDescent="0.25">
      <c r="A318" s="30">
        <f t="shared" si="9"/>
        <v>316</v>
      </c>
      <c r="B318" s="42"/>
      <c r="C318" s="31" t="s">
        <v>289</v>
      </c>
      <c r="D318" s="15"/>
      <c r="E318" s="15"/>
      <c r="F318" s="15"/>
      <c r="G318" s="15"/>
      <c r="H318" s="61"/>
      <c r="I318" s="15"/>
      <c r="J318" s="63"/>
      <c r="K318" s="66" t="str">
        <f>IFERROR((VLOOKUP(H318,'2 Offertetarieven per eenheid'!B$4:C$9,2,0)),"€ 0,00")</f>
        <v>€ 0,00</v>
      </c>
      <c r="L318" s="28">
        <f t="shared" si="8"/>
        <v>0</v>
      </c>
    </row>
    <row r="319" spans="1:12" x14ac:dyDescent="0.25">
      <c r="A319" s="30">
        <f t="shared" si="9"/>
        <v>317</v>
      </c>
      <c r="B319" s="42"/>
      <c r="C319" s="32" t="s">
        <v>290</v>
      </c>
      <c r="D319" s="71"/>
      <c r="E319" s="71"/>
      <c r="F319" s="71"/>
      <c r="G319" s="71"/>
      <c r="H319" s="59"/>
      <c r="I319" s="14"/>
      <c r="J319" s="64"/>
      <c r="K319" s="66" t="str">
        <f>IFERROR((VLOOKUP(H319,'2 Offertetarieven per eenheid'!B$4:C$9,2,0)),"€ 0,00")</f>
        <v>€ 0,00</v>
      </c>
      <c r="L319" s="28">
        <f t="shared" si="8"/>
        <v>0</v>
      </c>
    </row>
    <row r="320" spans="1:12" x14ac:dyDescent="0.25">
      <c r="A320" s="30">
        <f t="shared" si="9"/>
        <v>318</v>
      </c>
      <c r="B320" s="42"/>
      <c r="C320" s="32" t="s">
        <v>291</v>
      </c>
      <c r="D320" s="71"/>
      <c r="E320" s="71"/>
      <c r="F320" s="71"/>
      <c r="G320" s="71"/>
      <c r="H320" s="59"/>
      <c r="I320" s="14"/>
      <c r="J320" s="64"/>
      <c r="K320" s="66" t="str">
        <f>IFERROR((VLOOKUP(H320,'2 Offertetarieven per eenheid'!B$4:C$9,2,0)),"€ 0,00")</f>
        <v>€ 0,00</v>
      </c>
      <c r="L320" s="28">
        <f t="shared" si="8"/>
        <v>0</v>
      </c>
    </row>
    <row r="321" spans="1:12" x14ac:dyDescent="0.25">
      <c r="A321" s="30">
        <f t="shared" si="9"/>
        <v>319</v>
      </c>
      <c r="B321" s="42"/>
      <c r="C321" s="32" t="s">
        <v>292</v>
      </c>
      <c r="D321" s="71"/>
      <c r="E321" s="71"/>
      <c r="F321" s="71"/>
      <c r="G321" s="71"/>
      <c r="H321" s="59"/>
      <c r="I321" s="14"/>
      <c r="J321" s="64"/>
      <c r="K321" s="66" t="str">
        <f>IFERROR((VLOOKUP(H321,'2 Offertetarieven per eenheid'!B$4:C$9,2,0)),"€ 0,00")</f>
        <v>€ 0,00</v>
      </c>
      <c r="L321" s="28">
        <f t="shared" si="8"/>
        <v>0</v>
      </c>
    </row>
    <row r="322" spans="1:12" ht="15.75" thickBot="1" x14ac:dyDescent="0.3">
      <c r="A322" s="30">
        <f t="shared" si="9"/>
        <v>320</v>
      </c>
      <c r="B322" s="42"/>
      <c r="C322" s="33" t="s">
        <v>293</v>
      </c>
      <c r="D322" s="72"/>
      <c r="E322" s="72"/>
      <c r="F322" s="72"/>
      <c r="G322" s="72"/>
      <c r="H322" s="60"/>
      <c r="I322" s="16"/>
      <c r="J322" s="65"/>
      <c r="K322" s="66" t="str">
        <f>IFERROR((VLOOKUP(H322,'2 Offertetarieven per eenheid'!B$4:C$9,2,0)),"€ 0,00")</f>
        <v>€ 0,00</v>
      </c>
      <c r="L322" s="28">
        <f t="shared" si="8"/>
        <v>0</v>
      </c>
    </row>
    <row r="323" spans="1:12" x14ac:dyDescent="0.25">
      <c r="A323" s="30">
        <f t="shared" si="9"/>
        <v>321</v>
      </c>
      <c r="B323" s="42"/>
      <c r="C323" s="31" t="s">
        <v>289</v>
      </c>
      <c r="D323" s="15"/>
      <c r="E323" s="15"/>
      <c r="F323" s="15"/>
      <c r="G323" s="15"/>
      <c r="H323" s="61"/>
      <c r="I323" s="15"/>
      <c r="J323" s="63"/>
      <c r="K323" s="66" t="str">
        <f>IFERROR((VLOOKUP(H323,'2 Offertetarieven per eenheid'!B$4:C$9,2,0)),"€ 0,00")</f>
        <v>€ 0,00</v>
      </c>
      <c r="L323" s="28">
        <f t="shared" si="8"/>
        <v>0</v>
      </c>
    </row>
    <row r="324" spans="1:12" x14ac:dyDescent="0.25">
      <c r="A324" s="30">
        <f t="shared" si="9"/>
        <v>322</v>
      </c>
      <c r="B324" s="42"/>
      <c r="C324" s="32" t="s">
        <v>290</v>
      </c>
      <c r="D324" s="71"/>
      <c r="E324" s="71"/>
      <c r="F324" s="71"/>
      <c r="G324" s="71"/>
      <c r="H324" s="59"/>
      <c r="I324" s="14"/>
      <c r="J324" s="64"/>
      <c r="K324" s="66" t="str">
        <f>IFERROR((VLOOKUP(H324,'2 Offertetarieven per eenheid'!B$4:C$9,2,0)),"€ 0,00")</f>
        <v>€ 0,00</v>
      </c>
      <c r="L324" s="28">
        <f t="shared" ref="L324:L387" si="10">(I324+J324)*K324/60</f>
        <v>0</v>
      </c>
    </row>
    <row r="325" spans="1:12" x14ac:dyDescent="0.25">
      <c r="A325" s="30">
        <f t="shared" ref="A325:A388" si="11">A324+1</f>
        <v>323</v>
      </c>
      <c r="B325" s="42"/>
      <c r="C325" s="32" t="s">
        <v>291</v>
      </c>
      <c r="D325" s="71"/>
      <c r="E325" s="71"/>
      <c r="F325" s="71"/>
      <c r="G325" s="71"/>
      <c r="H325" s="59"/>
      <c r="I325" s="14"/>
      <c r="J325" s="64"/>
      <c r="K325" s="66" t="str">
        <f>IFERROR((VLOOKUP(H325,'2 Offertetarieven per eenheid'!B$4:C$9,2,0)),"€ 0,00")</f>
        <v>€ 0,00</v>
      </c>
      <c r="L325" s="28">
        <f t="shared" si="10"/>
        <v>0</v>
      </c>
    </row>
    <row r="326" spans="1:12" x14ac:dyDescent="0.25">
      <c r="A326" s="30">
        <f t="shared" si="11"/>
        <v>324</v>
      </c>
      <c r="B326" s="42"/>
      <c r="C326" s="32" t="s">
        <v>292</v>
      </c>
      <c r="D326" s="71"/>
      <c r="E326" s="71"/>
      <c r="F326" s="71"/>
      <c r="G326" s="71"/>
      <c r="H326" s="59"/>
      <c r="I326" s="14"/>
      <c r="J326" s="64"/>
      <c r="K326" s="66" t="str">
        <f>IFERROR((VLOOKUP(H326,'2 Offertetarieven per eenheid'!B$4:C$9,2,0)),"€ 0,00")</f>
        <v>€ 0,00</v>
      </c>
      <c r="L326" s="28">
        <f t="shared" si="10"/>
        <v>0</v>
      </c>
    </row>
    <row r="327" spans="1:12" ht="15.75" thickBot="1" x14ac:dyDescent="0.3">
      <c r="A327" s="30">
        <f t="shared" si="11"/>
        <v>325</v>
      </c>
      <c r="B327" s="42"/>
      <c r="C327" s="33" t="s">
        <v>293</v>
      </c>
      <c r="D327" s="72"/>
      <c r="E327" s="72"/>
      <c r="F327" s="72"/>
      <c r="G327" s="72"/>
      <c r="H327" s="60"/>
      <c r="I327" s="16"/>
      <c r="J327" s="65"/>
      <c r="K327" s="66" t="str">
        <f>IFERROR((VLOOKUP(H327,'2 Offertetarieven per eenheid'!B$4:C$9,2,0)),"€ 0,00")</f>
        <v>€ 0,00</v>
      </c>
      <c r="L327" s="28">
        <f t="shared" si="10"/>
        <v>0</v>
      </c>
    </row>
    <row r="328" spans="1:12" x14ac:dyDescent="0.25">
      <c r="A328" s="30">
        <f t="shared" si="11"/>
        <v>326</v>
      </c>
      <c r="B328" s="42"/>
      <c r="C328" s="31" t="s">
        <v>289</v>
      </c>
      <c r="D328" s="15"/>
      <c r="E328" s="15"/>
      <c r="F328" s="15"/>
      <c r="G328" s="15"/>
      <c r="H328" s="61"/>
      <c r="I328" s="15"/>
      <c r="J328" s="63"/>
      <c r="K328" s="66" t="str">
        <f>IFERROR((VLOOKUP(H328,'2 Offertetarieven per eenheid'!B$4:C$9,2,0)),"€ 0,00")</f>
        <v>€ 0,00</v>
      </c>
      <c r="L328" s="28">
        <f t="shared" si="10"/>
        <v>0</v>
      </c>
    </row>
    <row r="329" spans="1:12" x14ac:dyDescent="0.25">
      <c r="A329" s="30">
        <f t="shared" si="11"/>
        <v>327</v>
      </c>
      <c r="B329" s="42"/>
      <c r="C329" s="32" t="s">
        <v>290</v>
      </c>
      <c r="D329" s="71"/>
      <c r="E329" s="71"/>
      <c r="F329" s="71"/>
      <c r="G329" s="71"/>
      <c r="H329" s="59"/>
      <c r="I329" s="14"/>
      <c r="J329" s="64"/>
      <c r="K329" s="66" t="str">
        <f>IFERROR((VLOOKUP(H329,'2 Offertetarieven per eenheid'!B$4:C$9,2,0)),"€ 0,00")</f>
        <v>€ 0,00</v>
      </c>
      <c r="L329" s="28">
        <f t="shared" si="10"/>
        <v>0</v>
      </c>
    </row>
    <row r="330" spans="1:12" x14ac:dyDescent="0.25">
      <c r="A330" s="30">
        <f t="shared" si="11"/>
        <v>328</v>
      </c>
      <c r="B330" s="42"/>
      <c r="C330" s="32" t="s">
        <v>291</v>
      </c>
      <c r="D330" s="71"/>
      <c r="E330" s="71"/>
      <c r="F330" s="71"/>
      <c r="G330" s="71"/>
      <c r="H330" s="59"/>
      <c r="I330" s="14"/>
      <c r="J330" s="64"/>
      <c r="K330" s="66" t="str">
        <f>IFERROR((VLOOKUP(H330,'2 Offertetarieven per eenheid'!B$4:C$9,2,0)),"€ 0,00")</f>
        <v>€ 0,00</v>
      </c>
      <c r="L330" s="28">
        <f t="shared" si="10"/>
        <v>0</v>
      </c>
    </row>
    <row r="331" spans="1:12" x14ac:dyDescent="0.25">
      <c r="A331" s="30">
        <f t="shared" si="11"/>
        <v>329</v>
      </c>
      <c r="B331" s="42"/>
      <c r="C331" s="32" t="s">
        <v>292</v>
      </c>
      <c r="D331" s="71"/>
      <c r="E331" s="71"/>
      <c r="F331" s="71"/>
      <c r="G331" s="71"/>
      <c r="H331" s="59"/>
      <c r="I331" s="14"/>
      <c r="J331" s="64"/>
      <c r="K331" s="66" t="str">
        <f>IFERROR((VLOOKUP(H331,'2 Offertetarieven per eenheid'!B$4:C$9,2,0)),"€ 0,00")</f>
        <v>€ 0,00</v>
      </c>
      <c r="L331" s="28">
        <f t="shared" si="10"/>
        <v>0</v>
      </c>
    </row>
    <row r="332" spans="1:12" ht="15.75" thickBot="1" x14ac:dyDescent="0.3">
      <c r="A332" s="30">
        <f t="shared" si="11"/>
        <v>330</v>
      </c>
      <c r="B332" s="42"/>
      <c r="C332" s="33" t="s">
        <v>293</v>
      </c>
      <c r="D332" s="72"/>
      <c r="E332" s="72"/>
      <c r="F332" s="72"/>
      <c r="G332" s="72"/>
      <c r="H332" s="60"/>
      <c r="I332" s="16"/>
      <c r="J332" s="65"/>
      <c r="K332" s="66" t="str">
        <f>IFERROR((VLOOKUP(H332,'2 Offertetarieven per eenheid'!B$4:C$9,2,0)),"€ 0,00")</f>
        <v>€ 0,00</v>
      </c>
      <c r="L332" s="28">
        <f t="shared" si="10"/>
        <v>0</v>
      </c>
    </row>
    <row r="333" spans="1:12" x14ac:dyDescent="0.25">
      <c r="A333" s="30">
        <f t="shared" si="11"/>
        <v>331</v>
      </c>
      <c r="B333" s="42"/>
      <c r="C333" s="34" t="s">
        <v>289</v>
      </c>
      <c r="D333" s="15"/>
      <c r="E333" s="15"/>
      <c r="F333" s="15"/>
      <c r="G333" s="15"/>
      <c r="H333" s="61"/>
      <c r="I333" s="15"/>
      <c r="J333" s="63"/>
      <c r="K333" s="66" t="str">
        <f>IFERROR((VLOOKUP(H333,'2 Offertetarieven per eenheid'!B$4:C$9,2,0)),"€ 0,00")</f>
        <v>€ 0,00</v>
      </c>
      <c r="L333" s="28">
        <f t="shared" si="10"/>
        <v>0</v>
      </c>
    </row>
    <row r="334" spans="1:12" x14ac:dyDescent="0.25">
      <c r="A334" s="30">
        <f t="shared" si="11"/>
        <v>332</v>
      </c>
      <c r="B334" s="42"/>
      <c r="C334" s="35" t="s">
        <v>290</v>
      </c>
      <c r="D334" s="71"/>
      <c r="E334" s="71"/>
      <c r="F334" s="71"/>
      <c r="G334" s="71"/>
      <c r="H334" s="59"/>
      <c r="I334" s="14"/>
      <c r="J334" s="64"/>
      <c r="K334" s="66" t="str">
        <f>IFERROR((VLOOKUP(H334,'2 Offertetarieven per eenheid'!B$4:C$9,2,0)),"€ 0,00")</f>
        <v>€ 0,00</v>
      </c>
      <c r="L334" s="28">
        <f t="shared" si="10"/>
        <v>0</v>
      </c>
    </row>
    <row r="335" spans="1:12" x14ac:dyDescent="0.25">
      <c r="A335" s="30">
        <f t="shared" si="11"/>
        <v>333</v>
      </c>
      <c r="B335" s="42"/>
      <c r="C335" s="35" t="s">
        <v>291</v>
      </c>
      <c r="D335" s="71"/>
      <c r="E335" s="71"/>
      <c r="F335" s="71"/>
      <c r="G335" s="71"/>
      <c r="H335" s="59"/>
      <c r="I335" s="14"/>
      <c r="J335" s="64"/>
      <c r="K335" s="66" t="str">
        <f>IFERROR((VLOOKUP(H335,'2 Offertetarieven per eenheid'!B$4:C$9,2,0)),"€ 0,00")</f>
        <v>€ 0,00</v>
      </c>
      <c r="L335" s="28">
        <f t="shared" si="10"/>
        <v>0</v>
      </c>
    </row>
    <row r="336" spans="1:12" x14ac:dyDescent="0.25">
      <c r="A336" s="30">
        <f t="shared" si="11"/>
        <v>334</v>
      </c>
      <c r="B336" s="42"/>
      <c r="C336" s="35" t="s">
        <v>292</v>
      </c>
      <c r="D336" s="71"/>
      <c r="E336" s="71"/>
      <c r="F336" s="71"/>
      <c r="G336" s="71"/>
      <c r="H336" s="59"/>
      <c r="I336" s="14"/>
      <c r="J336" s="64"/>
      <c r="K336" s="66" t="str">
        <f>IFERROR((VLOOKUP(H336,'2 Offertetarieven per eenheid'!B$4:C$9,2,0)),"€ 0,00")</f>
        <v>€ 0,00</v>
      </c>
      <c r="L336" s="28">
        <f t="shared" si="10"/>
        <v>0</v>
      </c>
    </row>
    <row r="337" spans="1:12" ht="15.75" thickBot="1" x14ac:dyDescent="0.3">
      <c r="A337" s="30">
        <f t="shared" si="11"/>
        <v>335</v>
      </c>
      <c r="B337" s="42"/>
      <c r="C337" s="36" t="s">
        <v>293</v>
      </c>
      <c r="D337" s="72"/>
      <c r="E337" s="72"/>
      <c r="F337" s="72"/>
      <c r="G337" s="72"/>
      <c r="H337" s="60"/>
      <c r="I337" s="16"/>
      <c r="J337" s="65"/>
      <c r="K337" s="66" t="str">
        <f>IFERROR((VLOOKUP(H337,'2 Offertetarieven per eenheid'!B$4:C$9,2,0)),"€ 0,00")</f>
        <v>€ 0,00</v>
      </c>
      <c r="L337" s="28">
        <f t="shared" si="10"/>
        <v>0</v>
      </c>
    </row>
    <row r="338" spans="1:12" x14ac:dyDescent="0.25">
      <c r="A338" s="30">
        <f t="shared" si="11"/>
        <v>336</v>
      </c>
      <c r="B338" s="42"/>
      <c r="C338" s="26" t="s">
        <v>289</v>
      </c>
      <c r="D338" s="15"/>
      <c r="E338" s="15"/>
      <c r="F338" s="15"/>
      <c r="G338" s="15"/>
      <c r="H338" s="61"/>
      <c r="I338" s="15"/>
      <c r="J338" s="63"/>
      <c r="K338" s="66" t="str">
        <f>IFERROR((VLOOKUP(H338,'2 Offertetarieven per eenheid'!B$4:C$9,2,0)),"€ 0,00")</f>
        <v>€ 0,00</v>
      </c>
      <c r="L338" s="28">
        <f t="shared" si="10"/>
        <v>0</v>
      </c>
    </row>
    <row r="339" spans="1:12" x14ac:dyDescent="0.25">
      <c r="A339" s="30">
        <f t="shared" si="11"/>
        <v>337</v>
      </c>
      <c r="B339" s="42"/>
      <c r="C339" s="27" t="s">
        <v>290</v>
      </c>
      <c r="D339" s="71"/>
      <c r="E339" s="71"/>
      <c r="F339" s="71"/>
      <c r="G339" s="71"/>
      <c r="H339" s="59"/>
      <c r="I339" s="14"/>
      <c r="J339" s="64"/>
      <c r="K339" s="66" t="str">
        <f>IFERROR((VLOOKUP(H339,'2 Offertetarieven per eenheid'!B$4:C$9,2,0)),"€ 0,00")</f>
        <v>€ 0,00</v>
      </c>
      <c r="L339" s="28">
        <f t="shared" si="10"/>
        <v>0</v>
      </c>
    </row>
    <row r="340" spans="1:12" x14ac:dyDescent="0.25">
      <c r="A340" s="30">
        <f t="shared" si="11"/>
        <v>338</v>
      </c>
      <c r="B340" s="42"/>
      <c r="C340" s="27" t="s">
        <v>291</v>
      </c>
      <c r="D340" s="71"/>
      <c r="E340" s="71"/>
      <c r="F340" s="71"/>
      <c r="G340" s="71"/>
      <c r="H340" s="59"/>
      <c r="I340" s="14"/>
      <c r="J340" s="64"/>
      <c r="K340" s="66" t="str">
        <f>IFERROR((VLOOKUP(H340,'2 Offertetarieven per eenheid'!B$4:C$9,2,0)),"€ 0,00")</f>
        <v>€ 0,00</v>
      </c>
      <c r="L340" s="28">
        <f t="shared" si="10"/>
        <v>0</v>
      </c>
    </row>
    <row r="341" spans="1:12" x14ac:dyDescent="0.25">
      <c r="A341" s="30">
        <f t="shared" si="11"/>
        <v>339</v>
      </c>
      <c r="B341" s="42"/>
      <c r="C341" s="27" t="s">
        <v>292</v>
      </c>
      <c r="D341" s="71"/>
      <c r="E341" s="71"/>
      <c r="F341" s="71"/>
      <c r="G341" s="71"/>
      <c r="H341" s="59"/>
      <c r="I341" s="14"/>
      <c r="J341" s="64"/>
      <c r="K341" s="66" t="str">
        <f>IFERROR((VLOOKUP(H341,'2 Offertetarieven per eenheid'!B$4:C$9,2,0)),"€ 0,00")</f>
        <v>€ 0,00</v>
      </c>
      <c r="L341" s="28">
        <f t="shared" si="10"/>
        <v>0</v>
      </c>
    </row>
    <row r="342" spans="1:12" ht="15.75" thickBot="1" x14ac:dyDescent="0.3">
      <c r="A342" s="30">
        <f t="shared" si="11"/>
        <v>340</v>
      </c>
      <c r="B342" s="42"/>
      <c r="C342" s="29" t="s">
        <v>293</v>
      </c>
      <c r="D342" s="72"/>
      <c r="E342" s="72"/>
      <c r="F342" s="72"/>
      <c r="G342" s="72"/>
      <c r="H342" s="60"/>
      <c r="I342" s="16"/>
      <c r="J342" s="65"/>
      <c r="K342" s="66" t="str">
        <f>IFERROR((VLOOKUP(H342,'2 Offertetarieven per eenheid'!B$4:C$9,2,0)),"€ 0,00")</f>
        <v>€ 0,00</v>
      </c>
      <c r="L342" s="28">
        <f t="shared" si="10"/>
        <v>0</v>
      </c>
    </row>
    <row r="343" spans="1:12" x14ac:dyDescent="0.25">
      <c r="A343" s="30">
        <f t="shared" si="11"/>
        <v>341</v>
      </c>
      <c r="B343" s="42"/>
      <c r="C343" s="26" t="s">
        <v>289</v>
      </c>
      <c r="D343" s="15"/>
      <c r="E343" s="15"/>
      <c r="F343" s="15"/>
      <c r="G343" s="15"/>
      <c r="H343" s="61"/>
      <c r="I343" s="15"/>
      <c r="J343" s="63"/>
      <c r="K343" s="66" t="str">
        <f>IFERROR((VLOOKUP(H343,'2 Offertetarieven per eenheid'!B$4:C$9,2,0)),"€ 0,00")</f>
        <v>€ 0,00</v>
      </c>
      <c r="L343" s="28">
        <f t="shared" si="10"/>
        <v>0</v>
      </c>
    </row>
    <row r="344" spans="1:12" x14ac:dyDescent="0.25">
      <c r="A344" s="30">
        <f t="shared" si="11"/>
        <v>342</v>
      </c>
      <c r="B344" s="42"/>
      <c r="C344" s="27" t="s">
        <v>290</v>
      </c>
      <c r="D344" s="71"/>
      <c r="E344" s="71"/>
      <c r="F344" s="71"/>
      <c r="G344" s="71"/>
      <c r="H344" s="59"/>
      <c r="I344" s="14"/>
      <c r="J344" s="64"/>
      <c r="K344" s="66" t="str">
        <f>IFERROR((VLOOKUP(H344,'2 Offertetarieven per eenheid'!B$4:C$9,2,0)),"€ 0,00")</f>
        <v>€ 0,00</v>
      </c>
      <c r="L344" s="28">
        <f t="shared" si="10"/>
        <v>0</v>
      </c>
    </row>
    <row r="345" spans="1:12" x14ac:dyDescent="0.25">
      <c r="A345" s="30">
        <f t="shared" si="11"/>
        <v>343</v>
      </c>
      <c r="B345" s="42"/>
      <c r="C345" s="27" t="s">
        <v>291</v>
      </c>
      <c r="D345" s="71"/>
      <c r="E345" s="71"/>
      <c r="F345" s="71"/>
      <c r="G345" s="71"/>
      <c r="H345" s="59"/>
      <c r="I345" s="14"/>
      <c r="J345" s="64"/>
      <c r="K345" s="66" t="str">
        <f>IFERROR((VLOOKUP(H345,'2 Offertetarieven per eenheid'!B$4:C$9,2,0)),"€ 0,00")</f>
        <v>€ 0,00</v>
      </c>
      <c r="L345" s="28">
        <f t="shared" si="10"/>
        <v>0</v>
      </c>
    </row>
    <row r="346" spans="1:12" x14ac:dyDescent="0.25">
      <c r="A346" s="30">
        <f t="shared" si="11"/>
        <v>344</v>
      </c>
      <c r="B346" s="42"/>
      <c r="C346" s="27" t="s">
        <v>292</v>
      </c>
      <c r="D346" s="71"/>
      <c r="E346" s="71"/>
      <c r="F346" s="71"/>
      <c r="G346" s="71"/>
      <c r="H346" s="59"/>
      <c r="I346" s="14"/>
      <c r="J346" s="64"/>
      <c r="K346" s="66" t="str">
        <f>IFERROR((VLOOKUP(H346,'2 Offertetarieven per eenheid'!B$4:C$9,2,0)),"€ 0,00")</f>
        <v>€ 0,00</v>
      </c>
      <c r="L346" s="28">
        <f t="shared" si="10"/>
        <v>0</v>
      </c>
    </row>
    <row r="347" spans="1:12" ht="15.75" thickBot="1" x14ac:dyDescent="0.3">
      <c r="A347" s="30">
        <f t="shared" si="11"/>
        <v>345</v>
      </c>
      <c r="B347" s="42"/>
      <c r="C347" s="29" t="s">
        <v>293</v>
      </c>
      <c r="D347" s="72"/>
      <c r="E347" s="72"/>
      <c r="F347" s="72"/>
      <c r="G347" s="72"/>
      <c r="H347" s="60"/>
      <c r="I347" s="16"/>
      <c r="J347" s="65"/>
      <c r="K347" s="66" t="str">
        <f>IFERROR((VLOOKUP(H347,'2 Offertetarieven per eenheid'!B$4:C$9,2,0)),"€ 0,00")</f>
        <v>€ 0,00</v>
      </c>
      <c r="L347" s="28">
        <f t="shared" si="10"/>
        <v>0</v>
      </c>
    </row>
    <row r="348" spans="1:12" x14ac:dyDescent="0.25">
      <c r="A348" s="30">
        <f t="shared" si="11"/>
        <v>346</v>
      </c>
      <c r="B348" s="42"/>
      <c r="C348" s="26" t="s">
        <v>289</v>
      </c>
      <c r="D348" s="15"/>
      <c r="E348" s="15"/>
      <c r="F348" s="15"/>
      <c r="G348" s="15"/>
      <c r="H348" s="61"/>
      <c r="I348" s="15"/>
      <c r="J348" s="63"/>
      <c r="K348" s="66" t="str">
        <f>IFERROR((VLOOKUP(H348,'2 Offertetarieven per eenheid'!B$4:C$9,2,0)),"€ 0,00")</f>
        <v>€ 0,00</v>
      </c>
      <c r="L348" s="28">
        <f t="shared" si="10"/>
        <v>0</v>
      </c>
    </row>
    <row r="349" spans="1:12" x14ac:dyDescent="0.25">
      <c r="A349" s="30">
        <f t="shared" si="11"/>
        <v>347</v>
      </c>
      <c r="B349" s="42"/>
      <c r="C349" s="27" t="s">
        <v>290</v>
      </c>
      <c r="D349" s="71"/>
      <c r="E349" s="71"/>
      <c r="F349" s="71"/>
      <c r="G349" s="71"/>
      <c r="H349" s="59"/>
      <c r="I349" s="14"/>
      <c r="J349" s="64"/>
      <c r="K349" s="66" t="str">
        <f>IFERROR((VLOOKUP(H349,'2 Offertetarieven per eenheid'!B$4:C$9,2,0)),"€ 0,00")</f>
        <v>€ 0,00</v>
      </c>
      <c r="L349" s="28">
        <f t="shared" si="10"/>
        <v>0</v>
      </c>
    </row>
    <row r="350" spans="1:12" x14ac:dyDescent="0.25">
      <c r="A350" s="30">
        <f t="shared" si="11"/>
        <v>348</v>
      </c>
      <c r="B350" s="42"/>
      <c r="C350" s="27" t="s">
        <v>291</v>
      </c>
      <c r="D350" s="71"/>
      <c r="E350" s="71"/>
      <c r="F350" s="71"/>
      <c r="G350" s="71"/>
      <c r="H350" s="59"/>
      <c r="I350" s="14"/>
      <c r="J350" s="64"/>
      <c r="K350" s="66" t="str">
        <f>IFERROR((VLOOKUP(H350,'2 Offertetarieven per eenheid'!B$4:C$9,2,0)),"€ 0,00")</f>
        <v>€ 0,00</v>
      </c>
      <c r="L350" s="28">
        <f t="shared" si="10"/>
        <v>0</v>
      </c>
    </row>
    <row r="351" spans="1:12" x14ac:dyDescent="0.25">
      <c r="A351" s="30">
        <f t="shared" si="11"/>
        <v>349</v>
      </c>
      <c r="B351" s="42"/>
      <c r="C351" s="27" t="s">
        <v>292</v>
      </c>
      <c r="D351" s="71"/>
      <c r="E351" s="71"/>
      <c r="F351" s="71"/>
      <c r="G351" s="71"/>
      <c r="H351" s="59"/>
      <c r="I351" s="14"/>
      <c r="J351" s="64"/>
      <c r="K351" s="66" t="str">
        <f>IFERROR((VLOOKUP(H351,'2 Offertetarieven per eenheid'!B$4:C$9,2,0)),"€ 0,00")</f>
        <v>€ 0,00</v>
      </c>
      <c r="L351" s="28">
        <f t="shared" si="10"/>
        <v>0</v>
      </c>
    </row>
    <row r="352" spans="1:12" ht="15.75" thickBot="1" x14ac:dyDescent="0.3">
      <c r="A352" s="30">
        <f t="shared" si="11"/>
        <v>350</v>
      </c>
      <c r="B352" s="42"/>
      <c r="C352" s="29" t="s">
        <v>293</v>
      </c>
      <c r="D352" s="72"/>
      <c r="E352" s="72"/>
      <c r="F352" s="72"/>
      <c r="G352" s="72"/>
      <c r="H352" s="60"/>
      <c r="I352" s="16"/>
      <c r="J352" s="65"/>
      <c r="K352" s="66" t="str">
        <f>IFERROR((VLOOKUP(H352,'2 Offertetarieven per eenheid'!B$4:C$9,2,0)),"€ 0,00")</f>
        <v>€ 0,00</v>
      </c>
      <c r="L352" s="28">
        <f t="shared" si="10"/>
        <v>0</v>
      </c>
    </row>
    <row r="353" spans="1:12" x14ac:dyDescent="0.25">
      <c r="A353" s="30">
        <f t="shared" si="11"/>
        <v>351</v>
      </c>
      <c r="B353" s="42"/>
      <c r="C353" s="31" t="s">
        <v>289</v>
      </c>
      <c r="D353" s="15"/>
      <c r="E353" s="15"/>
      <c r="F353" s="15"/>
      <c r="G353" s="15"/>
      <c r="H353" s="61"/>
      <c r="I353" s="15"/>
      <c r="J353" s="63"/>
      <c r="K353" s="66" t="str">
        <f>IFERROR((VLOOKUP(H353,'2 Offertetarieven per eenheid'!B$4:C$9,2,0)),"€ 0,00")</f>
        <v>€ 0,00</v>
      </c>
      <c r="L353" s="28">
        <f t="shared" si="10"/>
        <v>0</v>
      </c>
    </row>
    <row r="354" spans="1:12" x14ac:dyDescent="0.25">
      <c r="A354" s="30">
        <f t="shared" si="11"/>
        <v>352</v>
      </c>
      <c r="B354" s="42"/>
      <c r="C354" s="32" t="s">
        <v>290</v>
      </c>
      <c r="D354" s="71"/>
      <c r="E354" s="71"/>
      <c r="F354" s="71"/>
      <c r="G354" s="71"/>
      <c r="H354" s="59"/>
      <c r="I354" s="14"/>
      <c r="J354" s="64"/>
      <c r="K354" s="66" t="str">
        <f>IFERROR((VLOOKUP(H354,'2 Offertetarieven per eenheid'!B$4:C$9,2,0)),"€ 0,00")</f>
        <v>€ 0,00</v>
      </c>
      <c r="L354" s="28">
        <f t="shared" si="10"/>
        <v>0</v>
      </c>
    </row>
    <row r="355" spans="1:12" x14ac:dyDescent="0.25">
      <c r="A355" s="30">
        <f t="shared" si="11"/>
        <v>353</v>
      </c>
      <c r="B355" s="42"/>
      <c r="C355" s="32" t="s">
        <v>291</v>
      </c>
      <c r="D355" s="71"/>
      <c r="E355" s="71"/>
      <c r="F355" s="71"/>
      <c r="G355" s="71"/>
      <c r="H355" s="59"/>
      <c r="I355" s="14"/>
      <c r="J355" s="64"/>
      <c r="K355" s="66" t="str">
        <f>IFERROR((VLOOKUP(H355,'2 Offertetarieven per eenheid'!B$4:C$9,2,0)),"€ 0,00")</f>
        <v>€ 0,00</v>
      </c>
      <c r="L355" s="28">
        <f t="shared" si="10"/>
        <v>0</v>
      </c>
    </row>
    <row r="356" spans="1:12" x14ac:dyDescent="0.25">
      <c r="A356" s="30">
        <f t="shared" si="11"/>
        <v>354</v>
      </c>
      <c r="B356" s="42"/>
      <c r="C356" s="32" t="s">
        <v>292</v>
      </c>
      <c r="D356" s="71"/>
      <c r="E356" s="71"/>
      <c r="F356" s="71"/>
      <c r="G356" s="71"/>
      <c r="H356" s="59"/>
      <c r="I356" s="14"/>
      <c r="J356" s="64"/>
      <c r="K356" s="66" t="str">
        <f>IFERROR((VLOOKUP(H356,'2 Offertetarieven per eenheid'!B$4:C$9,2,0)),"€ 0,00")</f>
        <v>€ 0,00</v>
      </c>
      <c r="L356" s="28">
        <f t="shared" si="10"/>
        <v>0</v>
      </c>
    </row>
    <row r="357" spans="1:12" ht="15.75" thickBot="1" x14ac:dyDescent="0.3">
      <c r="A357" s="30">
        <f t="shared" si="11"/>
        <v>355</v>
      </c>
      <c r="B357" s="42"/>
      <c r="C357" s="33" t="s">
        <v>293</v>
      </c>
      <c r="D357" s="72"/>
      <c r="E357" s="72"/>
      <c r="F357" s="72"/>
      <c r="G357" s="72"/>
      <c r="H357" s="60"/>
      <c r="I357" s="16"/>
      <c r="J357" s="65"/>
      <c r="K357" s="66" t="str">
        <f>IFERROR((VLOOKUP(H357,'2 Offertetarieven per eenheid'!B$4:C$9,2,0)),"€ 0,00")</f>
        <v>€ 0,00</v>
      </c>
      <c r="L357" s="28">
        <f t="shared" si="10"/>
        <v>0</v>
      </c>
    </row>
    <row r="358" spans="1:12" x14ac:dyDescent="0.25">
      <c r="A358" s="30">
        <f t="shared" si="11"/>
        <v>356</v>
      </c>
      <c r="B358" s="42"/>
      <c r="C358" s="31" t="s">
        <v>289</v>
      </c>
      <c r="D358" s="15"/>
      <c r="E358" s="15"/>
      <c r="F358" s="15"/>
      <c r="G358" s="15"/>
      <c r="H358" s="61"/>
      <c r="I358" s="15"/>
      <c r="J358" s="63"/>
      <c r="K358" s="66" t="str">
        <f>IFERROR((VLOOKUP(H358,'2 Offertetarieven per eenheid'!B$4:C$9,2,0)),"€ 0,00")</f>
        <v>€ 0,00</v>
      </c>
      <c r="L358" s="28">
        <f t="shared" si="10"/>
        <v>0</v>
      </c>
    </row>
    <row r="359" spans="1:12" x14ac:dyDescent="0.25">
      <c r="A359" s="30">
        <f t="shared" si="11"/>
        <v>357</v>
      </c>
      <c r="B359" s="42"/>
      <c r="C359" s="32" t="s">
        <v>290</v>
      </c>
      <c r="D359" s="71"/>
      <c r="E359" s="71"/>
      <c r="F359" s="71"/>
      <c r="G359" s="71"/>
      <c r="H359" s="59"/>
      <c r="I359" s="14"/>
      <c r="J359" s="64"/>
      <c r="K359" s="66" t="str">
        <f>IFERROR((VLOOKUP(H359,'2 Offertetarieven per eenheid'!B$4:C$9,2,0)),"€ 0,00")</f>
        <v>€ 0,00</v>
      </c>
      <c r="L359" s="28">
        <f t="shared" si="10"/>
        <v>0</v>
      </c>
    </row>
    <row r="360" spans="1:12" x14ac:dyDescent="0.25">
      <c r="A360" s="30">
        <f t="shared" si="11"/>
        <v>358</v>
      </c>
      <c r="B360" s="42"/>
      <c r="C360" s="32" t="s">
        <v>291</v>
      </c>
      <c r="D360" s="71"/>
      <c r="E360" s="71"/>
      <c r="F360" s="71"/>
      <c r="G360" s="71"/>
      <c r="H360" s="59"/>
      <c r="I360" s="14"/>
      <c r="J360" s="64"/>
      <c r="K360" s="66" t="str">
        <f>IFERROR((VLOOKUP(H360,'2 Offertetarieven per eenheid'!B$4:C$9,2,0)),"€ 0,00")</f>
        <v>€ 0,00</v>
      </c>
      <c r="L360" s="28">
        <f t="shared" si="10"/>
        <v>0</v>
      </c>
    </row>
    <row r="361" spans="1:12" x14ac:dyDescent="0.25">
      <c r="A361" s="30">
        <f t="shared" si="11"/>
        <v>359</v>
      </c>
      <c r="B361" s="42"/>
      <c r="C361" s="32" t="s">
        <v>292</v>
      </c>
      <c r="D361" s="71"/>
      <c r="E361" s="71"/>
      <c r="F361" s="71"/>
      <c r="G361" s="71"/>
      <c r="H361" s="59"/>
      <c r="I361" s="14"/>
      <c r="J361" s="64"/>
      <c r="K361" s="66" t="str">
        <f>IFERROR((VLOOKUP(H361,'2 Offertetarieven per eenheid'!B$4:C$9,2,0)),"€ 0,00")</f>
        <v>€ 0,00</v>
      </c>
      <c r="L361" s="28">
        <f t="shared" si="10"/>
        <v>0</v>
      </c>
    </row>
    <row r="362" spans="1:12" ht="15.75" thickBot="1" x14ac:dyDescent="0.3">
      <c r="A362" s="30">
        <f t="shared" si="11"/>
        <v>360</v>
      </c>
      <c r="B362" s="42"/>
      <c r="C362" s="33" t="s">
        <v>293</v>
      </c>
      <c r="D362" s="72"/>
      <c r="E362" s="72"/>
      <c r="F362" s="72"/>
      <c r="G362" s="72"/>
      <c r="H362" s="60"/>
      <c r="I362" s="16"/>
      <c r="J362" s="65"/>
      <c r="K362" s="66" t="str">
        <f>IFERROR((VLOOKUP(H362,'2 Offertetarieven per eenheid'!B$4:C$9,2,0)),"€ 0,00")</f>
        <v>€ 0,00</v>
      </c>
      <c r="L362" s="28">
        <f t="shared" si="10"/>
        <v>0</v>
      </c>
    </row>
    <row r="363" spans="1:12" x14ac:dyDescent="0.25">
      <c r="A363" s="30">
        <f t="shared" si="11"/>
        <v>361</v>
      </c>
      <c r="B363" s="42"/>
      <c r="C363" s="31" t="s">
        <v>289</v>
      </c>
      <c r="D363" s="15"/>
      <c r="E363" s="15"/>
      <c r="F363" s="15"/>
      <c r="G363" s="15"/>
      <c r="H363" s="61"/>
      <c r="I363" s="15"/>
      <c r="J363" s="63"/>
      <c r="K363" s="66" t="str">
        <f>IFERROR((VLOOKUP(H363,'2 Offertetarieven per eenheid'!B$4:C$9,2,0)),"€ 0,00")</f>
        <v>€ 0,00</v>
      </c>
      <c r="L363" s="28">
        <f t="shared" si="10"/>
        <v>0</v>
      </c>
    </row>
    <row r="364" spans="1:12" x14ac:dyDescent="0.25">
      <c r="A364" s="30">
        <f t="shared" si="11"/>
        <v>362</v>
      </c>
      <c r="B364" s="42"/>
      <c r="C364" s="32" t="s">
        <v>290</v>
      </c>
      <c r="D364" s="71"/>
      <c r="E364" s="71"/>
      <c r="F364" s="71"/>
      <c r="G364" s="71"/>
      <c r="H364" s="59"/>
      <c r="I364" s="14"/>
      <c r="J364" s="64"/>
      <c r="K364" s="66" t="str">
        <f>IFERROR((VLOOKUP(H364,'2 Offertetarieven per eenheid'!B$4:C$9,2,0)),"€ 0,00")</f>
        <v>€ 0,00</v>
      </c>
      <c r="L364" s="28">
        <f t="shared" si="10"/>
        <v>0</v>
      </c>
    </row>
    <row r="365" spans="1:12" x14ac:dyDescent="0.25">
      <c r="A365" s="30">
        <f t="shared" si="11"/>
        <v>363</v>
      </c>
      <c r="B365" s="42"/>
      <c r="C365" s="32" t="s">
        <v>291</v>
      </c>
      <c r="D365" s="71"/>
      <c r="E365" s="71"/>
      <c r="F365" s="71"/>
      <c r="G365" s="71"/>
      <c r="H365" s="59"/>
      <c r="I365" s="14"/>
      <c r="J365" s="64"/>
      <c r="K365" s="66" t="str">
        <f>IFERROR((VLOOKUP(H365,'2 Offertetarieven per eenheid'!B$4:C$9,2,0)),"€ 0,00")</f>
        <v>€ 0,00</v>
      </c>
      <c r="L365" s="28">
        <f t="shared" si="10"/>
        <v>0</v>
      </c>
    </row>
    <row r="366" spans="1:12" x14ac:dyDescent="0.25">
      <c r="A366" s="30">
        <f t="shared" si="11"/>
        <v>364</v>
      </c>
      <c r="B366" s="42"/>
      <c r="C366" s="32" t="s">
        <v>292</v>
      </c>
      <c r="D366" s="71"/>
      <c r="E366" s="71"/>
      <c r="F366" s="71"/>
      <c r="G366" s="71"/>
      <c r="H366" s="59"/>
      <c r="I366" s="14"/>
      <c r="J366" s="64"/>
      <c r="K366" s="66" t="str">
        <f>IFERROR((VLOOKUP(H366,'2 Offertetarieven per eenheid'!B$4:C$9,2,0)),"€ 0,00")</f>
        <v>€ 0,00</v>
      </c>
      <c r="L366" s="28">
        <f t="shared" si="10"/>
        <v>0</v>
      </c>
    </row>
    <row r="367" spans="1:12" ht="15.75" thickBot="1" x14ac:dyDescent="0.3">
      <c r="A367" s="30">
        <f t="shared" si="11"/>
        <v>365</v>
      </c>
      <c r="B367" s="42"/>
      <c r="C367" s="33" t="s">
        <v>293</v>
      </c>
      <c r="D367" s="72"/>
      <c r="E367" s="72"/>
      <c r="F367" s="72"/>
      <c r="G367" s="72"/>
      <c r="H367" s="60"/>
      <c r="I367" s="16"/>
      <c r="J367" s="65"/>
      <c r="K367" s="66" t="str">
        <f>IFERROR((VLOOKUP(H367,'2 Offertetarieven per eenheid'!B$4:C$9,2,0)),"€ 0,00")</f>
        <v>€ 0,00</v>
      </c>
      <c r="L367" s="28">
        <f t="shared" si="10"/>
        <v>0</v>
      </c>
    </row>
    <row r="368" spans="1:12" x14ac:dyDescent="0.25">
      <c r="A368" s="30">
        <f t="shared" si="11"/>
        <v>366</v>
      </c>
      <c r="B368" s="42"/>
      <c r="C368" s="31" t="s">
        <v>289</v>
      </c>
      <c r="D368" s="15"/>
      <c r="E368" s="15"/>
      <c r="F368" s="15"/>
      <c r="G368" s="15"/>
      <c r="H368" s="61"/>
      <c r="I368" s="15"/>
      <c r="J368" s="63"/>
      <c r="K368" s="66" t="str">
        <f>IFERROR((VLOOKUP(H368,'2 Offertetarieven per eenheid'!B$4:C$9,2,0)),"€ 0,00")</f>
        <v>€ 0,00</v>
      </c>
      <c r="L368" s="28">
        <f t="shared" si="10"/>
        <v>0</v>
      </c>
    </row>
    <row r="369" spans="1:12" x14ac:dyDescent="0.25">
      <c r="A369" s="30">
        <f t="shared" si="11"/>
        <v>367</v>
      </c>
      <c r="B369" s="42"/>
      <c r="C369" s="32" t="s">
        <v>290</v>
      </c>
      <c r="D369" s="71"/>
      <c r="E369" s="71"/>
      <c r="F369" s="71"/>
      <c r="G369" s="71"/>
      <c r="H369" s="59"/>
      <c r="I369" s="14"/>
      <c r="J369" s="64"/>
      <c r="K369" s="66" t="str">
        <f>IFERROR((VLOOKUP(H369,'2 Offertetarieven per eenheid'!B$4:C$9,2,0)),"€ 0,00")</f>
        <v>€ 0,00</v>
      </c>
      <c r="L369" s="28">
        <f t="shared" si="10"/>
        <v>0</v>
      </c>
    </row>
    <row r="370" spans="1:12" x14ac:dyDescent="0.25">
      <c r="A370" s="30">
        <f t="shared" si="11"/>
        <v>368</v>
      </c>
      <c r="B370" s="42"/>
      <c r="C370" s="32" t="s">
        <v>291</v>
      </c>
      <c r="D370" s="71"/>
      <c r="E370" s="71"/>
      <c r="F370" s="71"/>
      <c r="G370" s="71"/>
      <c r="H370" s="59"/>
      <c r="I370" s="14"/>
      <c r="J370" s="64"/>
      <c r="K370" s="66" t="str">
        <f>IFERROR((VLOOKUP(H370,'2 Offertetarieven per eenheid'!B$4:C$9,2,0)),"€ 0,00")</f>
        <v>€ 0,00</v>
      </c>
      <c r="L370" s="28">
        <f t="shared" si="10"/>
        <v>0</v>
      </c>
    </row>
    <row r="371" spans="1:12" x14ac:dyDescent="0.25">
      <c r="A371" s="30">
        <f t="shared" si="11"/>
        <v>369</v>
      </c>
      <c r="B371" s="42"/>
      <c r="C371" s="32" t="s">
        <v>292</v>
      </c>
      <c r="D371" s="71"/>
      <c r="E371" s="71"/>
      <c r="F371" s="71"/>
      <c r="G371" s="71"/>
      <c r="H371" s="59"/>
      <c r="I371" s="14"/>
      <c r="J371" s="64"/>
      <c r="K371" s="66" t="str">
        <f>IFERROR((VLOOKUP(H371,'2 Offertetarieven per eenheid'!B$4:C$9,2,0)),"€ 0,00")</f>
        <v>€ 0,00</v>
      </c>
      <c r="L371" s="28">
        <f t="shared" si="10"/>
        <v>0</v>
      </c>
    </row>
    <row r="372" spans="1:12" ht="15.75" thickBot="1" x14ac:dyDescent="0.3">
      <c r="A372" s="30">
        <f t="shared" si="11"/>
        <v>370</v>
      </c>
      <c r="B372" s="42"/>
      <c r="C372" s="33" t="s">
        <v>293</v>
      </c>
      <c r="D372" s="72"/>
      <c r="E372" s="72"/>
      <c r="F372" s="72"/>
      <c r="G372" s="72"/>
      <c r="H372" s="60"/>
      <c r="I372" s="16"/>
      <c r="J372" s="65"/>
      <c r="K372" s="66" t="str">
        <f>IFERROR((VLOOKUP(H372,'2 Offertetarieven per eenheid'!B$4:C$9,2,0)),"€ 0,00")</f>
        <v>€ 0,00</v>
      </c>
      <c r="L372" s="28">
        <f t="shared" si="10"/>
        <v>0</v>
      </c>
    </row>
    <row r="373" spans="1:12" x14ac:dyDescent="0.25">
      <c r="A373" s="30">
        <f t="shared" si="11"/>
        <v>371</v>
      </c>
      <c r="B373" s="42"/>
      <c r="C373" s="31" t="s">
        <v>289</v>
      </c>
      <c r="D373" s="15"/>
      <c r="E373" s="15"/>
      <c r="F373" s="15"/>
      <c r="G373" s="15"/>
      <c r="H373" s="61"/>
      <c r="I373" s="15"/>
      <c r="J373" s="63"/>
      <c r="K373" s="66" t="str">
        <f>IFERROR((VLOOKUP(H373,'2 Offertetarieven per eenheid'!B$4:C$9,2,0)),"€ 0,00")</f>
        <v>€ 0,00</v>
      </c>
      <c r="L373" s="28">
        <f t="shared" si="10"/>
        <v>0</v>
      </c>
    </row>
    <row r="374" spans="1:12" x14ac:dyDescent="0.25">
      <c r="A374" s="30">
        <f t="shared" si="11"/>
        <v>372</v>
      </c>
      <c r="B374" s="42"/>
      <c r="C374" s="32" t="s">
        <v>290</v>
      </c>
      <c r="D374" s="71"/>
      <c r="E374" s="71"/>
      <c r="F374" s="71"/>
      <c r="G374" s="71"/>
      <c r="H374" s="59"/>
      <c r="I374" s="14"/>
      <c r="J374" s="64"/>
      <c r="K374" s="66" t="str">
        <f>IFERROR((VLOOKUP(H374,'2 Offertetarieven per eenheid'!B$4:C$9,2,0)),"€ 0,00")</f>
        <v>€ 0,00</v>
      </c>
      <c r="L374" s="28">
        <f t="shared" si="10"/>
        <v>0</v>
      </c>
    </row>
    <row r="375" spans="1:12" x14ac:dyDescent="0.25">
      <c r="A375" s="30">
        <f t="shared" si="11"/>
        <v>373</v>
      </c>
      <c r="B375" s="42"/>
      <c r="C375" s="32" t="s">
        <v>291</v>
      </c>
      <c r="D375" s="71"/>
      <c r="E375" s="71"/>
      <c r="F375" s="71"/>
      <c r="G375" s="71"/>
      <c r="H375" s="59"/>
      <c r="I375" s="14"/>
      <c r="J375" s="64"/>
      <c r="K375" s="66" t="str">
        <f>IFERROR((VLOOKUP(H375,'2 Offertetarieven per eenheid'!B$4:C$9,2,0)),"€ 0,00")</f>
        <v>€ 0,00</v>
      </c>
      <c r="L375" s="28">
        <f t="shared" si="10"/>
        <v>0</v>
      </c>
    </row>
    <row r="376" spans="1:12" x14ac:dyDescent="0.25">
      <c r="A376" s="30">
        <f t="shared" si="11"/>
        <v>374</v>
      </c>
      <c r="B376" s="42"/>
      <c r="C376" s="32" t="s">
        <v>292</v>
      </c>
      <c r="D376" s="71"/>
      <c r="E376" s="71"/>
      <c r="F376" s="71"/>
      <c r="G376" s="71"/>
      <c r="H376" s="59"/>
      <c r="I376" s="14"/>
      <c r="J376" s="64"/>
      <c r="K376" s="66" t="str">
        <f>IFERROR((VLOOKUP(H376,'2 Offertetarieven per eenheid'!B$4:C$9,2,0)),"€ 0,00")</f>
        <v>€ 0,00</v>
      </c>
      <c r="L376" s="28">
        <f t="shared" si="10"/>
        <v>0</v>
      </c>
    </row>
    <row r="377" spans="1:12" ht="15.75" thickBot="1" x14ac:dyDescent="0.3">
      <c r="A377" s="30">
        <f t="shared" si="11"/>
        <v>375</v>
      </c>
      <c r="B377" s="42"/>
      <c r="C377" s="33" t="s">
        <v>293</v>
      </c>
      <c r="D377" s="72"/>
      <c r="E377" s="72"/>
      <c r="F377" s="72"/>
      <c r="G377" s="72"/>
      <c r="H377" s="60"/>
      <c r="I377" s="16"/>
      <c r="J377" s="65"/>
      <c r="K377" s="66" t="str">
        <f>IFERROR((VLOOKUP(H377,'2 Offertetarieven per eenheid'!B$4:C$9,2,0)),"€ 0,00")</f>
        <v>€ 0,00</v>
      </c>
      <c r="L377" s="28">
        <f t="shared" si="10"/>
        <v>0</v>
      </c>
    </row>
    <row r="378" spans="1:12" x14ac:dyDescent="0.25">
      <c r="A378" s="30">
        <f t="shared" si="11"/>
        <v>376</v>
      </c>
      <c r="B378" s="42"/>
      <c r="C378" s="31" t="s">
        <v>289</v>
      </c>
      <c r="D378" s="15"/>
      <c r="E378" s="15"/>
      <c r="F378" s="15"/>
      <c r="G378" s="15"/>
      <c r="H378" s="61"/>
      <c r="I378" s="15"/>
      <c r="J378" s="63"/>
      <c r="K378" s="66" t="str">
        <f>IFERROR((VLOOKUP(H378,'2 Offertetarieven per eenheid'!B$4:C$9,2,0)),"€ 0,00")</f>
        <v>€ 0,00</v>
      </c>
      <c r="L378" s="28">
        <f t="shared" si="10"/>
        <v>0</v>
      </c>
    </row>
    <row r="379" spans="1:12" x14ac:dyDescent="0.25">
      <c r="A379" s="30">
        <f t="shared" si="11"/>
        <v>377</v>
      </c>
      <c r="B379" s="42"/>
      <c r="C379" s="32" t="s">
        <v>290</v>
      </c>
      <c r="D379" s="71"/>
      <c r="E379" s="71"/>
      <c r="F379" s="71"/>
      <c r="G379" s="71"/>
      <c r="H379" s="59"/>
      <c r="I379" s="14"/>
      <c r="J379" s="64"/>
      <c r="K379" s="66" t="str">
        <f>IFERROR((VLOOKUP(H379,'2 Offertetarieven per eenheid'!B$4:C$9,2,0)),"€ 0,00")</f>
        <v>€ 0,00</v>
      </c>
      <c r="L379" s="28">
        <f t="shared" si="10"/>
        <v>0</v>
      </c>
    </row>
    <row r="380" spans="1:12" x14ac:dyDescent="0.25">
      <c r="A380" s="30">
        <f t="shared" si="11"/>
        <v>378</v>
      </c>
      <c r="B380" s="42"/>
      <c r="C380" s="32" t="s">
        <v>291</v>
      </c>
      <c r="D380" s="71"/>
      <c r="E380" s="71"/>
      <c r="F380" s="71"/>
      <c r="G380" s="71"/>
      <c r="H380" s="59"/>
      <c r="I380" s="14"/>
      <c r="J380" s="64"/>
      <c r="K380" s="66" t="str">
        <f>IFERROR((VLOOKUP(H380,'2 Offertetarieven per eenheid'!B$4:C$9,2,0)),"€ 0,00")</f>
        <v>€ 0,00</v>
      </c>
      <c r="L380" s="28">
        <f t="shared" si="10"/>
        <v>0</v>
      </c>
    </row>
    <row r="381" spans="1:12" x14ac:dyDescent="0.25">
      <c r="A381" s="30">
        <f t="shared" si="11"/>
        <v>379</v>
      </c>
      <c r="B381" s="42"/>
      <c r="C381" s="32" t="s">
        <v>292</v>
      </c>
      <c r="D381" s="71"/>
      <c r="E381" s="71"/>
      <c r="F381" s="71"/>
      <c r="G381" s="71"/>
      <c r="H381" s="59"/>
      <c r="I381" s="14"/>
      <c r="J381" s="64"/>
      <c r="K381" s="66" t="str">
        <f>IFERROR((VLOOKUP(H381,'2 Offertetarieven per eenheid'!B$4:C$9,2,0)),"€ 0,00")</f>
        <v>€ 0,00</v>
      </c>
      <c r="L381" s="28">
        <f t="shared" si="10"/>
        <v>0</v>
      </c>
    </row>
    <row r="382" spans="1:12" ht="15.75" thickBot="1" x14ac:dyDescent="0.3">
      <c r="A382" s="30">
        <f t="shared" si="11"/>
        <v>380</v>
      </c>
      <c r="B382" s="42"/>
      <c r="C382" s="33" t="s">
        <v>293</v>
      </c>
      <c r="D382" s="72"/>
      <c r="E382" s="72"/>
      <c r="F382" s="72"/>
      <c r="G382" s="72"/>
      <c r="H382" s="60"/>
      <c r="I382" s="16"/>
      <c r="J382" s="65"/>
      <c r="K382" s="66" t="str">
        <f>IFERROR((VLOOKUP(H382,'2 Offertetarieven per eenheid'!B$4:C$9,2,0)),"€ 0,00")</f>
        <v>€ 0,00</v>
      </c>
      <c r="L382" s="28">
        <f t="shared" si="10"/>
        <v>0</v>
      </c>
    </row>
    <row r="383" spans="1:12" x14ac:dyDescent="0.25">
      <c r="A383" s="30">
        <f t="shared" si="11"/>
        <v>381</v>
      </c>
      <c r="B383" s="42"/>
      <c r="C383" s="31" t="s">
        <v>289</v>
      </c>
      <c r="D383" s="15"/>
      <c r="E383" s="15"/>
      <c r="F383" s="15"/>
      <c r="G383" s="15"/>
      <c r="H383" s="61"/>
      <c r="I383" s="15"/>
      <c r="J383" s="63"/>
      <c r="K383" s="66" t="str">
        <f>IFERROR((VLOOKUP(H383,'2 Offertetarieven per eenheid'!B$4:C$9,2,0)),"€ 0,00")</f>
        <v>€ 0,00</v>
      </c>
      <c r="L383" s="28">
        <f t="shared" si="10"/>
        <v>0</v>
      </c>
    </row>
    <row r="384" spans="1:12" x14ac:dyDescent="0.25">
      <c r="A384" s="30">
        <f t="shared" si="11"/>
        <v>382</v>
      </c>
      <c r="B384" s="42"/>
      <c r="C384" s="32" t="s">
        <v>290</v>
      </c>
      <c r="D384" s="71"/>
      <c r="E384" s="71"/>
      <c r="F384" s="71"/>
      <c r="G384" s="71"/>
      <c r="H384" s="59"/>
      <c r="I384" s="14"/>
      <c r="J384" s="64"/>
      <c r="K384" s="66" t="str">
        <f>IFERROR((VLOOKUP(H384,'2 Offertetarieven per eenheid'!B$4:C$9,2,0)),"€ 0,00")</f>
        <v>€ 0,00</v>
      </c>
      <c r="L384" s="28">
        <f t="shared" si="10"/>
        <v>0</v>
      </c>
    </row>
    <row r="385" spans="1:12" x14ac:dyDescent="0.25">
      <c r="A385" s="30">
        <f t="shared" si="11"/>
        <v>383</v>
      </c>
      <c r="B385" s="42"/>
      <c r="C385" s="32" t="s">
        <v>291</v>
      </c>
      <c r="D385" s="71"/>
      <c r="E385" s="71"/>
      <c r="F385" s="71"/>
      <c r="G385" s="71"/>
      <c r="H385" s="59"/>
      <c r="I385" s="14"/>
      <c r="J385" s="64"/>
      <c r="K385" s="66" t="str">
        <f>IFERROR((VLOOKUP(H385,'2 Offertetarieven per eenheid'!B$4:C$9,2,0)),"€ 0,00")</f>
        <v>€ 0,00</v>
      </c>
      <c r="L385" s="28">
        <f t="shared" si="10"/>
        <v>0</v>
      </c>
    </row>
    <row r="386" spans="1:12" x14ac:dyDescent="0.25">
      <c r="A386" s="30">
        <f t="shared" si="11"/>
        <v>384</v>
      </c>
      <c r="B386" s="42"/>
      <c r="C386" s="32" t="s">
        <v>292</v>
      </c>
      <c r="D386" s="71"/>
      <c r="E386" s="71"/>
      <c r="F386" s="71"/>
      <c r="G386" s="71"/>
      <c r="H386" s="59"/>
      <c r="I386" s="14"/>
      <c r="J386" s="64"/>
      <c r="K386" s="66" t="str">
        <f>IFERROR((VLOOKUP(H386,'2 Offertetarieven per eenheid'!B$4:C$9,2,0)),"€ 0,00")</f>
        <v>€ 0,00</v>
      </c>
      <c r="L386" s="28">
        <f t="shared" si="10"/>
        <v>0</v>
      </c>
    </row>
    <row r="387" spans="1:12" ht="15.75" thickBot="1" x14ac:dyDescent="0.3">
      <c r="A387" s="30">
        <f t="shared" si="11"/>
        <v>385</v>
      </c>
      <c r="B387" s="42"/>
      <c r="C387" s="33" t="s">
        <v>293</v>
      </c>
      <c r="D387" s="72"/>
      <c r="E387" s="72"/>
      <c r="F387" s="72"/>
      <c r="G387" s="72"/>
      <c r="H387" s="60"/>
      <c r="I387" s="16"/>
      <c r="J387" s="65"/>
      <c r="K387" s="66" t="str">
        <f>IFERROR((VLOOKUP(H387,'2 Offertetarieven per eenheid'!B$4:C$9,2,0)),"€ 0,00")</f>
        <v>€ 0,00</v>
      </c>
      <c r="L387" s="28">
        <f t="shared" si="10"/>
        <v>0</v>
      </c>
    </row>
    <row r="388" spans="1:12" x14ac:dyDescent="0.25">
      <c r="A388" s="30">
        <f t="shared" si="11"/>
        <v>386</v>
      </c>
      <c r="B388" s="42"/>
      <c r="C388" s="34" t="s">
        <v>289</v>
      </c>
      <c r="D388" s="15"/>
      <c r="E388" s="15"/>
      <c r="F388" s="15"/>
      <c r="G388" s="15"/>
      <c r="H388" s="61"/>
      <c r="I388" s="15"/>
      <c r="J388" s="63"/>
      <c r="K388" s="66" t="str">
        <f>IFERROR((VLOOKUP(H388,'2 Offertetarieven per eenheid'!B$4:C$9,2,0)),"€ 0,00")</f>
        <v>€ 0,00</v>
      </c>
      <c r="L388" s="28">
        <f t="shared" ref="L388:L402" si="12">(I388+J388)*K388/60</f>
        <v>0</v>
      </c>
    </row>
    <row r="389" spans="1:12" x14ac:dyDescent="0.25">
      <c r="A389" s="30">
        <f t="shared" ref="A389:A402" si="13">A388+1</f>
        <v>387</v>
      </c>
      <c r="B389" s="42"/>
      <c r="C389" s="35" t="s">
        <v>290</v>
      </c>
      <c r="D389" s="71"/>
      <c r="E389" s="71"/>
      <c r="F389" s="71"/>
      <c r="G389" s="71"/>
      <c r="H389" s="59"/>
      <c r="I389" s="14"/>
      <c r="J389" s="64"/>
      <c r="K389" s="66" t="str">
        <f>IFERROR((VLOOKUP(H389,'2 Offertetarieven per eenheid'!B$4:C$9,2,0)),"€ 0,00")</f>
        <v>€ 0,00</v>
      </c>
      <c r="L389" s="28">
        <f t="shared" si="12"/>
        <v>0</v>
      </c>
    </row>
    <row r="390" spans="1:12" x14ac:dyDescent="0.25">
      <c r="A390" s="30">
        <f t="shared" si="13"/>
        <v>388</v>
      </c>
      <c r="B390" s="42"/>
      <c r="C390" s="35" t="s">
        <v>291</v>
      </c>
      <c r="D390" s="71"/>
      <c r="E390" s="71"/>
      <c r="F390" s="71"/>
      <c r="G390" s="71"/>
      <c r="H390" s="59"/>
      <c r="I390" s="14"/>
      <c r="J390" s="64"/>
      <c r="K390" s="66" t="str">
        <f>IFERROR((VLOOKUP(H390,'2 Offertetarieven per eenheid'!B$4:C$9,2,0)),"€ 0,00")</f>
        <v>€ 0,00</v>
      </c>
      <c r="L390" s="28">
        <f t="shared" si="12"/>
        <v>0</v>
      </c>
    </row>
    <row r="391" spans="1:12" x14ac:dyDescent="0.25">
      <c r="A391" s="30">
        <f t="shared" si="13"/>
        <v>389</v>
      </c>
      <c r="B391" s="42"/>
      <c r="C391" s="35" t="s">
        <v>292</v>
      </c>
      <c r="D391" s="71"/>
      <c r="E391" s="71"/>
      <c r="F391" s="71"/>
      <c r="G391" s="71"/>
      <c r="H391" s="59"/>
      <c r="I391" s="14"/>
      <c r="J391" s="64"/>
      <c r="K391" s="66" t="str">
        <f>IFERROR((VLOOKUP(H391,'2 Offertetarieven per eenheid'!B$4:C$9,2,0)),"€ 0,00")</f>
        <v>€ 0,00</v>
      </c>
      <c r="L391" s="28">
        <f t="shared" si="12"/>
        <v>0</v>
      </c>
    </row>
    <row r="392" spans="1:12" ht="15.75" thickBot="1" x14ac:dyDescent="0.3">
      <c r="A392" s="30">
        <f t="shared" si="13"/>
        <v>390</v>
      </c>
      <c r="B392" s="42"/>
      <c r="C392" s="36" t="s">
        <v>293</v>
      </c>
      <c r="D392" s="72"/>
      <c r="E392" s="72"/>
      <c r="F392" s="72"/>
      <c r="G392" s="72"/>
      <c r="H392" s="60"/>
      <c r="I392" s="16"/>
      <c r="J392" s="65"/>
      <c r="K392" s="66" t="str">
        <f>IFERROR((VLOOKUP(H392,'2 Offertetarieven per eenheid'!B$4:C$9,2,0)),"€ 0,00")</f>
        <v>€ 0,00</v>
      </c>
      <c r="L392" s="28">
        <f t="shared" si="12"/>
        <v>0</v>
      </c>
    </row>
    <row r="393" spans="1:12" x14ac:dyDescent="0.25">
      <c r="A393" s="30">
        <f t="shared" si="13"/>
        <v>391</v>
      </c>
      <c r="B393" s="42"/>
      <c r="C393" s="31" t="s">
        <v>289</v>
      </c>
      <c r="D393" s="15"/>
      <c r="E393" s="15"/>
      <c r="F393" s="15"/>
      <c r="G393" s="15"/>
      <c r="H393" s="61"/>
      <c r="I393" s="15"/>
      <c r="J393" s="63"/>
      <c r="K393" s="66" t="str">
        <f>IFERROR((VLOOKUP(H393,'2 Offertetarieven per eenheid'!B$4:C$9,2,0)),"€ 0,00")</f>
        <v>€ 0,00</v>
      </c>
      <c r="L393" s="28">
        <f t="shared" si="12"/>
        <v>0</v>
      </c>
    </row>
    <row r="394" spans="1:12" x14ac:dyDescent="0.25">
      <c r="A394" s="30">
        <f t="shared" si="13"/>
        <v>392</v>
      </c>
      <c r="B394" s="42"/>
      <c r="C394" s="32" t="s">
        <v>290</v>
      </c>
      <c r="D394" s="71"/>
      <c r="E394" s="71"/>
      <c r="F394" s="71"/>
      <c r="G394" s="71"/>
      <c r="H394" s="59"/>
      <c r="I394" s="14"/>
      <c r="J394" s="64"/>
      <c r="K394" s="66" t="str">
        <f>IFERROR((VLOOKUP(H394,'2 Offertetarieven per eenheid'!B$4:C$9,2,0)),"€ 0,00")</f>
        <v>€ 0,00</v>
      </c>
      <c r="L394" s="28">
        <f t="shared" si="12"/>
        <v>0</v>
      </c>
    </row>
    <row r="395" spans="1:12" x14ac:dyDescent="0.25">
      <c r="A395" s="30">
        <f t="shared" si="13"/>
        <v>393</v>
      </c>
      <c r="B395" s="42"/>
      <c r="C395" s="32" t="s">
        <v>291</v>
      </c>
      <c r="D395" s="71"/>
      <c r="E395" s="71"/>
      <c r="F395" s="71"/>
      <c r="G395" s="71"/>
      <c r="H395" s="59"/>
      <c r="I395" s="14"/>
      <c r="J395" s="64"/>
      <c r="K395" s="66" t="str">
        <f>IFERROR((VLOOKUP(H395,'2 Offertetarieven per eenheid'!B$4:C$9,2,0)),"€ 0,00")</f>
        <v>€ 0,00</v>
      </c>
      <c r="L395" s="28">
        <f t="shared" si="12"/>
        <v>0</v>
      </c>
    </row>
    <row r="396" spans="1:12" x14ac:dyDescent="0.25">
      <c r="A396" s="30">
        <f t="shared" si="13"/>
        <v>394</v>
      </c>
      <c r="B396" s="42"/>
      <c r="C396" s="32" t="s">
        <v>292</v>
      </c>
      <c r="D396" s="71"/>
      <c r="E396" s="71"/>
      <c r="F396" s="71"/>
      <c r="G396" s="71"/>
      <c r="H396" s="59"/>
      <c r="I396" s="14"/>
      <c r="J396" s="64"/>
      <c r="K396" s="66" t="str">
        <f>IFERROR((VLOOKUP(H396,'2 Offertetarieven per eenheid'!B$4:C$9,2,0)),"€ 0,00")</f>
        <v>€ 0,00</v>
      </c>
      <c r="L396" s="28">
        <f t="shared" si="12"/>
        <v>0</v>
      </c>
    </row>
    <row r="397" spans="1:12" ht="15.75" thickBot="1" x14ac:dyDescent="0.3">
      <c r="A397" s="30">
        <f t="shared" si="13"/>
        <v>395</v>
      </c>
      <c r="B397" s="42"/>
      <c r="C397" s="33" t="s">
        <v>293</v>
      </c>
      <c r="D397" s="72"/>
      <c r="E397" s="72"/>
      <c r="F397" s="72"/>
      <c r="G397" s="72"/>
      <c r="H397" s="60"/>
      <c r="I397" s="16"/>
      <c r="J397" s="65"/>
      <c r="K397" s="66" t="str">
        <f>IFERROR((VLOOKUP(H397,'2 Offertetarieven per eenheid'!B$4:C$9,2,0)),"€ 0,00")</f>
        <v>€ 0,00</v>
      </c>
      <c r="L397" s="28">
        <f t="shared" si="12"/>
        <v>0</v>
      </c>
    </row>
    <row r="398" spans="1:12" x14ac:dyDescent="0.25">
      <c r="A398" s="30">
        <f t="shared" si="13"/>
        <v>396</v>
      </c>
      <c r="B398" s="42"/>
      <c r="C398" s="34" t="s">
        <v>289</v>
      </c>
      <c r="D398" s="15"/>
      <c r="E398" s="15"/>
      <c r="F398" s="15"/>
      <c r="G398" s="15"/>
      <c r="H398" s="61"/>
      <c r="I398" s="15"/>
      <c r="J398" s="63"/>
      <c r="K398" s="66" t="str">
        <f>IFERROR((VLOOKUP(H398,'2 Offertetarieven per eenheid'!B$4:C$9,2,0)),"€ 0,00")</f>
        <v>€ 0,00</v>
      </c>
      <c r="L398" s="28">
        <f t="shared" si="12"/>
        <v>0</v>
      </c>
    </row>
    <row r="399" spans="1:12" x14ac:dyDescent="0.25">
      <c r="A399" s="30">
        <f t="shared" si="13"/>
        <v>397</v>
      </c>
      <c r="B399" s="42"/>
      <c r="C399" s="35" t="s">
        <v>290</v>
      </c>
      <c r="D399" s="71"/>
      <c r="E399" s="71"/>
      <c r="F399" s="71"/>
      <c r="G399" s="71"/>
      <c r="H399" s="59"/>
      <c r="I399" s="14"/>
      <c r="J399" s="64"/>
      <c r="K399" s="66" t="str">
        <f>IFERROR((VLOOKUP(H399,'2 Offertetarieven per eenheid'!B$4:C$9,2,0)),"€ 0,00")</f>
        <v>€ 0,00</v>
      </c>
      <c r="L399" s="28">
        <f t="shared" si="12"/>
        <v>0</v>
      </c>
    </row>
    <row r="400" spans="1:12" x14ac:dyDescent="0.25">
      <c r="A400" s="30">
        <f t="shared" si="13"/>
        <v>398</v>
      </c>
      <c r="B400" s="42"/>
      <c r="C400" s="35" t="s">
        <v>291</v>
      </c>
      <c r="D400" s="71"/>
      <c r="E400" s="71"/>
      <c r="F400" s="71"/>
      <c r="G400" s="71"/>
      <c r="H400" s="59"/>
      <c r="I400" s="14"/>
      <c r="J400" s="64"/>
      <c r="K400" s="66" t="str">
        <f>IFERROR((VLOOKUP(H400,'2 Offertetarieven per eenheid'!B$4:C$9,2,0)),"€ 0,00")</f>
        <v>€ 0,00</v>
      </c>
      <c r="L400" s="28">
        <f t="shared" si="12"/>
        <v>0</v>
      </c>
    </row>
    <row r="401" spans="1:12" x14ac:dyDescent="0.25">
      <c r="A401" s="30">
        <f t="shared" si="13"/>
        <v>399</v>
      </c>
      <c r="B401" s="43"/>
      <c r="C401" s="35" t="s">
        <v>292</v>
      </c>
      <c r="D401" s="71"/>
      <c r="E401" s="71"/>
      <c r="F401" s="71"/>
      <c r="G401" s="71"/>
      <c r="H401" s="59"/>
      <c r="I401" s="14"/>
      <c r="J401" s="64"/>
      <c r="K401" s="66" t="str">
        <f>IFERROR((VLOOKUP(H401,'2 Offertetarieven per eenheid'!B$4:C$9,2,0)),"€ 0,00")</f>
        <v>€ 0,00</v>
      </c>
      <c r="L401" s="28">
        <f t="shared" si="12"/>
        <v>0</v>
      </c>
    </row>
    <row r="402" spans="1:12" ht="15.75" thickBot="1" x14ac:dyDescent="0.3">
      <c r="A402" s="30">
        <f t="shared" si="13"/>
        <v>400</v>
      </c>
      <c r="B402" s="43"/>
      <c r="C402" s="36" t="s">
        <v>293</v>
      </c>
      <c r="D402" s="72"/>
      <c r="E402" s="72"/>
      <c r="F402" s="72"/>
      <c r="G402" s="72"/>
      <c r="H402" s="60"/>
      <c r="I402" s="16"/>
      <c r="J402" s="65"/>
      <c r="K402" s="66" t="str">
        <f>IFERROR((VLOOKUP(H402,'2 Offertetarieven per eenheid'!B$4:C$9,2,0)),"€ 0,00")</f>
        <v>€ 0,00</v>
      </c>
      <c r="L402" s="28">
        <f t="shared" si="12"/>
        <v>0</v>
      </c>
    </row>
    <row r="403" spans="1:12" x14ac:dyDescent="0.25">
      <c r="K403" s="37"/>
      <c r="L403" s="37"/>
    </row>
    <row r="404" spans="1:12" x14ac:dyDescent="0.25">
      <c r="K404" s="37"/>
      <c r="L404" s="37"/>
    </row>
    <row r="405" spans="1:12" x14ac:dyDescent="0.25">
      <c r="K405" s="37"/>
      <c r="L405" s="37"/>
    </row>
    <row r="406" spans="1:12" x14ac:dyDescent="0.25">
      <c r="K406" s="37"/>
      <c r="L406" s="37"/>
    </row>
    <row r="407" spans="1:12" x14ac:dyDescent="0.25">
      <c r="K407" s="37"/>
      <c r="L407" s="37"/>
    </row>
  </sheetData>
  <sheetProtection algorithmName="SHA-512" hashValue="755BhPVEEiN8BBlbO/bczUf2NK6zl2AvRGEsDVGTBw4uxpSL8ToaybvfTBUgIc40aiRlJnPL7SJlg4Q/eklP0g==" saltValue="oxs72WR5zB7M4spMBz4QHQ==" spinCount="100000" sheet="1" objects="1" scenarios="1"/>
  <mergeCells count="1">
    <mergeCell ref="K1:K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C7FDB15-2866-4AA9-BFBF-35FFCAFD659E}">
          <x14:formula1>
            <xm:f>'2 Offertetarieven per eenheid'!$B$4:$B$9</xm:f>
          </x14:formula1>
          <xm:sqref>H3:H402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B7C69-C4FF-4018-AB12-F4D80B70E26D}">
  <sheetPr>
    <tabColor rgb="FF0070C0"/>
  </sheetPr>
  <dimension ref="D2:G5"/>
  <sheetViews>
    <sheetView workbookViewId="0">
      <selection activeCell="H19" sqref="H19"/>
    </sheetView>
  </sheetViews>
  <sheetFormatPr defaultRowHeight="15" x14ac:dyDescent="0.25"/>
  <cols>
    <col min="4" max="4" width="28.85546875" customWidth="1"/>
    <col min="5" max="5" width="18.7109375" customWidth="1"/>
    <col min="7" max="7" width="20.7109375" customWidth="1"/>
  </cols>
  <sheetData>
    <row r="2" spans="4:7" x14ac:dyDescent="0.25">
      <c r="D2" s="13" t="s">
        <v>296</v>
      </c>
      <c r="E2" s="13" t="s">
        <v>295</v>
      </c>
      <c r="F2" s="13" t="s">
        <v>297</v>
      </c>
      <c r="G2" s="13" t="s">
        <v>298</v>
      </c>
    </row>
    <row r="3" spans="4:7" x14ac:dyDescent="0.25">
      <c r="D3" t="s">
        <v>311</v>
      </c>
      <c r="E3" s="10">
        <f>'3 Vergoeding max 90 min'!$M$2</f>
        <v>0</v>
      </c>
      <c r="F3" s="9">
        <v>0.5</v>
      </c>
      <c r="G3" s="10">
        <f>E3*F3</f>
        <v>0</v>
      </c>
    </row>
    <row r="4" spans="4:7" x14ac:dyDescent="0.25">
      <c r="D4" t="s">
        <v>312</v>
      </c>
      <c r="E4" s="10">
        <f>'4 Vergoeding max 60 of 90 min'!$M$2</f>
        <v>0</v>
      </c>
      <c r="F4" s="9">
        <v>0.5</v>
      </c>
      <c r="G4" s="10">
        <f>E4*F4</f>
        <v>0</v>
      </c>
    </row>
    <row r="5" spans="4:7" ht="15.75" x14ac:dyDescent="0.25">
      <c r="D5" s="11" t="s">
        <v>294</v>
      </c>
      <c r="E5" s="11"/>
      <c r="F5" s="11"/>
      <c r="G5" s="12">
        <f>SUM(G3:G4)</f>
        <v>0</v>
      </c>
    </row>
  </sheetData>
  <sheetProtection algorithmName="SHA-512" hashValue="QHPSth7aznPba0q2zIH4F91rQUic0RGrlHmO6PJcvUsEMJVPzs3Fs5nWWgYN+os1BZ8R4Ks0m9L37Yan0Rdtmg==" saltValue="YO6W2ywllb8B3fcAyXzBZg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Instructie</vt:lpstr>
      <vt:lpstr>1 Postcodes leerlingen  Scholen</vt:lpstr>
      <vt:lpstr>2 Offertetarieven per eenheid</vt:lpstr>
      <vt:lpstr>3 Vergoeding max 90 min</vt:lpstr>
      <vt:lpstr>4 Vergoeding max 60 of 90 min</vt:lpstr>
      <vt:lpstr>5 Inschrijfprijs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Luutske Galema</dc:creator>
  <cp:lastModifiedBy>Douwe Sibma</cp:lastModifiedBy>
  <cp:lastPrinted>2019-08-14T06:05:04Z</cp:lastPrinted>
  <dcterms:created xsi:type="dcterms:W3CDTF">2019-07-10T10:39:45Z</dcterms:created>
  <dcterms:modified xsi:type="dcterms:W3CDTF">2021-12-24T15:59:05Z</dcterms:modified>
</cp:coreProperties>
</file>