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P IenE - Juridisch\Inkoop en aanbesteden\5. Aanbestedingen\a. Lopende aanbestedingen\2023\Bedrijfskleding\"/>
    </mc:Choice>
  </mc:AlternateContent>
  <xr:revisionPtr revIDLastSave="0" documentId="8_{77B07222-88D7-4DB4-B4ED-E3BBA6997493}" xr6:coauthVersionLast="47" xr6:coauthVersionMax="47" xr10:uidLastSave="{00000000-0000-0000-0000-000000000000}"/>
  <workbookProtection lockStructure="1"/>
  <bookViews>
    <workbookView xWindow="-120" yWindow="-120" windowWidth="23280" windowHeight="12600" xr2:uid="{2B618B4B-7CAE-45AC-B82D-A4EC012C33C1}"/>
  </bookViews>
  <sheets>
    <sheet name="Prijzenblad" sheetId="1" r:id="rId1"/>
    <sheet name="Verdeling kled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F18" i="2"/>
  <c r="B14" i="1" s="1"/>
  <c r="G18" i="2"/>
  <c r="B15" i="1" s="1"/>
  <c r="H18" i="2"/>
  <c r="B12" i="1" s="1"/>
  <c r="I18" i="2"/>
  <c r="B10" i="1" s="1"/>
  <c r="J18" i="2"/>
  <c r="B8" i="1" s="1"/>
  <c r="K18" i="2"/>
  <c r="B9" i="1" s="1"/>
  <c r="L18" i="2"/>
  <c r="B29" i="1" s="1"/>
  <c r="M18" i="2"/>
  <c r="B6" i="1" s="1"/>
  <c r="N18" i="2"/>
  <c r="B7" i="1" s="1"/>
  <c r="O18" i="2"/>
  <c r="B18" i="1" s="1"/>
  <c r="P18" i="2"/>
  <c r="B24" i="1" s="1"/>
  <c r="Q18" i="2"/>
  <c r="B23" i="1" s="1"/>
  <c r="R18" i="2"/>
  <c r="B4" i="1" s="1"/>
  <c r="S18" i="2"/>
  <c r="B5" i="1" s="1"/>
  <c r="T18" i="2"/>
  <c r="B11" i="1" s="1"/>
  <c r="U18" i="2"/>
  <c r="B33" i="1" s="1"/>
  <c r="V18" i="2"/>
  <c r="B34" i="1" s="1"/>
  <c r="W18" i="2"/>
  <c r="B17" i="1" s="1"/>
  <c r="X18" i="2"/>
  <c r="B36" i="1" s="1"/>
  <c r="Y18" i="2"/>
  <c r="B38" i="1" s="1"/>
  <c r="Z18" i="2"/>
  <c r="AA18" i="2"/>
  <c r="B37" i="1" s="1"/>
  <c r="AB18" i="2"/>
  <c r="B30" i="1" s="1"/>
  <c r="AC18" i="2"/>
  <c r="B28" i="1" s="1"/>
  <c r="AD18" i="2"/>
  <c r="B32" i="1" s="1"/>
  <c r="AE18" i="2"/>
  <c r="B31" i="1" s="1"/>
  <c r="AF18" i="2"/>
  <c r="B27" i="1" s="1"/>
  <c r="AG18" i="2"/>
  <c r="B21" i="1" s="1"/>
  <c r="AH18" i="2"/>
  <c r="B26" i="1" s="1"/>
  <c r="AI18" i="2"/>
  <c r="B19" i="1" s="1"/>
  <c r="AJ18" i="2"/>
  <c r="B20" i="1" s="1"/>
  <c r="AK18" i="2"/>
  <c r="AL18" i="2"/>
  <c r="AM18" i="2"/>
  <c r="AN18" i="2"/>
  <c r="AO18" i="2"/>
  <c r="AP18" i="2"/>
  <c r="AQ18" i="2"/>
  <c r="AR18" i="2"/>
  <c r="AS18" i="2"/>
  <c r="E18" i="2"/>
  <c r="B16" i="1" s="1"/>
  <c r="B39" i="1" l="1"/>
  <c r="D14" i="1"/>
  <c r="D15" i="1"/>
  <c r="D12" i="1"/>
  <c r="D10" i="1"/>
  <c r="D8" i="1"/>
  <c r="D9" i="1"/>
  <c r="D29" i="1"/>
  <c r="D6" i="1"/>
  <c r="D7" i="1"/>
  <c r="D18" i="1"/>
  <c r="D24" i="1"/>
  <c r="D23" i="1"/>
  <c r="D4" i="1"/>
  <c r="D5" i="1"/>
  <c r="D11" i="1"/>
  <c r="D33" i="1"/>
  <c r="D34" i="1"/>
  <c r="D17" i="1"/>
  <c r="D36" i="1"/>
  <c r="D38" i="1"/>
  <c r="D37" i="1"/>
  <c r="D30" i="1"/>
  <c r="D28" i="1"/>
  <c r="D32" i="1"/>
  <c r="D31" i="1"/>
  <c r="D27" i="1"/>
  <c r="D21" i="1"/>
  <c r="D26" i="1"/>
  <c r="D19" i="1"/>
  <c r="D20" i="1"/>
  <c r="D16" i="1"/>
  <c r="D39" i="1" l="1"/>
</calcChain>
</file>

<file path=xl/sharedStrings.xml><?xml version="1.0" encoding="utf-8"?>
<sst xmlns="http://schemas.openxmlformats.org/spreadsheetml/2006/main" count="144" uniqueCount="92">
  <si>
    <t>Prijzenblad Bedrijfskleding, schoeisel en PBM</t>
  </si>
  <si>
    <t>Kledingstuk</t>
  </si>
  <si>
    <t>Indicatieve aantallen per vier jaar *</t>
  </si>
  <si>
    <t>Stuksprijs</t>
  </si>
  <si>
    <t>Sub totaal</t>
  </si>
  <si>
    <t>Bovenkleding</t>
  </si>
  <si>
    <t>poloshirt</t>
  </si>
  <si>
    <t>t-shirt</t>
  </si>
  <si>
    <t>sweatshirt</t>
  </si>
  <si>
    <t>regenjas</t>
  </si>
  <si>
    <t>winterjas jack</t>
  </si>
  <si>
    <t>winterjas parka</t>
  </si>
  <si>
    <t>Softshell jas</t>
  </si>
  <si>
    <t>fleece jack</t>
  </si>
  <si>
    <t xml:space="preserve">zomerjas </t>
  </si>
  <si>
    <t>Onderkleding</t>
  </si>
  <si>
    <t>Amerikaanse overall</t>
  </si>
  <si>
    <t>lange broek</t>
  </si>
  <si>
    <t>overall</t>
  </si>
  <si>
    <t>korte broek</t>
  </si>
  <si>
    <t>regenbroek</t>
  </si>
  <si>
    <t>regenoverall</t>
  </si>
  <si>
    <t>snipperoverall</t>
  </si>
  <si>
    <t>wegwerpoverall</t>
  </si>
  <si>
    <t>Thermokleding</t>
  </si>
  <si>
    <t>thermo broek</t>
  </si>
  <si>
    <t>thermo hemd</t>
  </si>
  <si>
    <t>Overige</t>
  </si>
  <si>
    <t>veiligheidsbril</t>
  </si>
  <si>
    <t>veiligheidshelm</t>
  </si>
  <si>
    <t>verkeersregelaarsvest</t>
  </si>
  <si>
    <t>verkeersvest</t>
  </si>
  <si>
    <t xml:space="preserve">Bosbouwhelm </t>
  </si>
  <si>
    <t>handschoenen</t>
  </si>
  <si>
    <t>kniestukken</t>
  </si>
  <si>
    <t>muts</t>
  </si>
  <si>
    <t>pet</t>
  </si>
  <si>
    <t>Zaagkleding</t>
  </si>
  <si>
    <t>zaagbroek</t>
  </si>
  <si>
    <t>zaaghelm standaard</t>
  </si>
  <si>
    <t>zaagjack</t>
  </si>
  <si>
    <t>Subtotaal</t>
  </si>
  <si>
    <t>* Aan deze indicatieve aantallen kunnen geen rechten worden ontleend.</t>
  </si>
  <si>
    <t>Percentage</t>
  </si>
  <si>
    <t>Kortingspercentage PBM</t>
  </si>
  <si>
    <t>Kortingspercentage schoeisel</t>
  </si>
  <si>
    <t>Medewerkers hebben de keuze uit een Winterjas jack of parka</t>
  </si>
  <si>
    <t>Medewerkers hebben de keuze uit een softshell jas, fleece jack of zomerjas</t>
  </si>
  <si>
    <t>Medewerkers hebben de keuze uit een overall, amerikaanse overall of lange broek</t>
  </si>
  <si>
    <t>Medewerkers hebben de keuze uit een muts of pet</t>
  </si>
  <si>
    <t>Verdeling kleding</t>
  </si>
  <si>
    <t>Kleur</t>
  </si>
  <si>
    <t>uitvoering werkzaamheden</t>
  </si>
  <si>
    <t>aantal</t>
  </si>
  <si>
    <t>amerikaanse overall</t>
  </si>
  <si>
    <t>zaagschoenen / laarzen</t>
  </si>
  <si>
    <t xml:space="preserve">bosbouwhelm </t>
  </si>
  <si>
    <t>houten klompen</t>
  </si>
  <si>
    <t>leren klompen</t>
  </si>
  <si>
    <t>hoge schoenen</t>
  </si>
  <si>
    <t>lage schoenen</t>
  </si>
  <si>
    <t>lage  schoenen zonder veters</t>
  </si>
  <si>
    <t>leren laarzen</t>
  </si>
  <si>
    <t>leren laarzen gevoerd</t>
  </si>
  <si>
    <t>rubber laarzen</t>
  </si>
  <si>
    <t>rubber laarzen gevoerd</t>
  </si>
  <si>
    <t>timmerman</t>
  </si>
  <si>
    <t>beige</t>
  </si>
  <si>
    <t>binnen / buiten</t>
  </si>
  <si>
    <t>schilder</t>
  </si>
  <si>
    <t>wit</t>
  </si>
  <si>
    <t>monteur traktie</t>
  </si>
  <si>
    <t>blauw</t>
  </si>
  <si>
    <t xml:space="preserve">electricien </t>
  </si>
  <si>
    <t>monteur cv</t>
  </si>
  <si>
    <t>monteur pompen</t>
  </si>
  <si>
    <t>binnen / buiten openbare weg</t>
  </si>
  <si>
    <t>begraafplaatsbeheerder</t>
  </si>
  <si>
    <t>buiten / niet openbare weg</t>
  </si>
  <si>
    <t>werfbeheerder</t>
  </si>
  <si>
    <t>allround buurtbeheerder</t>
  </si>
  <si>
    <t>oranje/blauw</t>
  </si>
  <si>
    <t>buiten / openbare weg</t>
  </si>
  <si>
    <t>buurtbeheerder</t>
  </si>
  <si>
    <t>begraafplaats buurtbeheerder</t>
  </si>
  <si>
    <t>servicemedewerker</t>
  </si>
  <si>
    <t>brugwachter</t>
  </si>
  <si>
    <t>milieustraat</t>
  </si>
  <si>
    <t>Sporthalbeheerder</t>
  </si>
  <si>
    <t>verkeersregelaars</t>
  </si>
  <si>
    <t>rws</t>
  </si>
  <si>
    <t>buiten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</si>
</sst>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orbel"/>
      <family val="2"/>
    </font>
    <font>
      <sz val="11"/>
      <color rgb="FF000000"/>
      <name val="Corbel"/>
      <family val="2"/>
    </font>
    <font>
      <b/>
      <i/>
      <sz val="11"/>
      <color rgb="FF000000"/>
      <name val="Corbe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/>
    <xf numFmtId="44" fontId="6" fillId="0" borderId="0" xfId="0" applyNumberFormat="1" applyFont="1"/>
    <xf numFmtId="44" fontId="6" fillId="3" borderId="0" xfId="1" applyFont="1" applyFill="1"/>
    <xf numFmtId="44" fontId="6" fillId="4" borderId="0" xfId="1" applyFont="1" applyFill="1"/>
    <xf numFmtId="0" fontId="9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/>
    <xf numFmtId="0" fontId="4" fillId="5" borderId="0" xfId="0" applyFont="1" applyFill="1"/>
    <xf numFmtId="9" fontId="6" fillId="3" borderId="2" xfId="1" applyNumberFormat="1" applyFont="1" applyFill="1" applyBorder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44" fontId="6" fillId="4" borderId="0" xfId="1" applyFont="1" applyFill="1" applyAlignment="1">
      <alignment horizontal="left"/>
    </xf>
    <xf numFmtId="44" fontId="6" fillId="3" borderId="0" xfId="1" applyFont="1" applyFill="1" applyAlignment="1">
      <alignment horizontal="left"/>
    </xf>
    <xf numFmtId="49" fontId="7" fillId="0" borderId="0" xfId="0" applyNumberFormat="1" applyFont="1" applyAlignment="1">
      <alignment horizontal="left" indent="2"/>
    </xf>
    <xf numFmtId="49" fontId="7" fillId="5" borderId="0" xfId="0" applyNumberFormat="1" applyFont="1" applyFill="1" applyAlignment="1">
      <alignment horizontal="left" indent="2"/>
    </xf>
    <xf numFmtId="49" fontId="7" fillId="6" borderId="0" xfId="0" applyNumberFormat="1" applyFont="1" applyFill="1" applyAlignment="1">
      <alignment horizontal="left" indent="2"/>
    </xf>
    <xf numFmtId="49" fontId="7" fillId="7" borderId="0" xfId="0" applyNumberFormat="1" applyFont="1" applyFill="1" applyAlignment="1">
      <alignment horizontal="left" indent="2"/>
    </xf>
    <xf numFmtId="49" fontId="7" fillId="8" borderId="0" xfId="0" applyNumberFormat="1" applyFont="1" applyFill="1" applyAlignment="1">
      <alignment horizontal="left" indent="2"/>
    </xf>
    <xf numFmtId="0" fontId="6" fillId="7" borderId="0" xfId="0" applyFont="1" applyFill="1"/>
    <xf numFmtId="0" fontId="6" fillId="6" borderId="0" xfId="0" applyFont="1" applyFill="1"/>
    <xf numFmtId="0" fontId="6" fillId="5" borderId="0" xfId="0" applyFont="1" applyFill="1"/>
    <xf numFmtId="0" fontId="6" fillId="8" borderId="0" xfId="0" applyFont="1" applyFill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4" fillId="7" borderId="0" xfId="0" applyFont="1" applyFill="1"/>
    <xf numFmtId="0" fontId="2" fillId="7" borderId="0" xfId="0" applyFont="1" applyFill="1"/>
    <xf numFmtId="0" fontId="9" fillId="7" borderId="0" xfId="0" applyFont="1" applyFill="1"/>
    <xf numFmtId="0" fontId="4" fillId="6" borderId="0" xfId="0" applyFont="1" applyFill="1"/>
    <xf numFmtId="0" fontId="2" fillId="6" borderId="0" xfId="0" applyFont="1" applyFill="1"/>
    <xf numFmtId="0" fontId="9" fillId="6" borderId="0" xfId="0" applyFont="1" applyFill="1"/>
    <xf numFmtId="0" fontId="4" fillId="5" borderId="0" xfId="0" applyFont="1" applyFill="1" applyAlignment="1">
      <alignment wrapText="1"/>
    </xf>
    <xf numFmtId="0" fontId="2" fillId="5" borderId="0" xfId="0" applyFont="1" applyFill="1"/>
    <xf numFmtId="0" fontId="9" fillId="5" borderId="0" xfId="0" applyFont="1" applyFill="1"/>
    <xf numFmtId="0" fontId="4" fillId="8" borderId="0" xfId="0" applyFont="1" applyFill="1"/>
    <xf numFmtId="0" fontId="2" fillId="8" borderId="0" xfId="0" applyFont="1" applyFill="1"/>
    <xf numFmtId="0" fontId="9" fillId="8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Standaard" xfId="0" builtinId="0"/>
    <cellStyle name="Valuta" xfId="1" builtin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rbe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7CB473-A0A0-44EC-B9A6-EC8BE106DA7B}" name="Tabel1" displayName="Tabel1" ref="A2:D39" totalsRowCount="1" headerRowDxfId="10" dataDxfId="9" totalsRowDxfId="8">
  <autoFilter ref="A2:D38" xr:uid="{942A0D8C-AA78-405D-B500-6B9788A14A88}"/>
  <sortState xmlns:xlrd2="http://schemas.microsoft.com/office/spreadsheetml/2017/richdata2" ref="A3:D38">
    <sortCondition ref="A2:A38"/>
  </sortState>
  <tableColumns count="4">
    <tableColumn id="1" xr3:uid="{E67E3813-7392-4369-AFD7-4C067B60CE15}" name="Kledingstuk" totalsRowLabel="Subtotaal" dataDxfId="7" totalsRowDxfId="6"/>
    <tableColumn id="2" xr3:uid="{6FDDE2F5-241E-40AD-A909-2ABF9E703C41}" name="Indicatieve aantallen per vier jaar *" totalsRowFunction="custom" dataDxfId="5" totalsRowDxfId="4">
      <calculatedColumnFormula>'Verdeling kleding'!F18</calculatedColumnFormula>
      <totalsRowFormula>SUM(Tabel1[Indicatieve aantallen per vier jaar *])</totalsRowFormula>
    </tableColumn>
    <tableColumn id="3" xr3:uid="{B2CE784D-7D33-4D59-AA0F-EF4C34FC638F}" name="Stuksprijs" dataDxfId="3" totalsRowDxfId="2" dataCellStyle="Valuta"/>
    <tableColumn id="4" xr3:uid="{6F4AA664-E7B8-4DEF-848A-9947FC770782}" name="Sub totaal" totalsRowFunction="sum" dataDxfId="1" totalsRowDxfId="0" dataCellStyle="Valuta">
      <calculatedColumnFormula>C3*B3</calculatedColumnFormula>
    </tableColumn>
  </tableColumns>
  <tableStyleInfo name="TableStyleMedium4" showFirstColumn="1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31A8-1932-45F4-9E6F-173B760811AF}">
  <dimension ref="A1:D51"/>
  <sheetViews>
    <sheetView tabSelected="1" workbookViewId="0">
      <selection activeCell="B54" sqref="B54"/>
    </sheetView>
  </sheetViews>
  <sheetFormatPr defaultRowHeight="15" x14ac:dyDescent="0.25"/>
  <cols>
    <col min="1" max="1" width="28" style="3" bestFit="1" customWidth="1"/>
    <col min="2" max="2" width="27" style="3" customWidth="1"/>
    <col min="3" max="3" width="12.5703125" style="3" bestFit="1" customWidth="1"/>
    <col min="4" max="4" width="13" style="3" bestFit="1" customWidth="1"/>
    <col min="5" max="16384" width="9.140625" style="3"/>
  </cols>
  <sheetData>
    <row r="1" spans="1:4" x14ac:dyDescent="0.25">
      <c r="A1" s="45" t="s">
        <v>0</v>
      </c>
      <c r="B1" s="45"/>
      <c r="C1" s="45"/>
      <c r="D1" s="45"/>
    </row>
    <row r="2" spans="1:4" ht="30" customHeight="1" x14ac:dyDescent="0.25">
      <c r="A2" s="4" t="s">
        <v>1</v>
      </c>
      <c r="B2" s="4" t="s">
        <v>2</v>
      </c>
      <c r="C2" s="4" t="s">
        <v>3</v>
      </c>
      <c r="D2" s="4" t="s">
        <v>4</v>
      </c>
    </row>
    <row r="3" spans="1:4" ht="30" customHeight="1" x14ac:dyDescent="0.25">
      <c r="A3" s="4" t="s">
        <v>5</v>
      </c>
      <c r="B3" s="4"/>
      <c r="C3" s="4"/>
      <c r="D3" s="4"/>
    </row>
    <row r="4" spans="1:4" s="16" customFormat="1" x14ac:dyDescent="0.25">
      <c r="A4" s="20" t="s">
        <v>6</v>
      </c>
      <c r="B4" s="17">
        <f>'Verdeling kleding'!R18</f>
        <v>297</v>
      </c>
      <c r="C4" s="19"/>
      <c r="D4" s="18">
        <f t="shared" ref="D4:D12" si="0">C4*B4</f>
        <v>0</v>
      </c>
    </row>
    <row r="5" spans="1:4" x14ac:dyDescent="0.25">
      <c r="A5" s="20" t="s">
        <v>7</v>
      </c>
      <c r="B5" s="3">
        <f>'Verdeling kleding'!S18</f>
        <v>307</v>
      </c>
      <c r="C5" s="8"/>
      <c r="D5" s="9">
        <f t="shared" si="0"/>
        <v>0</v>
      </c>
    </row>
    <row r="6" spans="1:4" x14ac:dyDescent="0.25">
      <c r="A6" s="20" t="s">
        <v>8</v>
      </c>
      <c r="B6" s="3">
        <f>'Verdeling kleding'!M18</f>
        <v>397</v>
      </c>
      <c r="C6" s="8"/>
      <c r="D6" s="9">
        <f t="shared" si="0"/>
        <v>0</v>
      </c>
    </row>
    <row r="7" spans="1:4" x14ac:dyDescent="0.25">
      <c r="A7" s="20" t="s">
        <v>9</v>
      </c>
      <c r="B7" s="3">
        <f>'Verdeling kleding'!N18</f>
        <v>132</v>
      </c>
      <c r="C7" s="8"/>
      <c r="D7" s="9">
        <f t="shared" si="0"/>
        <v>0</v>
      </c>
    </row>
    <row r="8" spans="1:4" x14ac:dyDescent="0.25">
      <c r="A8" s="23" t="s">
        <v>10</v>
      </c>
      <c r="B8" s="3">
        <f>'Verdeling kleding'!J18</f>
        <v>71</v>
      </c>
      <c r="C8" s="8"/>
      <c r="D8" s="9">
        <f t="shared" si="0"/>
        <v>0</v>
      </c>
    </row>
    <row r="9" spans="1:4" x14ac:dyDescent="0.25">
      <c r="A9" s="23" t="s">
        <v>11</v>
      </c>
      <c r="B9" s="3">
        <f>'Verdeling kleding'!K18</f>
        <v>68</v>
      </c>
      <c r="C9" s="8"/>
      <c r="D9" s="9">
        <f t="shared" si="0"/>
        <v>0</v>
      </c>
    </row>
    <row r="10" spans="1:4" x14ac:dyDescent="0.25">
      <c r="A10" s="22" t="s">
        <v>12</v>
      </c>
      <c r="B10" s="3">
        <f>'Verdeling kleding'!I18</f>
        <v>51</v>
      </c>
      <c r="C10" s="8"/>
      <c r="D10" s="9">
        <f t="shared" si="0"/>
        <v>0</v>
      </c>
    </row>
    <row r="11" spans="1:4" x14ac:dyDescent="0.25">
      <c r="A11" s="22" t="s">
        <v>13</v>
      </c>
      <c r="B11" s="3">
        <f>'Verdeling kleding'!T18</f>
        <v>50</v>
      </c>
      <c r="C11" s="8"/>
      <c r="D11" s="9">
        <f t="shared" si="0"/>
        <v>0</v>
      </c>
    </row>
    <row r="12" spans="1:4" x14ac:dyDescent="0.25">
      <c r="A12" s="22" t="s">
        <v>14</v>
      </c>
      <c r="B12" s="3">
        <f>'Verdeling kleding'!H18</f>
        <v>56</v>
      </c>
      <c r="C12" s="8"/>
      <c r="D12" s="9">
        <f t="shared" si="0"/>
        <v>0</v>
      </c>
    </row>
    <row r="13" spans="1:4" x14ac:dyDescent="0.25">
      <c r="A13" s="4" t="s">
        <v>15</v>
      </c>
      <c r="B13" s="4"/>
      <c r="C13" s="4"/>
      <c r="D13" s="4"/>
    </row>
    <row r="14" spans="1:4" x14ac:dyDescent="0.25">
      <c r="A14" s="21" t="s">
        <v>16</v>
      </c>
      <c r="B14" s="3">
        <f>'Verdeling kleding'!F18</f>
        <v>126</v>
      </c>
      <c r="C14" s="8"/>
      <c r="D14" s="9">
        <f t="shared" ref="D14:D38" si="1">C14*B14</f>
        <v>0</v>
      </c>
    </row>
    <row r="15" spans="1:4" x14ac:dyDescent="0.25">
      <c r="A15" s="21" t="s">
        <v>17</v>
      </c>
      <c r="B15" s="3">
        <f>'Verdeling kleding'!G18</f>
        <v>145</v>
      </c>
      <c r="C15" s="8"/>
      <c r="D15" s="9">
        <f>C15*B15</f>
        <v>0</v>
      </c>
    </row>
    <row r="16" spans="1:4" x14ac:dyDescent="0.25">
      <c r="A16" s="21" t="s">
        <v>18</v>
      </c>
      <c r="B16" s="3">
        <f>'Verdeling kleding'!E18</f>
        <v>126</v>
      </c>
      <c r="C16" s="8"/>
      <c r="D16" s="9">
        <f>C16*B16</f>
        <v>0</v>
      </c>
    </row>
    <row r="17" spans="1:4" x14ac:dyDescent="0.25">
      <c r="A17" s="20" t="s">
        <v>19</v>
      </c>
      <c r="B17" s="3">
        <f>'Verdeling kleding'!W18</f>
        <v>142</v>
      </c>
      <c r="C17" s="8"/>
      <c r="D17" s="9">
        <f t="shared" si="1"/>
        <v>0</v>
      </c>
    </row>
    <row r="18" spans="1:4" x14ac:dyDescent="0.25">
      <c r="A18" s="20" t="s">
        <v>20</v>
      </c>
      <c r="B18" s="3">
        <f>'Verdeling kleding'!O18</f>
        <v>255</v>
      </c>
      <c r="C18" s="8"/>
      <c r="D18" s="9">
        <f t="shared" si="1"/>
        <v>0</v>
      </c>
    </row>
    <row r="19" spans="1:4" x14ac:dyDescent="0.25">
      <c r="A19" s="20" t="s">
        <v>21</v>
      </c>
      <c r="B19" s="3">
        <f>'Verdeling kleding'!AI18</f>
        <v>4</v>
      </c>
      <c r="C19" s="8"/>
      <c r="D19" s="9">
        <f t="shared" si="1"/>
        <v>0</v>
      </c>
    </row>
    <row r="20" spans="1:4" x14ac:dyDescent="0.25">
      <c r="A20" s="20" t="s">
        <v>22</v>
      </c>
      <c r="B20" s="3">
        <f>'Verdeling kleding'!AJ18</f>
        <v>4</v>
      </c>
      <c r="C20" s="8"/>
      <c r="D20" s="9">
        <f t="shared" si="1"/>
        <v>0</v>
      </c>
    </row>
    <row r="21" spans="1:4" x14ac:dyDescent="0.25">
      <c r="A21" s="20" t="s">
        <v>23</v>
      </c>
      <c r="B21" s="3">
        <f>'Verdeling kleding'!AG18</f>
        <v>4</v>
      </c>
      <c r="C21" s="8"/>
      <c r="D21" s="9">
        <f>C21*B21</f>
        <v>0</v>
      </c>
    </row>
    <row r="22" spans="1:4" x14ac:dyDescent="0.25">
      <c r="A22" s="4" t="s">
        <v>24</v>
      </c>
      <c r="B22" s="4"/>
      <c r="C22" s="4"/>
      <c r="D22" s="4"/>
    </row>
    <row r="23" spans="1:4" x14ac:dyDescent="0.25">
      <c r="A23" s="20" t="s">
        <v>25</v>
      </c>
      <c r="B23" s="3">
        <f>'Verdeling kleding'!Q18</f>
        <v>284</v>
      </c>
      <c r="C23" s="8"/>
      <c r="D23" s="9">
        <f t="shared" si="1"/>
        <v>0</v>
      </c>
    </row>
    <row r="24" spans="1:4" x14ac:dyDescent="0.25">
      <c r="A24" s="20" t="s">
        <v>26</v>
      </c>
      <c r="B24" s="3">
        <f>'Verdeling kleding'!P18</f>
        <v>284</v>
      </c>
      <c r="C24" s="8"/>
      <c r="D24" s="9">
        <f t="shared" si="1"/>
        <v>0</v>
      </c>
    </row>
    <row r="25" spans="1:4" x14ac:dyDescent="0.25">
      <c r="A25" s="4" t="s">
        <v>27</v>
      </c>
      <c r="B25" s="4"/>
      <c r="C25" s="4"/>
      <c r="D25" s="4"/>
    </row>
    <row r="26" spans="1:4" x14ac:dyDescent="0.25">
      <c r="A26" s="20" t="s">
        <v>28</v>
      </c>
      <c r="B26" s="3">
        <f>'Verdeling kleding'!AH18</f>
        <v>121</v>
      </c>
      <c r="C26" s="8"/>
      <c r="D26" s="9">
        <f t="shared" si="1"/>
        <v>0</v>
      </c>
    </row>
    <row r="27" spans="1:4" x14ac:dyDescent="0.25">
      <c r="A27" s="20" t="s">
        <v>29</v>
      </c>
      <c r="B27" s="3">
        <f>'Verdeling kleding'!AF18</f>
        <v>121</v>
      </c>
      <c r="C27" s="8"/>
      <c r="D27" s="9">
        <f t="shared" si="1"/>
        <v>0</v>
      </c>
    </row>
    <row r="28" spans="1:4" x14ac:dyDescent="0.25">
      <c r="A28" s="20" t="s">
        <v>30</v>
      </c>
      <c r="B28" s="3">
        <f>'Verdeling kleding'!AC18</f>
        <v>24</v>
      </c>
      <c r="C28" s="8"/>
      <c r="D28" s="9">
        <f t="shared" si="1"/>
        <v>0</v>
      </c>
    </row>
    <row r="29" spans="1:4" x14ac:dyDescent="0.25">
      <c r="A29" s="20" t="s">
        <v>31</v>
      </c>
      <c r="B29" s="3">
        <f>'Verdeling kleding'!L18</f>
        <v>134</v>
      </c>
      <c r="C29" s="8"/>
      <c r="D29" s="9">
        <f t="shared" si="1"/>
        <v>0</v>
      </c>
    </row>
    <row r="30" spans="1:4" x14ac:dyDescent="0.25">
      <c r="A30" s="20" t="s">
        <v>32</v>
      </c>
      <c r="B30" s="3">
        <f>'Verdeling kleding'!AB18</f>
        <v>25</v>
      </c>
      <c r="C30" s="8"/>
      <c r="D30" s="9">
        <f>C30*B30</f>
        <v>0</v>
      </c>
    </row>
    <row r="31" spans="1:4" x14ac:dyDescent="0.25">
      <c r="A31" s="20" t="s">
        <v>33</v>
      </c>
      <c r="B31" s="3">
        <f>'Verdeling kleding'!AE18</f>
        <v>122</v>
      </c>
      <c r="C31" s="8"/>
      <c r="D31" s="9">
        <f>C31*B31</f>
        <v>0</v>
      </c>
    </row>
    <row r="32" spans="1:4" x14ac:dyDescent="0.25">
      <c r="A32" s="20" t="s">
        <v>34</v>
      </c>
      <c r="B32" s="3">
        <f>'Verdeling kleding'!AD18</f>
        <v>92</v>
      </c>
      <c r="C32" s="8"/>
      <c r="D32" s="9">
        <f>C32*B32</f>
        <v>0</v>
      </c>
    </row>
    <row r="33" spans="1:4" x14ac:dyDescent="0.25">
      <c r="A33" s="24" t="s">
        <v>35</v>
      </c>
      <c r="B33" s="3">
        <f>'Verdeling kleding'!U18</f>
        <v>81</v>
      </c>
      <c r="C33" s="8"/>
      <c r="D33" s="9">
        <f>C33*B33</f>
        <v>0</v>
      </c>
    </row>
    <row r="34" spans="1:4" x14ac:dyDescent="0.25">
      <c r="A34" s="24" t="s">
        <v>36</v>
      </c>
      <c r="B34" s="3">
        <f>'Verdeling kleding'!V18</f>
        <v>78</v>
      </c>
      <c r="C34" s="8"/>
      <c r="D34" s="9">
        <f>C34*B34</f>
        <v>0</v>
      </c>
    </row>
    <row r="35" spans="1:4" x14ac:dyDescent="0.25">
      <c r="A35" s="5" t="s">
        <v>37</v>
      </c>
      <c r="C35" s="8"/>
      <c r="D35" s="9"/>
    </row>
    <row r="36" spans="1:4" x14ac:dyDescent="0.25">
      <c r="A36" s="20" t="s">
        <v>38</v>
      </c>
      <c r="B36" s="3">
        <f>'Verdeling kleding'!X18</f>
        <v>35</v>
      </c>
      <c r="C36" s="8"/>
      <c r="D36" s="9">
        <f t="shared" si="1"/>
        <v>0</v>
      </c>
    </row>
    <row r="37" spans="1:4" x14ac:dyDescent="0.25">
      <c r="A37" s="20" t="s">
        <v>39</v>
      </c>
      <c r="B37" s="3">
        <f>'Verdeling kleding'!AA18</f>
        <v>30</v>
      </c>
      <c r="C37" s="8"/>
      <c r="D37" s="9">
        <f t="shared" si="1"/>
        <v>0</v>
      </c>
    </row>
    <row r="38" spans="1:4" x14ac:dyDescent="0.25">
      <c r="A38" s="20" t="s">
        <v>40</v>
      </c>
      <c r="B38" s="3">
        <f>'Verdeling kleding'!Y18</f>
        <v>35</v>
      </c>
      <c r="C38" s="8"/>
      <c r="D38" s="9">
        <f t="shared" si="1"/>
        <v>0</v>
      </c>
    </row>
    <row r="39" spans="1:4" x14ac:dyDescent="0.25">
      <c r="A39" s="6" t="s">
        <v>41</v>
      </c>
      <c r="B39" s="3">
        <f>SUM(Tabel1[Indicatieve aantallen per vier jaar *])</f>
        <v>3701</v>
      </c>
      <c r="D39" s="7">
        <f>SUBTOTAL(109,Tabel1[Sub totaal])</f>
        <v>0</v>
      </c>
    </row>
    <row r="42" spans="1:4" x14ac:dyDescent="0.25">
      <c r="A42" s="46" t="s">
        <v>42</v>
      </c>
      <c r="B42" s="46"/>
      <c r="C42" s="46"/>
      <c r="D42" s="46"/>
    </row>
    <row r="43" spans="1:4" x14ac:dyDescent="0.25">
      <c r="C43" s="3" t="s">
        <v>43</v>
      </c>
    </row>
    <row r="44" spans="1:4" x14ac:dyDescent="0.25">
      <c r="B44" s="3" t="s">
        <v>44</v>
      </c>
      <c r="C44" s="15"/>
    </row>
    <row r="45" spans="1:4" x14ac:dyDescent="0.25">
      <c r="B45" s="3" t="s">
        <v>45</v>
      </c>
      <c r="C45" s="15"/>
    </row>
    <row r="48" spans="1:4" x14ac:dyDescent="0.25">
      <c r="A48" s="25"/>
      <c r="B48" s="3" t="s">
        <v>46</v>
      </c>
    </row>
    <row r="49" spans="1:2" x14ac:dyDescent="0.25">
      <c r="A49" s="26"/>
      <c r="B49" s="3" t="s">
        <v>47</v>
      </c>
    </row>
    <row r="50" spans="1:2" x14ac:dyDescent="0.25">
      <c r="A50" s="27"/>
      <c r="B50" s="3" t="s">
        <v>48</v>
      </c>
    </row>
    <row r="51" spans="1:2" x14ac:dyDescent="0.25">
      <c r="A51" s="28"/>
      <c r="B51" s="3" t="s">
        <v>49</v>
      </c>
    </row>
  </sheetData>
  <sheetProtection sheet="1" objects="1" scenarios="1"/>
  <protectedRanges>
    <protectedRange sqref="C44:C45 C4:C38" name="Bereik1"/>
  </protectedRanges>
  <mergeCells count="2">
    <mergeCell ref="A1:D1"/>
    <mergeCell ref="A42:D4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66F8-4F00-44EA-A1DB-E70FF7EAFA1E}">
  <dimension ref="A1:AS20"/>
  <sheetViews>
    <sheetView workbookViewId="0">
      <pane xSplit="1" topLeftCell="B1" activePane="topRight" state="frozen"/>
      <selection pane="topRight" activeCell="F10" sqref="F10"/>
    </sheetView>
  </sheetViews>
  <sheetFormatPr defaultRowHeight="15" x14ac:dyDescent="0.25"/>
  <cols>
    <col min="1" max="1" width="28" bestFit="1" customWidth="1"/>
    <col min="2" max="2" width="13.140625" bestFit="1" customWidth="1"/>
    <col min="3" max="3" width="28.5703125" bestFit="1" customWidth="1"/>
    <col min="4" max="4" width="6.42578125" bestFit="1" customWidth="1"/>
    <col min="5" max="5" width="7.140625" bestFit="1" customWidth="1"/>
    <col min="6" max="6" width="12.28515625" customWidth="1"/>
    <col min="7" max="7" width="11.42578125" bestFit="1" customWidth="1"/>
    <col min="8" max="8" width="9.42578125" bestFit="1" customWidth="1"/>
    <col min="9" max="9" width="11.7109375" bestFit="1" customWidth="1"/>
    <col min="10" max="10" width="13.28515625" bestFit="1" customWidth="1"/>
    <col min="11" max="11" width="14.7109375" bestFit="1" customWidth="1"/>
    <col min="12" max="12" width="12.42578125" bestFit="1" customWidth="1"/>
    <col min="13" max="13" width="10.28515625" bestFit="1" customWidth="1"/>
    <col min="14" max="14" width="8.5703125" bestFit="1" customWidth="1"/>
    <col min="15" max="15" width="11.28515625" bestFit="1" customWidth="1"/>
    <col min="16" max="17" width="13.28515625" bestFit="1" customWidth="1"/>
    <col min="18" max="18" width="9" bestFit="1" customWidth="1"/>
    <col min="19" max="19" width="6.42578125" bestFit="1" customWidth="1"/>
    <col min="20" max="20" width="10.42578125" bestFit="1" customWidth="1"/>
    <col min="21" max="21" width="5.42578125" bestFit="1" customWidth="1"/>
    <col min="22" max="22" width="4" bestFit="1" customWidth="1"/>
    <col min="23" max="23" width="11.28515625" bestFit="1" customWidth="1"/>
    <col min="24" max="24" width="10" bestFit="1" customWidth="1"/>
    <col min="25" max="25" width="8.28515625" bestFit="1" customWidth="1"/>
    <col min="26" max="26" width="22" bestFit="1" customWidth="1"/>
    <col min="27" max="27" width="18.85546875" bestFit="1" customWidth="1"/>
    <col min="28" max="28" width="14.28515625" bestFit="1" customWidth="1"/>
    <col min="29" max="29" width="20.85546875" bestFit="1" customWidth="1"/>
    <col min="30" max="30" width="11.85546875" bestFit="1" customWidth="1"/>
    <col min="31" max="31" width="14.140625" bestFit="1" customWidth="1"/>
    <col min="32" max="32" width="15.42578125" bestFit="1" customWidth="1"/>
    <col min="33" max="33" width="15.5703125" bestFit="1" customWidth="1"/>
    <col min="34" max="34" width="13.85546875" bestFit="1" customWidth="1"/>
    <col min="35" max="35" width="12.28515625" bestFit="1" customWidth="1"/>
    <col min="36" max="36" width="14" bestFit="1" customWidth="1"/>
    <col min="37" max="37" width="15.85546875" bestFit="1" customWidth="1"/>
    <col min="38" max="38" width="14.140625" bestFit="1" customWidth="1"/>
    <col min="39" max="39" width="14.5703125" bestFit="1" customWidth="1"/>
    <col min="40" max="40" width="13.85546875" bestFit="1" customWidth="1"/>
    <col min="41" max="41" width="27.28515625" bestFit="1" customWidth="1"/>
    <col min="42" max="42" width="12.5703125" bestFit="1" customWidth="1"/>
    <col min="43" max="43" width="20.5703125" bestFit="1" customWidth="1"/>
    <col min="44" max="44" width="14" bestFit="1" customWidth="1"/>
    <col min="45" max="45" width="22" bestFit="1" customWidth="1"/>
  </cols>
  <sheetData>
    <row r="1" spans="1:45" s="32" customFormat="1" ht="30.75" customHeight="1" x14ac:dyDescent="0.25">
      <c r="A1" s="29" t="s">
        <v>50</v>
      </c>
      <c r="B1" s="29" t="s">
        <v>51</v>
      </c>
      <c r="C1" s="29" t="s">
        <v>52</v>
      </c>
      <c r="D1" s="30" t="s">
        <v>53</v>
      </c>
      <c r="E1" s="14" t="s">
        <v>18</v>
      </c>
      <c r="F1" s="39" t="s">
        <v>54</v>
      </c>
      <c r="G1" s="14" t="s">
        <v>17</v>
      </c>
      <c r="H1" s="36" t="s">
        <v>14</v>
      </c>
      <c r="I1" s="36" t="s">
        <v>12</v>
      </c>
      <c r="J1" s="33" t="s">
        <v>10</v>
      </c>
      <c r="K1" s="33" t="s">
        <v>11</v>
      </c>
      <c r="L1" s="31" t="s">
        <v>31</v>
      </c>
      <c r="M1" s="31" t="s">
        <v>8</v>
      </c>
      <c r="N1" s="31" t="s">
        <v>9</v>
      </c>
      <c r="O1" s="31" t="s">
        <v>20</v>
      </c>
      <c r="P1" s="31" t="s">
        <v>26</v>
      </c>
      <c r="Q1" s="31" t="s">
        <v>25</v>
      </c>
      <c r="R1" s="31" t="s">
        <v>6</v>
      </c>
      <c r="S1" s="31" t="s">
        <v>7</v>
      </c>
      <c r="T1" s="36" t="s">
        <v>13</v>
      </c>
      <c r="U1" s="42" t="s">
        <v>35</v>
      </c>
      <c r="V1" s="42" t="s">
        <v>36</v>
      </c>
      <c r="W1" s="31" t="s">
        <v>19</v>
      </c>
      <c r="X1" s="31" t="s">
        <v>38</v>
      </c>
      <c r="Y1" s="31" t="s">
        <v>40</v>
      </c>
      <c r="Z1" s="31" t="s">
        <v>55</v>
      </c>
      <c r="AA1" s="31" t="s">
        <v>39</v>
      </c>
      <c r="AB1" s="31" t="s">
        <v>56</v>
      </c>
      <c r="AC1" s="31" t="s">
        <v>30</v>
      </c>
      <c r="AD1" s="31" t="s">
        <v>34</v>
      </c>
      <c r="AE1" s="31" t="s">
        <v>33</v>
      </c>
      <c r="AF1" s="31" t="s">
        <v>29</v>
      </c>
      <c r="AG1" s="31" t="s">
        <v>23</v>
      </c>
      <c r="AH1" s="31" t="s">
        <v>28</v>
      </c>
      <c r="AI1" s="31" t="s">
        <v>21</v>
      </c>
      <c r="AJ1" s="31" t="s">
        <v>22</v>
      </c>
      <c r="AK1" s="31" t="s">
        <v>57</v>
      </c>
      <c r="AL1" s="31" t="s">
        <v>58</v>
      </c>
      <c r="AM1" s="31" t="s">
        <v>59</v>
      </c>
      <c r="AN1" s="31" t="s">
        <v>60</v>
      </c>
      <c r="AO1" s="31" t="s">
        <v>61</v>
      </c>
      <c r="AP1" s="31" t="s">
        <v>62</v>
      </c>
      <c r="AQ1" s="31" t="s">
        <v>63</v>
      </c>
      <c r="AR1" s="31" t="s">
        <v>64</v>
      </c>
      <c r="AS1" s="31" t="s">
        <v>65</v>
      </c>
    </row>
    <row r="2" spans="1:45" x14ac:dyDescent="0.25">
      <c r="A2" s="2" t="s">
        <v>66</v>
      </c>
      <c r="B2" s="2" t="s">
        <v>67</v>
      </c>
      <c r="C2" s="2" t="s">
        <v>68</v>
      </c>
      <c r="D2" s="11">
        <v>3</v>
      </c>
      <c r="E2" s="40">
        <v>3</v>
      </c>
      <c r="F2" s="40">
        <v>3</v>
      </c>
      <c r="G2" s="40">
        <v>3</v>
      </c>
      <c r="H2" s="37">
        <v>1</v>
      </c>
      <c r="I2" s="37">
        <v>2</v>
      </c>
      <c r="J2" s="34">
        <v>2</v>
      </c>
      <c r="K2" s="34">
        <v>1</v>
      </c>
      <c r="L2" s="2">
        <v>3</v>
      </c>
      <c r="M2" s="2">
        <v>9</v>
      </c>
      <c r="N2" s="2">
        <v>3</v>
      </c>
      <c r="O2" s="2">
        <v>6</v>
      </c>
      <c r="P2" s="2">
        <v>6</v>
      </c>
      <c r="Q2" s="2">
        <v>6</v>
      </c>
      <c r="R2" s="2">
        <v>9</v>
      </c>
      <c r="S2" s="2">
        <v>9</v>
      </c>
      <c r="T2" s="37">
        <v>1</v>
      </c>
      <c r="U2" s="43">
        <v>2</v>
      </c>
      <c r="V2" s="43">
        <v>2</v>
      </c>
      <c r="W2" s="2">
        <v>6</v>
      </c>
      <c r="X2" s="2"/>
      <c r="Y2" s="2"/>
      <c r="Z2" s="2"/>
      <c r="AA2" s="2"/>
      <c r="AB2" s="2"/>
      <c r="AC2" s="2"/>
      <c r="AD2" s="2">
        <v>3</v>
      </c>
      <c r="AE2" s="2">
        <v>3</v>
      </c>
      <c r="AF2" s="2">
        <v>3</v>
      </c>
      <c r="AG2" s="2"/>
      <c r="AH2" s="2">
        <v>3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x14ac:dyDescent="0.25">
      <c r="A3" s="1" t="s">
        <v>69</v>
      </c>
      <c r="B3" s="1" t="s">
        <v>70</v>
      </c>
      <c r="C3" s="1" t="s">
        <v>68</v>
      </c>
      <c r="D3" s="12">
        <v>1</v>
      </c>
      <c r="E3" s="40">
        <v>1</v>
      </c>
      <c r="F3" s="40">
        <v>1</v>
      </c>
      <c r="G3" s="40">
        <v>1</v>
      </c>
      <c r="H3" s="37">
        <v>1</v>
      </c>
      <c r="I3" s="37">
        <v>1</v>
      </c>
      <c r="J3" s="34">
        <v>1</v>
      </c>
      <c r="K3" s="34">
        <v>1</v>
      </c>
      <c r="L3" s="1">
        <v>1</v>
      </c>
      <c r="M3" s="1">
        <v>3</v>
      </c>
      <c r="N3" s="1"/>
      <c r="O3" s="1"/>
      <c r="P3" s="1"/>
      <c r="Q3" s="1"/>
      <c r="R3" s="1">
        <v>3</v>
      </c>
      <c r="S3" s="1">
        <v>3</v>
      </c>
      <c r="T3" s="37">
        <v>1</v>
      </c>
      <c r="U3" s="43">
        <v>1</v>
      </c>
      <c r="V3" s="43">
        <v>1</v>
      </c>
      <c r="W3" s="1">
        <v>2</v>
      </c>
      <c r="X3" s="1"/>
      <c r="Y3" s="1"/>
      <c r="Z3" s="1"/>
      <c r="AA3" s="1"/>
      <c r="AB3" s="1"/>
      <c r="AC3" s="1"/>
      <c r="AD3" s="1">
        <v>1</v>
      </c>
      <c r="AE3" s="1">
        <v>1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5">
      <c r="A4" s="2" t="s">
        <v>71</v>
      </c>
      <c r="B4" s="2" t="s">
        <v>72</v>
      </c>
      <c r="C4" s="2" t="s">
        <v>68</v>
      </c>
      <c r="D4" s="11">
        <v>2</v>
      </c>
      <c r="E4" s="40">
        <v>2</v>
      </c>
      <c r="F4" s="40">
        <v>2</v>
      </c>
      <c r="G4" s="40">
        <v>2</v>
      </c>
      <c r="H4" s="37">
        <v>1</v>
      </c>
      <c r="I4" s="37">
        <v>1</v>
      </c>
      <c r="J4" s="34">
        <v>1</v>
      </c>
      <c r="K4" s="34">
        <v>1</v>
      </c>
      <c r="L4" s="2">
        <v>2</v>
      </c>
      <c r="M4" s="2">
        <v>6</v>
      </c>
      <c r="N4" s="2">
        <v>2</v>
      </c>
      <c r="O4" s="2">
        <v>4</v>
      </c>
      <c r="P4" s="2">
        <v>6</v>
      </c>
      <c r="Q4" s="2">
        <v>6</v>
      </c>
      <c r="R4" s="2">
        <v>6</v>
      </c>
      <c r="S4" s="2">
        <v>6</v>
      </c>
      <c r="T4" s="37">
        <v>1</v>
      </c>
      <c r="U4" s="43">
        <v>1</v>
      </c>
      <c r="V4" s="43">
        <v>1</v>
      </c>
      <c r="W4" s="2">
        <v>4</v>
      </c>
      <c r="X4" s="2"/>
      <c r="Y4" s="2"/>
      <c r="Z4" s="2"/>
      <c r="AA4" s="2"/>
      <c r="AB4" s="2"/>
      <c r="AC4" s="2"/>
      <c r="AD4" s="2">
        <v>2</v>
      </c>
      <c r="AE4" s="2">
        <v>2</v>
      </c>
      <c r="AF4" s="2">
        <v>2</v>
      </c>
      <c r="AG4" s="2"/>
      <c r="AH4" s="2">
        <v>2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x14ac:dyDescent="0.25">
      <c r="A5" s="1" t="s">
        <v>73</v>
      </c>
      <c r="B5" s="1" t="s">
        <v>72</v>
      </c>
      <c r="C5" s="1" t="s">
        <v>68</v>
      </c>
      <c r="D5" s="12">
        <v>2</v>
      </c>
      <c r="E5" s="40">
        <v>2</v>
      </c>
      <c r="F5" s="40">
        <v>2</v>
      </c>
      <c r="G5" s="40">
        <v>2</v>
      </c>
      <c r="H5" s="37">
        <v>1</v>
      </c>
      <c r="I5" s="37">
        <v>1</v>
      </c>
      <c r="J5" s="34">
        <v>1</v>
      </c>
      <c r="K5" s="34">
        <v>1</v>
      </c>
      <c r="L5" s="2">
        <v>2</v>
      </c>
      <c r="M5" s="2">
        <v>6</v>
      </c>
      <c r="N5" s="2">
        <v>2</v>
      </c>
      <c r="O5" s="2">
        <v>4</v>
      </c>
      <c r="P5" s="2">
        <v>6</v>
      </c>
      <c r="Q5" s="2">
        <v>6</v>
      </c>
      <c r="R5" s="2">
        <v>6</v>
      </c>
      <c r="S5" s="2">
        <v>6</v>
      </c>
      <c r="T5" s="37">
        <v>1</v>
      </c>
      <c r="U5" s="43">
        <v>1</v>
      </c>
      <c r="V5" s="43">
        <v>1</v>
      </c>
      <c r="W5" s="1">
        <v>2</v>
      </c>
      <c r="X5" s="1"/>
      <c r="Y5" s="1"/>
      <c r="Z5" s="1"/>
      <c r="AA5" s="1"/>
      <c r="AB5" s="1"/>
      <c r="AC5" s="1"/>
      <c r="AD5" s="1">
        <v>2</v>
      </c>
      <c r="AE5" s="1">
        <v>2</v>
      </c>
      <c r="AF5" s="1">
        <v>2</v>
      </c>
      <c r="AG5" s="1"/>
      <c r="AH5" s="1">
        <v>2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25">
      <c r="A6" s="2" t="s">
        <v>74</v>
      </c>
      <c r="B6" s="2" t="s">
        <v>72</v>
      </c>
      <c r="C6" s="2" t="s">
        <v>68</v>
      </c>
      <c r="D6" s="11">
        <v>1</v>
      </c>
      <c r="E6" s="40">
        <v>1</v>
      </c>
      <c r="F6" s="40">
        <v>1</v>
      </c>
      <c r="G6" s="40">
        <v>1</v>
      </c>
      <c r="H6" s="37">
        <v>1</v>
      </c>
      <c r="I6" s="37">
        <v>1</v>
      </c>
      <c r="J6" s="34">
        <v>1</v>
      </c>
      <c r="K6" s="34">
        <v>1</v>
      </c>
      <c r="L6" s="1">
        <v>1</v>
      </c>
      <c r="M6" s="1">
        <v>3</v>
      </c>
      <c r="N6" s="1">
        <v>1</v>
      </c>
      <c r="O6" s="1">
        <v>1</v>
      </c>
      <c r="P6" s="1">
        <v>2</v>
      </c>
      <c r="Q6" s="1">
        <v>2</v>
      </c>
      <c r="R6" s="1">
        <v>3</v>
      </c>
      <c r="S6" s="1">
        <v>3</v>
      </c>
      <c r="T6" s="37">
        <v>1</v>
      </c>
      <c r="U6" s="43">
        <v>1</v>
      </c>
      <c r="V6" s="43">
        <v>1</v>
      </c>
      <c r="W6" s="2">
        <v>2</v>
      </c>
      <c r="X6" s="2"/>
      <c r="Y6" s="2"/>
      <c r="Z6" s="2"/>
      <c r="AA6" s="2"/>
      <c r="AB6" s="2"/>
      <c r="AC6" s="2"/>
      <c r="AD6" s="2">
        <v>1</v>
      </c>
      <c r="AE6" s="2">
        <v>1</v>
      </c>
      <c r="AF6" s="2">
        <v>1</v>
      </c>
      <c r="AG6" s="2"/>
      <c r="AH6" s="2">
        <v>1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x14ac:dyDescent="0.25">
      <c r="A7" s="1" t="s">
        <v>75</v>
      </c>
      <c r="B7" s="1" t="s">
        <v>72</v>
      </c>
      <c r="C7" s="1" t="s">
        <v>76</v>
      </c>
      <c r="D7" s="12">
        <v>1</v>
      </c>
      <c r="E7" s="40">
        <v>1</v>
      </c>
      <c r="F7" s="40">
        <v>1</v>
      </c>
      <c r="G7" s="40">
        <v>1</v>
      </c>
      <c r="H7" s="37">
        <v>1</v>
      </c>
      <c r="I7" s="37">
        <v>1</v>
      </c>
      <c r="J7" s="34">
        <v>1</v>
      </c>
      <c r="K7" s="34">
        <v>1</v>
      </c>
      <c r="L7" s="1">
        <v>1</v>
      </c>
      <c r="M7" s="1">
        <v>3</v>
      </c>
      <c r="N7" s="1">
        <v>1</v>
      </c>
      <c r="O7" s="1">
        <v>1</v>
      </c>
      <c r="P7" s="1">
        <v>2</v>
      </c>
      <c r="Q7" s="1">
        <v>2</v>
      </c>
      <c r="R7" s="1">
        <v>3</v>
      </c>
      <c r="S7" s="1">
        <v>3</v>
      </c>
      <c r="T7" s="37">
        <v>1</v>
      </c>
      <c r="U7" s="43">
        <v>1</v>
      </c>
      <c r="V7" s="43">
        <v>1</v>
      </c>
      <c r="W7" s="1">
        <v>2</v>
      </c>
      <c r="X7" s="1"/>
      <c r="Y7" s="1"/>
      <c r="Z7" s="1"/>
      <c r="AA7" s="1"/>
      <c r="AB7" s="1"/>
      <c r="AC7" s="1"/>
      <c r="AD7" s="1">
        <v>1</v>
      </c>
      <c r="AE7" s="1">
        <v>1</v>
      </c>
      <c r="AF7" s="1">
        <v>1</v>
      </c>
      <c r="AG7" s="1"/>
      <c r="AH7" s="1">
        <v>1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x14ac:dyDescent="0.25">
      <c r="A8" s="2" t="s">
        <v>77</v>
      </c>
      <c r="B8" s="2" t="s">
        <v>72</v>
      </c>
      <c r="C8" s="2" t="s">
        <v>78</v>
      </c>
      <c r="D8" s="11">
        <v>3</v>
      </c>
      <c r="E8" s="40">
        <v>3</v>
      </c>
      <c r="F8" s="40">
        <v>3</v>
      </c>
      <c r="G8" s="40">
        <v>3</v>
      </c>
      <c r="H8" s="37">
        <v>2</v>
      </c>
      <c r="I8" s="37">
        <v>1</v>
      </c>
      <c r="J8" s="34">
        <v>2</v>
      </c>
      <c r="K8" s="34">
        <v>1</v>
      </c>
      <c r="L8" s="2">
        <v>3</v>
      </c>
      <c r="M8" s="2">
        <v>9</v>
      </c>
      <c r="N8" s="2">
        <v>3</v>
      </c>
      <c r="O8" s="2">
        <v>6</v>
      </c>
      <c r="P8" s="2">
        <v>9</v>
      </c>
      <c r="Q8" s="2">
        <v>9</v>
      </c>
      <c r="R8" s="2">
        <v>9</v>
      </c>
      <c r="S8" s="2">
        <v>9</v>
      </c>
      <c r="T8" s="37">
        <v>1</v>
      </c>
      <c r="U8" s="43">
        <v>2</v>
      </c>
      <c r="V8" s="43">
        <v>2</v>
      </c>
      <c r="W8" s="2">
        <v>3</v>
      </c>
      <c r="X8" s="2"/>
      <c r="Y8" s="2"/>
      <c r="Z8" s="2"/>
      <c r="AA8" s="2"/>
      <c r="AB8" s="2"/>
      <c r="AC8" s="2"/>
      <c r="AD8" s="2">
        <v>3</v>
      </c>
      <c r="AE8" s="2">
        <v>3</v>
      </c>
      <c r="AF8" s="2">
        <v>3</v>
      </c>
      <c r="AG8" s="2"/>
      <c r="AH8" s="2">
        <v>3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x14ac:dyDescent="0.25">
      <c r="A9" s="1" t="s">
        <v>79</v>
      </c>
      <c r="B9" s="1" t="s">
        <v>72</v>
      </c>
      <c r="C9" s="1" t="s">
        <v>78</v>
      </c>
      <c r="D9" s="12">
        <v>4</v>
      </c>
      <c r="E9" s="40">
        <v>4</v>
      </c>
      <c r="F9" s="40">
        <v>4</v>
      </c>
      <c r="G9" s="40">
        <v>4</v>
      </c>
      <c r="H9" s="37">
        <v>2</v>
      </c>
      <c r="I9" s="37">
        <v>2</v>
      </c>
      <c r="J9" s="34">
        <v>2</v>
      </c>
      <c r="K9" s="34">
        <v>2</v>
      </c>
      <c r="L9" s="1">
        <v>4</v>
      </c>
      <c r="M9" s="1">
        <v>12</v>
      </c>
      <c r="N9" s="1">
        <v>4</v>
      </c>
      <c r="O9" s="1">
        <v>8</v>
      </c>
      <c r="P9" s="1">
        <v>12</v>
      </c>
      <c r="Q9" s="1">
        <v>12</v>
      </c>
      <c r="R9" s="1">
        <v>12</v>
      </c>
      <c r="S9" s="1">
        <v>12</v>
      </c>
      <c r="T9" s="37">
        <v>1</v>
      </c>
      <c r="U9" s="43">
        <v>2</v>
      </c>
      <c r="V9" s="43">
        <v>2</v>
      </c>
      <c r="W9" s="1">
        <v>4</v>
      </c>
      <c r="X9" s="1">
        <v>0</v>
      </c>
      <c r="Y9" s="1">
        <v>0</v>
      </c>
      <c r="Z9" s="1"/>
      <c r="AA9" s="1">
        <v>0</v>
      </c>
      <c r="AB9" s="1">
        <v>0</v>
      </c>
      <c r="AC9" s="1"/>
      <c r="AD9" s="1">
        <v>4</v>
      </c>
      <c r="AE9" s="1">
        <v>4</v>
      </c>
      <c r="AF9" s="1">
        <v>4</v>
      </c>
      <c r="AG9" s="1"/>
      <c r="AH9" s="1">
        <v>4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25">
      <c r="A10" s="2" t="s">
        <v>80</v>
      </c>
      <c r="B10" s="2" t="s">
        <v>81</v>
      </c>
      <c r="C10" s="2" t="s">
        <v>82</v>
      </c>
      <c r="D10" s="11">
        <v>45</v>
      </c>
      <c r="E10" s="40">
        <v>45</v>
      </c>
      <c r="F10" s="40">
        <v>45</v>
      </c>
      <c r="G10" s="40">
        <v>45</v>
      </c>
      <c r="H10" s="37">
        <v>15</v>
      </c>
      <c r="I10" s="37">
        <v>15</v>
      </c>
      <c r="J10" s="34">
        <v>23</v>
      </c>
      <c r="K10" s="34">
        <v>23</v>
      </c>
      <c r="L10" s="2">
        <v>45</v>
      </c>
      <c r="M10" s="2">
        <v>135</v>
      </c>
      <c r="N10" s="2">
        <v>45</v>
      </c>
      <c r="O10" s="2">
        <v>90</v>
      </c>
      <c r="P10" s="2">
        <v>45</v>
      </c>
      <c r="Q10" s="2">
        <v>45</v>
      </c>
      <c r="R10" s="2">
        <v>45</v>
      </c>
      <c r="S10" s="2">
        <v>45</v>
      </c>
      <c r="T10" s="37">
        <v>15</v>
      </c>
      <c r="U10" s="43">
        <v>23</v>
      </c>
      <c r="V10" s="43">
        <v>23</v>
      </c>
      <c r="W10" s="2">
        <v>45</v>
      </c>
      <c r="X10" s="2">
        <v>30</v>
      </c>
      <c r="Y10" s="2">
        <v>30</v>
      </c>
      <c r="Z10" s="2"/>
      <c r="AA10" s="2">
        <v>20</v>
      </c>
      <c r="AB10" s="2">
        <v>20</v>
      </c>
      <c r="AC10" s="2"/>
      <c r="AD10" s="2">
        <v>45</v>
      </c>
      <c r="AE10" s="2">
        <v>45</v>
      </c>
      <c r="AF10" s="2">
        <v>45</v>
      </c>
      <c r="AG10" s="2">
        <v>4</v>
      </c>
      <c r="AH10" s="2">
        <v>45</v>
      </c>
      <c r="AI10" s="2">
        <v>4</v>
      </c>
      <c r="AJ10" s="2">
        <v>4</v>
      </c>
      <c r="AK10" s="2"/>
      <c r="AL10" s="2"/>
      <c r="AM10" s="2"/>
      <c r="AN10" s="2"/>
      <c r="AO10" s="2"/>
      <c r="AP10" s="2"/>
      <c r="AQ10" s="2"/>
      <c r="AR10" s="2"/>
      <c r="AS10" s="2"/>
    </row>
    <row r="11" spans="1:45" x14ac:dyDescent="0.25">
      <c r="A11" s="1" t="s">
        <v>83</v>
      </c>
      <c r="B11" s="1" t="s">
        <v>81</v>
      </c>
      <c r="C11" s="1" t="s">
        <v>82</v>
      </c>
      <c r="D11" s="12">
        <v>5</v>
      </c>
      <c r="E11" s="40">
        <v>5</v>
      </c>
      <c r="F11" s="40">
        <v>5</v>
      </c>
      <c r="G11" s="40">
        <v>5</v>
      </c>
      <c r="H11" s="37">
        <v>2</v>
      </c>
      <c r="I11" s="37">
        <v>2</v>
      </c>
      <c r="J11" s="34">
        <v>3</v>
      </c>
      <c r="K11" s="34">
        <v>3</v>
      </c>
      <c r="L11" s="1">
        <v>5</v>
      </c>
      <c r="M11" s="1">
        <v>15</v>
      </c>
      <c r="N11" s="1">
        <v>5</v>
      </c>
      <c r="O11" s="1">
        <v>10</v>
      </c>
      <c r="P11" s="1">
        <v>15</v>
      </c>
      <c r="Q11" s="1">
        <v>15</v>
      </c>
      <c r="R11" s="1">
        <v>15</v>
      </c>
      <c r="S11" s="1">
        <v>15</v>
      </c>
      <c r="T11" s="37">
        <v>2</v>
      </c>
      <c r="U11" s="43">
        <v>3</v>
      </c>
      <c r="V11" s="43">
        <v>3</v>
      </c>
      <c r="W11" s="1">
        <v>5</v>
      </c>
      <c r="X11" s="1">
        <v>0</v>
      </c>
      <c r="Y11" s="1">
        <v>0</v>
      </c>
      <c r="Z11" s="1"/>
      <c r="AA11" s="1">
        <v>5</v>
      </c>
      <c r="AB11" s="1">
        <v>5</v>
      </c>
      <c r="AC11" s="1"/>
      <c r="AD11" s="1">
        <v>5</v>
      </c>
      <c r="AE11" s="1">
        <v>5</v>
      </c>
      <c r="AF11" s="1">
        <v>5</v>
      </c>
      <c r="AG11" s="1"/>
      <c r="AH11" s="1">
        <v>5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" t="s">
        <v>84</v>
      </c>
      <c r="B12" s="2" t="s">
        <v>81</v>
      </c>
      <c r="C12" s="2" t="s">
        <v>82</v>
      </c>
      <c r="D12" s="11">
        <v>25</v>
      </c>
      <c r="E12" s="40">
        <v>25</v>
      </c>
      <c r="F12" s="40">
        <v>25</v>
      </c>
      <c r="G12" s="40">
        <v>25</v>
      </c>
      <c r="H12" s="37">
        <v>9</v>
      </c>
      <c r="I12" s="37">
        <v>9</v>
      </c>
      <c r="J12" s="34">
        <v>13</v>
      </c>
      <c r="K12" s="34">
        <v>13</v>
      </c>
      <c r="L12" s="2">
        <v>25</v>
      </c>
      <c r="M12" s="2">
        <v>75</v>
      </c>
      <c r="N12" s="2">
        <v>25</v>
      </c>
      <c r="O12" s="2">
        <v>50</v>
      </c>
      <c r="P12" s="2">
        <v>75</v>
      </c>
      <c r="Q12" s="2">
        <v>75</v>
      </c>
      <c r="R12" s="2">
        <v>75</v>
      </c>
      <c r="S12" s="2">
        <v>75</v>
      </c>
      <c r="T12" s="37">
        <v>9</v>
      </c>
      <c r="U12" s="43">
        <v>23</v>
      </c>
      <c r="V12" s="43">
        <v>23</v>
      </c>
      <c r="W12" s="2">
        <v>25</v>
      </c>
      <c r="X12" s="2">
        <v>0</v>
      </c>
      <c r="Y12" s="2">
        <v>0</v>
      </c>
      <c r="Z12" s="2"/>
      <c r="AA12" s="2">
        <v>0</v>
      </c>
      <c r="AB12" s="2">
        <v>0</v>
      </c>
      <c r="AC12" s="2"/>
      <c r="AD12" s="2">
        <v>25</v>
      </c>
      <c r="AE12" s="2">
        <v>25</v>
      </c>
      <c r="AF12" s="2">
        <v>25</v>
      </c>
      <c r="AG12" s="2"/>
      <c r="AH12" s="2">
        <v>25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x14ac:dyDescent="0.25">
      <c r="A13" s="1" t="s">
        <v>85</v>
      </c>
      <c r="B13" s="1" t="s">
        <v>81</v>
      </c>
      <c r="C13" s="1" t="s">
        <v>82</v>
      </c>
      <c r="D13" s="12">
        <v>11</v>
      </c>
      <c r="E13" s="40">
        <v>11</v>
      </c>
      <c r="F13" s="40">
        <v>11</v>
      </c>
      <c r="G13" s="40">
        <v>11</v>
      </c>
      <c r="H13" s="37">
        <v>4</v>
      </c>
      <c r="I13" s="37">
        <v>4</v>
      </c>
      <c r="J13" s="34">
        <v>6</v>
      </c>
      <c r="K13" s="34">
        <v>6</v>
      </c>
      <c r="L13" s="1">
        <v>11</v>
      </c>
      <c r="M13" s="1">
        <v>33</v>
      </c>
      <c r="N13" s="1">
        <v>11</v>
      </c>
      <c r="O13" s="1">
        <v>22</v>
      </c>
      <c r="P13" s="1">
        <v>33</v>
      </c>
      <c r="Q13" s="1">
        <v>33</v>
      </c>
      <c r="R13" s="1">
        <v>33</v>
      </c>
      <c r="S13" s="1">
        <v>33</v>
      </c>
      <c r="T13" s="37">
        <v>5</v>
      </c>
      <c r="U13" s="43">
        <v>6</v>
      </c>
      <c r="V13" s="43">
        <v>6</v>
      </c>
      <c r="W13" s="1">
        <v>11</v>
      </c>
      <c r="X13" s="1">
        <v>5</v>
      </c>
      <c r="Y13" s="1">
        <v>5</v>
      </c>
      <c r="Z13" s="1"/>
      <c r="AA13" s="1">
        <v>5</v>
      </c>
      <c r="AB13" s="1"/>
      <c r="AC13" s="1"/>
      <c r="AD13" s="1"/>
      <c r="AE13" s="1">
        <v>11</v>
      </c>
      <c r="AF13" s="1">
        <v>11</v>
      </c>
      <c r="AG13" s="1"/>
      <c r="AH13" s="1">
        <v>11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" t="s">
        <v>86</v>
      </c>
      <c r="B14" s="2" t="s">
        <v>81</v>
      </c>
      <c r="C14" s="2" t="s">
        <v>82</v>
      </c>
      <c r="D14" s="11">
        <v>8</v>
      </c>
      <c r="E14" s="40">
        <v>0</v>
      </c>
      <c r="F14" s="40">
        <v>0</v>
      </c>
      <c r="G14" s="40">
        <v>19</v>
      </c>
      <c r="H14" s="37">
        <v>8</v>
      </c>
      <c r="I14" s="37">
        <v>3</v>
      </c>
      <c r="J14" s="34">
        <v>3</v>
      </c>
      <c r="K14" s="34">
        <v>3</v>
      </c>
      <c r="L14" s="2">
        <v>8</v>
      </c>
      <c r="M14" s="2">
        <v>19</v>
      </c>
      <c r="N14" s="2">
        <v>7</v>
      </c>
      <c r="O14" s="2">
        <v>7</v>
      </c>
      <c r="P14" s="2">
        <v>4</v>
      </c>
      <c r="Q14" s="2">
        <v>4</v>
      </c>
      <c r="R14" s="2">
        <v>9</v>
      </c>
      <c r="S14" s="2">
        <v>19</v>
      </c>
      <c r="T14" s="37">
        <v>3</v>
      </c>
      <c r="U14" s="43">
        <v>3</v>
      </c>
      <c r="V14" s="43">
        <v>0</v>
      </c>
      <c r="W14" s="2">
        <v>8</v>
      </c>
      <c r="X14" s="2"/>
      <c r="Y14" s="2"/>
      <c r="Z14" s="2"/>
      <c r="AA14" s="2"/>
      <c r="AB14" s="2"/>
      <c r="AC14" s="2"/>
      <c r="AD14" s="2"/>
      <c r="AE14" s="2">
        <v>2</v>
      </c>
      <c r="AF14" s="2">
        <v>2</v>
      </c>
      <c r="AG14" s="2"/>
      <c r="AH14" s="2">
        <v>2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x14ac:dyDescent="0.25">
      <c r="A15" s="1" t="s">
        <v>87</v>
      </c>
      <c r="B15" s="1" t="s">
        <v>81</v>
      </c>
      <c r="C15" s="1" t="s">
        <v>82</v>
      </c>
      <c r="D15" s="12">
        <v>5</v>
      </c>
      <c r="E15" s="40">
        <v>5</v>
      </c>
      <c r="F15" s="40">
        <v>5</v>
      </c>
      <c r="G15" s="40">
        <v>5</v>
      </c>
      <c r="H15" s="37">
        <v>2</v>
      </c>
      <c r="I15" s="37">
        <v>2</v>
      </c>
      <c r="J15" s="34">
        <v>3</v>
      </c>
      <c r="K15" s="34">
        <v>2</v>
      </c>
      <c r="L15" s="1">
        <v>5</v>
      </c>
      <c r="M15" s="1">
        <v>15</v>
      </c>
      <c r="N15" s="1">
        <v>5</v>
      </c>
      <c r="O15" s="1">
        <v>10</v>
      </c>
      <c r="P15" s="1">
        <v>15</v>
      </c>
      <c r="Q15" s="1">
        <v>15</v>
      </c>
      <c r="R15" s="1">
        <v>15</v>
      </c>
      <c r="S15" s="1">
        <v>15</v>
      </c>
      <c r="T15" s="37">
        <v>2</v>
      </c>
      <c r="U15" s="43">
        <v>3</v>
      </c>
      <c r="V15" s="43">
        <v>3</v>
      </c>
      <c r="W15" s="1">
        <v>5</v>
      </c>
      <c r="X15" s="1"/>
      <c r="Y15" s="1"/>
      <c r="Z15" s="1"/>
      <c r="AA15" s="1"/>
      <c r="AB15" s="1"/>
      <c r="AC15" s="1"/>
      <c r="AD15" s="1"/>
      <c r="AE15" s="1">
        <v>5</v>
      </c>
      <c r="AF15" s="1">
        <v>5</v>
      </c>
      <c r="AG15" s="1"/>
      <c r="AH15" s="1">
        <v>5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" t="s">
        <v>88</v>
      </c>
      <c r="B16" s="2" t="s">
        <v>72</v>
      </c>
      <c r="C16" s="2" t="s">
        <v>78</v>
      </c>
      <c r="D16" s="11">
        <v>6</v>
      </c>
      <c r="E16" s="40">
        <v>6</v>
      </c>
      <c r="F16" s="40">
        <v>6</v>
      </c>
      <c r="G16" s="40">
        <v>6</v>
      </c>
      <c r="H16" s="37">
        <v>2</v>
      </c>
      <c r="I16" s="37">
        <v>2</v>
      </c>
      <c r="J16" s="34">
        <v>3</v>
      </c>
      <c r="K16" s="34">
        <v>3</v>
      </c>
      <c r="L16" s="2">
        <v>6</v>
      </c>
      <c r="M16" s="2">
        <v>18</v>
      </c>
      <c r="N16" s="2">
        <v>6</v>
      </c>
      <c r="O16" s="2">
        <v>12</v>
      </c>
      <c r="P16" s="2">
        <v>18</v>
      </c>
      <c r="Q16" s="2">
        <v>18</v>
      </c>
      <c r="R16" s="2">
        <v>18</v>
      </c>
      <c r="S16" s="2">
        <v>18</v>
      </c>
      <c r="T16" s="37">
        <v>2</v>
      </c>
      <c r="U16" s="43">
        <v>3</v>
      </c>
      <c r="V16" s="43">
        <v>3</v>
      </c>
      <c r="W16" s="2">
        <v>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x14ac:dyDescent="0.25">
      <c r="A17" s="2" t="s">
        <v>89</v>
      </c>
      <c r="B17" s="2" t="s">
        <v>90</v>
      </c>
      <c r="C17" s="2" t="s">
        <v>91</v>
      </c>
      <c r="D17" s="11">
        <v>12</v>
      </c>
      <c r="E17" s="40">
        <v>12</v>
      </c>
      <c r="F17" s="40">
        <v>12</v>
      </c>
      <c r="G17" s="40">
        <v>12</v>
      </c>
      <c r="H17" s="37">
        <v>4</v>
      </c>
      <c r="I17" s="37">
        <v>4</v>
      </c>
      <c r="J17" s="34">
        <v>6</v>
      </c>
      <c r="K17" s="34">
        <v>6</v>
      </c>
      <c r="L17" s="2">
        <v>12</v>
      </c>
      <c r="M17" s="2">
        <v>36</v>
      </c>
      <c r="N17" s="2">
        <v>12</v>
      </c>
      <c r="O17" s="2">
        <v>24</v>
      </c>
      <c r="P17" s="2">
        <v>36</v>
      </c>
      <c r="Q17" s="2">
        <v>36</v>
      </c>
      <c r="R17" s="2">
        <v>36</v>
      </c>
      <c r="S17" s="2">
        <v>36</v>
      </c>
      <c r="T17" s="37">
        <v>4</v>
      </c>
      <c r="U17" s="43">
        <v>6</v>
      </c>
      <c r="V17" s="43">
        <v>6</v>
      </c>
      <c r="W17" s="2">
        <v>12</v>
      </c>
      <c r="X17" s="2"/>
      <c r="Y17" s="2"/>
      <c r="Z17" s="2"/>
      <c r="AA17" s="2"/>
      <c r="AB17" s="2"/>
      <c r="AC17" s="2">
        <v>24</v>
      </c>
      <c r="AD17" s="2"/>
      <c r="AE17" s="2">
        <v>12</v>
      </c>
      <c r="AF17" s="2">
        <v>12</v>
      </c>
      <c r="AG17" s="2"/>
      <c r="AH17" s="2">
        <v>12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s="10" customFormat="1" x14ac:dyDescent="0.25">
      <c r="D18" s="13">
        <f>SUM(D2:D17)</f>
        <v>134</v>
      </c>
      <c r="E18" s="41">
        <f>SUM(E2:E17)</f>
        <v>126</v>
      </c>
      <c r="F18" s="41">
        <f t="shared" ref="F18:AS18" si="0">SUM(F2:F17)</f>
        <v>126</v>
      </c>
      <c r="G18" s="41">
        <f t="shared" si="0"/>
        <v>145</v>
      </c>
      <c r="H18" s="38">
        <f t="shared" si="0"/>
        <v>56</v>
      </c>
      <c r="I18" s="38">
        <f t="shared" si="0"/>
        <v>51</v>
      </c>
      <c r="J18" s="35">
        <f t="shared" si="0"/>
        <v>71</v>
      </c>
      <c r="K18" s="35">
        <f t="shared" si="0"/>
        <v>68</v>
      </c>
      <c r="L18" s="10">
        <f t="shared" si="0"/>
        <v>134</v>
      </c>
      <c r="M18" s="10">
        <f t="shared" si="0"/>
        <v>397</v>
      </c>
      <c r="N18" s="10">
        <f t="shared" si="0"/>
        <v>132</v>
      </c>
      <c r="O18" s="10">
        <f t="shared" si="0"/>
        <v>255</v>
      </c>
      <c r="P18" s="10">
        <f t="shared" si="0"/>
        <v>284</v>
      </c>
      <c r="Q18" s="10">
        <f t="shared" si="0"/>
        <v>284</v>
      </c>
      <c r="R18" s="10">
        <f t="shared" si="0"/>
        <v>297</v>
      </c>
      <c r="S18" s="10">
        <f t="shared" si="0"/>
        <v>307</v>
      </c>
      <c r="T18" s="38">
        <f t="shared" si="0"/>
        <v>50</v>
      </c>
      <c r="U18" s="44">
        <f t="shared" si="0"/>
        <v>81</v>
      </c>
      <c r="V18" s="44">
        <f t="shared" si="0"/>
        <v>78</v>
      </c>
      <c r="W18" s="10">
        <f t="shared" si="0"/>
        <v>142</v>
      </c>
      <c r="X18" s="10">
        <f t="shared" si="0"/>
        <v>35</v>
      </c>
      <c r="Y18" s="10">
        <f t="shared" si="0"/>
        <v>35</v>
      </c>
      <c r="Z18" s="10">
        <f t="shared" si="0"/>
        <v>0</v>
      </c>
      <c r="AA18" s="10">
        <f t="shared" si="0"/>
        <v>30</v>
      </c>
      <c r="AB18" s="10">
        <f t="shared" si="0"/>
        <v>25</v>
      </c>
      <c r="AC18" s="10">
        <f t="shared" si="0"/>
        <v>24</v>
      </c>
      <c r="AD18" s="10">
        <f t="shared" si="0"/>
        <v>92</v>
      </c>
      <c r="AE18" s="10">
        <f t="shared" si="0"/>
        <v>122</v>
      </c>
      <c r="AF18" s="10">
        <f t="shared" si="0"/>
        <v>121</v>
      </c>
      <c r="AG18" s="10">
        <f t="shared" si="0"/>
        <v>4</v>
      </c>
      <c r="AH18" s="10">
        <f t="shared" si="0"/>
        <v>121</v>
      </c>
      <c r="AI18" s="10">
        <f t="shared" si="0"/>
        <v>4</v>
      </c>
      <c r="AJ18" s="10">
        <f t="shared" si="0"/>
        <v>4</v>
      </c>
      <c r="AK18" s="10">
        <f t="shared" si="0"/>
        <v>0</v>
      </c>
      <c r="AL18" s="10">
        <f t="shared" si="0"/>
        <v>0</v>
      </c>
      <c r="AM18" s="10">
        <f t="shared" si="0"/>
        <v>0</v>
      </c>
      <c r="AN18" s="10">
        <f t="shared" si="0"/>
        <v>0</v>
      </c>
      <c r="AO18" s="10">
        <f t="shared" si="0"/>
        <v>0</v>
      </c>
      <c r="AP18" s="10">
        <f t="shared" si="0"/>
        <v>0</v>
      </c>
      <c r="AQ18" s="10">
        <f t="shared" si="0"/>
        <v>0</v>
      </c>
      <c r="AR18" s="10">
        <f t="shared" si="0"/>
        <v>0</v>
      </c>
      <c r="AS18" s="10">
        <f t="shared" si="0"/>
        <v>0</v>
      </c>
    </row>
    <row r="20" spans="1:45" x14ac:dyDescent="0.25">
      <c r="A20" s="46" t="s">
        <v>42</v>
      </c>
      <c r="B20" s="46"/>
      <c r="C20" s="46"/>
      <c r="D20" s="46"/>
    </row>
  </sheetData>
  <sheetProtection sheet="1" objects="1" scenarios="1"/>
  <mergeCells count="1">
    <mergeCell ref="A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E3896E7B6B041B02BE4A0D3E0B116" ma:contentTypeVersion="4" ma:contentTypeDescription="Een nieuw document maken." ma:contentTypeScope="" ma:versionID="8a1c6408f4084b3078e8b2aec4d73e8b">
  <xsd:schema xmlns:xsd="http://www.w3.org/2001/XMLSchema" xmlns:xs="http://www.w3.org/2001/XMLSchema" xmlns:p="http://schemas.microsoft.com/office/2006/metadata/properties" xmlns:ns2="5866293e-e817-4ecc-89ed-2ba5a4fd26b5" xmlns:ns3="16dac326-27b8-4a67-baed-1ab6ceab4032" targetNamespace="http://schemas.microsoft.com/office/2006/metadata/properties" ma:root="true" ma:fieldsID="5e699d1aab8c1a6c165ac3d5203954a7" ns2:_="" ns3:_="">
    <xsd:import namespace="5866293e-e817-4ecc-89ed-2ba5a4fd26b5"/>
    <xsd:import namespace="16dac326-27b8-4a67-baed-1ab6ceab4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6293e-e817-4ecc-89ed-2ba5a4fd2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c326-27b8-4a67-baed-1ab6ceab40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6C801-F97E-408D-A78C-DDAB4E5CCB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8B0BA9-4779-4D29-8190-66E7DFF7D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6293e-e817-4ecc-89ed-2ba5a4fd26b5"/>
    <ds:schemaRef ds:uri="16dac326-27b8-4a67-baed-1ab6ceab4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6997D-E588-4C8C-8784-A7A7DD2A2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Verdeling kleding</vt:lpstr>
    </vt:vector>
  </TitlesOfParts>
  <Manager/>
  <Company>Gemeente Eemsdelta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de Jong</dc:creator>
  <cp:keywords/>
  <dc:description/>
  <cp:lastModifiedBy>Sven Heikens</cp:lastModifiedBy>
  <cp:revision/>
  <dcterms:created xsi:type="dcterms:W3CDTF">2022-12-12T12:57:10Z</dcterms:created>
  <dcterms:modified xsi:type="dcterms:W3CDTF">2023-02-07T10:00:42Z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0x010100F10E3896E7B6B041B02BE4A0D3E0B116</vt:lpwstr>
  </property>
</Properties>
</file>