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1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cclesianl-my.sharepoint.com/personal/joep_naterop_ecclesia_nl/Documents/Gschijf concept Joep vanaf 3-6-2022/Avans Hogeschool/Aanbesteding Brand 2023/Definitief ter publicatie/"/>
    </mc:Choice>
  </mc:AlternateContent>
  <xr:revisionPtr revIDLastSave="1" documentId="8_{E2CB01A8-445C-4736-A53C-7D1B767545A7}" xr6:coauthVersionLast="47" xr6:coauthVersionMax="47" xr10:uidLastSave="{B7EDE82B-A3E9-4BB6-BE1D-C4839AEA3F2A}"/>
  <bookViews>
    <workbookView xWindow="-120" yWindow="-120" windowWidth="29040" windowHeight="15840" xr2:uid="{BCB11516-FD92-4384-BFB1-DB398FA6F0C6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O27" i="1" l="1"/>
  <c r="AI27" i="1"/>
  <c r="U27" i="1"/>
  <c r="AH15" i="1"/>
  <c r="AN15" i="1"/>
  <c r="AQ27" i="1"/>
  <c r="AG27" i="1"/>
  <c r="S27" i="1"/>
  <c r="AH14" i="1"/>
  <c r="AN8" i="1"/>
  <c r="AN9" i="1"/>
  <c r="AN10" i="1"/>
  <c r="AN11" i="1"/>
  <c r="AN13" i="1"/>
  <c r="AN14" i="1"/>
  <c r="AN16" i="1"/>
  <c r="AN17" i="1"/>
  <c r="AN18" i="1"/>
  <c r="AN19" i="1"/>
  <c r="AN20" i="1"/>
  <c r="AN22" i="1"/>
  <c r="AN24" i="1"/>
  <c r="AN25" i="1"/>
  <c r="AN26" i="1"/>
  <c r="AN7" i="1"/>
  <c r="AH10" i="1"/>
  <c r="AH16" i="1"/>
  <c r="AH17" i="1"/>
  <c r="AH18" i="1"/>
  <c r="AH20" i="1"/>
  <c r="AH24" i="1"/>
  <c r="T9" i="1"/>
  <c r="T11" i="1"/>
  <c r="T12" i="1"/>
  <c r="T13" i="1"/>
  <c r="T19" i="1"/>
  <c r="T8" i="1"/>
  <c r="AM27" i="1"/>
  <c r="T27" i="1" l="1"/>
  <c r="AH27" i="1"/>
  <c r="AN27" i="1"/>
</calcChain>
</file>

<file path=xl/sharedStrings.xml><?xml version="1.0" encoding="utf-8"?>
<sst xmlns="http://schemas.openxmlformats.org/spreadsheetml/2006/main" count="171" uniqueCount="106">
  <si>
    <t>Stichting Avans Hogeschool - VNAB 639.860.405</t>
  </si>
  <si>
    <t>Polisaanhangsel 6</t>
  </si>
  <si>
    <t>Plaats</t>
  </si>
  <si>
    <t>Adres</t>
  </si>
  <si>
    <t>Gebouwen</t>
  </si>
  <si>
    <t>Huurdersbelang</t>
  </si>
  <si>
    <t>Index</t>
  </si>
  <si>
    <t>Taxatie d.d.</t>
  </si>
  <si>
    <t>Gebouwen 2020</t>
  </si>
  <si>
    <t>Gebouwen 2021</t>
  </si>
  <si>
    <t>Gebouwen 2022</t>
  </si>
  <si>
    <t>Taxatierapport</t>
  </si>
  <si>
    <t>Inventaris</t>
  </si>
  <si>
    <t>Huurdersbelang 2020</t>
  </si>
  <si>
    <t>Huurdersbelang 2021</t>
  </si>
  <si>
    <t>Huurdersbelang 2022</t>
  </si>
  <si>
    <t>Inventaris 2020</t>
  </si>
  <si>
    <t>Inventaris 2021</t>
  </si>
  <si>
    <t>Inventaris 2022</t>
  </si>
  <si>
    <t>extra opruimingskosten</t>
  </si>
  <si>
    <t>Opmerkingen</t>
  </si>
  <si>
    <t>BDR 115</t>
  </si>
  <si>
    <t>Troostwijk 108</t>
  </si>
  <si>
    <t>Troostwijk 113,9</t>
  </si>
  <si>
    <t>CBS 148</t>
  </si>
  <si>
    <t>Troostwijk 103,5</t>
  </si>
  <si>
    <t>Troostwijk 109,2</t>
  </si>
  <si>
    <t>(2015)</t>
  </si>
  <si>
    <t>BDB</t>
  </si>
  <si>
    <t>(2016)</t>
  </si>
  <si>
    <t>(2017)</t>
  </si>
  <si>
    <t>(2018)</t>
  </si>
  <si>
    <t>Troostwijk 105</t>
  </si>
  <si>
    <t>CBS</t>
  </si>
  <si>
    <t>Troostwijk 101,6</t>
  </si>
  <si>
    <t xml:space="preserve">Bavel </t>
  </si>
  <si>
    <t>Beukenlaan 1</t>
  </si>
  <si>
    <t>Lengkeek;4067240 11-10-2021</t>
  </si>
  <si>
    <t>Lengkeek Taxaties 800796/6</t>
  </si>
  <si>
    <t>Lengkeek Taxaties 820986-5</t>
  </si>
  <si>
    <t>Lengkeek 4040085-2 d.d. 24-09-2019</t>
  </si>
  <si>
    <t>Breda</t>
  </si>
  <si>
    <t>Hogeschoollaan 1</t>
  </si>
  <si>
    <t>Von Reth; 202443.001V d.d. 09-09-2020</t>
  </si>
  <si>
    <t>Lengkeek Taxaties 800796/1</t>
  </si>
  <si>
    <t>Lengkeek Taxaties 820986-3</t>
  </si>
  <si>
    <t>Lengkeek 4040085-7 d.d. 25-09-2019</t>
  </si>
  <si>
    <t>Lovensdijkstraat 61-63</t>
  </si>
  <si>
    <t>Von Reth; 202443.002V d.d. 09-09-2020</t>
  </si>
  <si>
    <t>Lengkeek Taxaties 820986-4</t>
  </si>
  <si>
    <t>Lengkeek 4040085-4 d.d. 11-06-2019</t>
  </si>
  <si>
    <t>De Bijster 7-21</t>
  </si>
  <si>
    <t>Lengkeek Taxaties 820986-9</t>
  </si>
  <si>
    <t>Lengkeek; 4040085-3 d.d. 22-01-2020</t>
  </si>
  <si>
    <t>Claudius Prinsenlaan 112</t>
  </si>
  <si>
    <t>Lengkeek 4013646 d.d. 06-10-2017</t>
  </si>
  <si>
    <t>Lengkeek Taxaties 4013645</t>
  </si>
  <si>
    <t>Lengkeek Taxaties 4013647</t>
  </si>
  <si>
    <t>Von Reth; 202443.005V d.d. 02-11-2020</t>
  </si>
  <si>
    <t>Claudius Prinsenlaan 128</t>
  </si>
  <si>
    <t>Von Reth; 202045,001V d.d. 28-01-2020</t>
  </si>
  <si>
    <t>Lengkeek; 4067242-5 d.d. 12-0-2021</t>
  </si>
  <si>
    <t>s-Hertogenbosch</t>
  </si>
  <si>
    <t>Onderwijsboulevard 215</t>
  </si>
  <si>
    <t>Lengkeek Taxaties 4027323</t>
  </si>
  <si>
    <t>Lengkeek 4027323 d.d. 09-04-2018</t>
  </si>
  <si>
    <t>Lengkeek Taxaties 800796/4</t>
  </si>
  <si>
    <t xml:space="preserve">Lengkeek Taxaties 4027328-1 </t>
  </si>
  <si>
    <t>Lengkeek; 4067242-1 d.d. 26-10-2021</t>
  </si>
  <si>
    <t>Parallelweg 21-24</t>
  </si>
  <si>
    <t>Lengkeek Taxaties 4027328-2</t>
  </si>
  <si>
    <t>Lengkeek; 4067242-2 d.d. 13-10-2021</t>
  </si>
  <si>
    <t>Hervenplein 2</t>
  </si>
  <si>
    <t>Lengkeek Taxaties 820896-1</t>
  </si>
  <si>
    <t>Lengkeek 4040085-1 d.d. 11-06-2019</t>
  </si>
  <si>
    <t>Parallelweg 64</t>
  </si>
  <si>
    <t>Lengkeek Taxaties 820896-9</t>
  </si>
  <si>
    <t>Lengkeek Taxaties 820986-8</t>
  </si>
  <si>
    <t>Lengkeek 4040085-6 d.d. 11-06-2019</t>
  </si>
  <si>
    <t>Statonsplein 50</t>
  </si>
  <si>
    <t>Lengkeek Taxaties 4021078</t>
  </si>
  <si>
    <t>Von Reth; 202443.004V d.d. 02-11-2020</t>
  </si>
  <si>
    <t>Statenlaan 67 + Hugo de Grootlaan 37</t>
  </si>
  <si>
    <t>Lengkeek Taxaties 4027328-4</t>
  </si>
  <si>
    <t>Lengkeek; 4067242-4 d.d. 20-10-2021</t>
  </si>
  <si>
    <t>Tilburg</t>
  </si>
  <si>
    <t>Prof. Cobbenhagenlaan 13</t>
  </si>
  <si>
    <t>Von Reth; 202443.003V d.d. 09-09-2020</t>
  </si>
  <si>
    <t>Lengkeek Taxaties 800796/2</t>
  </si>
  <si>
    <t>Lengkeek Taxaties 820986-6</t>
  </si>
  <si>
    <t>Roosendaal</t>
  </si>
  <si>
    <t>Mill Hillplein 1</t>
  </si>
  <si>
    <t>Lengkeek Taxaties 4027328-3</t>
  </si>
  <si>
    <t>Lengkeek; 4067242-3 d.d. 10-10-2021</t>
  </si>
  <si>
    <t>Parallelweg  30</t>
  </si>
  <si>
    <t>tijdelijk adres ivm project kunnen goederen van Onderwijsboulevard aanwezig zijn op dit adres.</t>
  </si>
  <si>
    <t>Eindhoven (Fieldlab)</t>
  </si>
  <si>
    <t>Rijtackerweg 13</t>
  </si>
  <si>
    <t>Diversen</t>
  </si>
  <si>
    <t xml:space="preserve">excedentdekking </t>
  </si>
  <si>
    <t>Eindhoven</t>
  </si>
  <si>
    <t>Brainport Industries Campus 1</t>
  </si>
  <si>
    <t>Beverweg 4</t>
  </si>
  <si>
    <t>eigen opgave Avans 31-03-2021</t>
  </si>
  <si>
    <t>Nassausingel 26. Breda Robotics</t>
  </si>
  <si>
    <t>Totaal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</si>
</sst>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164" formatCode="_-[$€-2]\ * #,##0.00_-;_-[$€-2]\ * #,##0.00\-;_-[$€-2]\ * &quot;-&quot;??_-;_-@_-"/>
    <numFmt numFmtId="165" formatCode="#,##0_ ;\-#,##0\ "/>
    <numFmt numFmtId="166" formatCode="#,##0.000_);\(#,##0.000\)"/>
  </numFmts>
  <fonts count="13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2"/>
      <color indexed="12"/>
      <name val="Arial"/>
      <family val="2"/>
    </font>
    <font>
      <b/>
      <sz val="9"/>
      <name val="Arial"/>
      <family val="2"/>
    </font>
    <font>
      <b/>
      <sz val="12"/>
      <color indexed="12"/>
      <name val="Arial"/>
      <family val="2"/>
    </font>
    <font>
      <sz val="9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12"/>
      <color theme="1"/>
      <name val="Arial"/>
      <family val="2"/>
    </font>
    <font>
      <sz val="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2" fillId="0" borderId="0" xfId="1" applyFont="1" applyAlignment="1" applyProtection="1">
      <alignment horizontal="left"/>
      <protection locked="0"/>
    </xf>
    <xf numFmtId="0" fontId="3" fillId="0" borderId="0" xfId="1" applyFont="1" applyAlignment="1" applyProtection="1">
      <alignment horizontal="left"/>
      <protection locked="0"/>
    </xf>
    <xf numFmtId="164" fontId="3" fillId="0" borderId="0" xfId="1" applyNumberFormat="1" applyFont="1" applyAlignment="1" applyProtection="1">
      <alignment horizontal="center"/>
      <protection locked="0"/>
    </xf>
    <xf numFmtId="164" fontId="4" fillId="0" borderId="0" xfId="1" applyNumberFormat="1" applyFont="1" applyAlignment="1" applyProtection="1">
      <alignment horizontal="center"/>
      <protection locked="0"/>
    </xf>
    <xf numFmtId="164" fontId="3" fillId="0" borderId="0" xfId="1" applyNumberFormat="1" applyFont="1" applyAlignment="1" applyProtection="1">
      <alignment horizontal="left"/>
      <protection locked="0"/>
    </xf>
    <xf numFmtId="0" fontId="3" fillId="0" borderId="0" xfId="1" applyFont="1" applyAlignment="1" applyProtection="1">
      <alignment horizontal="right"/>
      <protection locked="0"/>
    </xf>
    <xf numFmtId="0" fontId="3" fillId="0" borderId="0" xfId="1" applyFont="1"/>
    <xf numFmtId="0" fontId="3" fillId="0" borderId="0" xfId="1" applyFont="1" applyAlignment="1">
      <alignment horizontal="left"/>
    </xf>
    <xf numFmtId="164" fontId="3" fillId="0" borderId="0" xfId="1" applyNumberFormat="1" applyFont="1" applyAlignment="1">
      <alignment horizontal="center"/>
    </xf>
    <xf numFmtId="164" fontId="3" fillId="0" borderId="0" xfId="1" applyNumberFormat="1" applyFont="1" applyAlignment="1">
      <alignment horizontal="left"/>
    </xf>
    <xf numFmtId="166" fontId="3" fillId="0" borderId="0" xfId="1" applyNumberFormat="1" applyFont="1" applyAlignment="1">
      <alignment horizontal="right"/>
    </xf>
    <xf numFmtId="164" fontId="5" fillId="0" borderId="0" xfId="1" applyNumberFormat="1" applyFont="1" applyAlignment="1">
      <alignment horizontal="center"/>
    </xf>
    <xf numFmtId="44" fontId="0" fillId="0" borderId="0" xfId="0" applyNumberFormat="1"/>
    <xf numFmtId="164" fontId="0" fillId="0" borderId="0" xfId="0" applyNumberFormat="1"/>
    <xf numFmtId="0" fontId="5" fillId="0" borderId="0" xfId="1" applyFont="1"/>
    <xf numFmtId="0" fontId="7" fillId="0" borderId="0" xfId="1" applyFont="1" applyAlignment="1">
      <alignment horizontal="left"/>
    </xf>
    <xf numFmtId="44" fontId="5" fillId="0" borderId="0" xfId="1" applyNumberFormat="1" applyFont="1"/>
    <xf numFmtId="0" fontId="2" fillId="0" borderId="0" xfId="1" applyFont="1" applyAlignment="1">
      <alignment horizontal="left"/>
    </xf>
    <xf numFmtId="164" fontId="5" fillId="0" borderId="0" xfId="1" applyNumberFormat="1" applyFont="1" applyAlignment="1">
      <alignment horizontal="left"/>
    </xf>
    <xf numFmtId="166" fontId="5" fillId="0" borderId="0" xfId="1" applyNumberFormat="1" applyFont="1" applyAlignment="1">
      <alignment horizontal="right"/>
    </xf>
    <xf numFmtId="0" fontId="2" fillId="0" borderId="0" xfId="1" applyFont="1" applyAlignment="1">
      <alignment wrapText="1"/>
    </xf>
    <xf numFmtId="0" fontId="8" fillId="0" borderId="1" xfId="1" applyFont="1" applyBorder="1" applyAlignment="1">
      <alignment horizontal="left"/>
    </xf>
    <xf numFmtId="0" fontId="9" fillId="0" borderId="1" xfId="1" applyFont="1" applyBorder="1" applyAlignment="1">
      <alignment horizontal="left"/>
    </xf>
    <xf numFmtId="164" fontId="9" fillId="0" borderId="1" xfId="1" applyNumberFormat="1" applyFont="1" applyBorder="1" applyAlignment="1">
      <alignment horizontal="center"/>
    </xf>
    <xf numFmtId="0" fontId="9" fillId="0" borderId="1" xfId="1" applyFont="1" applyBorder="1" applyAlignment="1">
      <alignment horizontal="center"/>
    </xf>
    <xf numFmtId="165" fontId="9" fillId="0" borderId="1" xfId="1" applyNumberFormat="1" applyFont="1" applyBorder="1" applyAlignment="1">
      <alignment horizontal="center"/>
    </xf>
    <xf numFmtId="44" fontId="9" fillId="0" borderId="1" xfId="1" applyNumberFormat="1" applyFont="1" applyBorder="1" applyAlignment="1">
      <alignment horizontal="center"/>
    </xf>
    <xf numFmtId="14" fontId="9" fillId="0" borderId="1" xfId="1" applyNumberFormat="1" applyFont="1" applyBorder="1" applyAlignment="1">
      <alignment horizontal="center"/>
    </xf>
    <xf numFmtId="14" fontId="9" fillId="0" borderId="1" xfId="1" applyNumberFormat="1" applyFont="1" applyBorder="1" applyAlignment="1">
      <alignment horizontal="left"/>
    </xf>
    <xf numFmtId="0" fontId="9" fillId="0" borderId="1" xfId="1" applyFont="1" applyBorder="1"/>
    <xf numFmtId="44" fontId="9" fillId="0" borderId="1" xfId="1" applyNumberFormat="1" applyFont="1" applyBorder="1"/>
    <xf numFmtId="0" fontId="10" fillId="0" borderId="1" xfId="1" applyFont="1" applyBorder="1"/>
    <xf numFmtId="0" fontId="8" fillId="0" borderId="1" xfId="1" quotePrefix="1" applyFont="1" applyBorder="1" applyAlignment="1">
      <alignment horizontal="left"/>
    </xf>
    <xf numFmtId="0" fontId="9" fillId="0" borderId="1" xfId="1" applyFont="1" applyBorder="1" applyAlignment="1">
      <alignment wrapText="1"/>
    </xf>
    <xf numFmtId="44" fontId="9" fillId="2" borderId="1" xfId="1" applyNumberFormat="1" applyFont="1" applyFill="1" applyBorder="1" applyAlignment="1">
      <alignment horizontal="center"/>
    </xf>
    <xf numFmtId="0" fontId="11" fillId="0" borderId="1" xfId="1" applyFont="1" applyBorder="1" applyAlignment="1">
      <alignment wrapText="1"/>
    </xf>
    <xf numFmtId="0" fontId="12" fillId="0" borderId="1" xfId="1" applyFont="1" applyBorder="1" applyAlignment="1">
      <alignment wrapText="1"/>
    </xf>
    <xf numFmtId="166" fontId="9" fillId="0" borderId="1" xfId="1" applyNumberFormat="1" applyFont="1" applyBorder="1" applyAlignment="1">
      <alignment horizontal="right"/>
    </xf>
    <xf numFmtId="0" fontId="2" fillId="3" borderId="2" xfId="1" applyFont="1" applyFill="1" applyBorder="1" applyAlignment="1" applyProtection="1">
      <alignment horizontal="left"/>
      <protection locked="0"/>
    </xf>
    <xf numFmtId="0" fontId="5" fillId="3" borderId="2" xfId="1" applyFont="1" applyFill="1" applyBorder="1" applyAlignment="1" applyProtection="1">
      <alignment horizontal="left"/>
      <protection locked="0"/>
    </xf>
    <xf numFmtId="0" fontId="5" fillId="3" borderId="0" xfId="1" applyFont="1" applyFill="1" applyAlignment="1" applyProtection="1">
      <alignment horizontal="center"/>
      <protection locked="0"/>
    </xf>
    <xf numFmtId="0" fontId="5" fillId="3" borderId="2" xfId="1" applyFont="1" applyFill="1" applyBorder="1" applyAlignment="1" applyProtection="1">
      <alignment horizontal="center"/>
      <protection locked="0"/>
    </xf>
    <xf numFmtId="0" fontId="5" fillId="3" borderId="0" xfId="1" applyFont="1" applyFill="1" applyAlignment="1" applyProtection="1">
      <alignment horizontal="left"/>
      <protection locked="0"/>
    </xf>
    <xf numFmtId="0" fontId="5" fillId="3" borderId="0" xfId="1" applyFont="1" applyFill="1"/>
    <xf numFmtId="0" fontId="5" fillId="3" borderId="2" xfId="1" applyFont="1" applyFill="1" applyBorder="1"/>
    <xf numFmtId="49" fontId="6" fillId="3" borderId="3" xfId="1" applyNumberFormat="1" applyFont="1" applyFill="1" applyBorder="1" applyAlignment="1" applyProtection="1">
      <alignment horizontal="left"/>
      <protection locked="0"/>
    </xf>
    <xf numFmtId="49" fontId="5" fillId="3" borderId="3" xfId="1" applyNumberFormat="1" applyFont="1" applyFill="1" applyBorder="1" applyAlignment="1" applyProtection="1">
      <alignment horizontal="left"/>
      <protection locked="0"/>
    </xf>
    <xf numFmtId="49" fontId="5" fillId="3" borderId="0" xfId="1" applyNumberFormat="1" applyFont="1" applyFill="1" applyAlignment="1" applyProtection="1">
      <alignment horizontal="center"/>
      <protection locked="0"/>
    </xf>
    <xf numFmtId="164" fontId="5" fillId="3" borderId="0" xfId="1" applyNumberFormat="1" applyFont="1" applyFill="1" applyAlignment="1" applyProtection="1">
      <alignment horizontal="center"/>
      <protection locked="0"/>
    </xf>
    <xf numFmtId="49" fontId="5" fillId="3" borderId="3" xfId="1" applyNumberFormat="1" applyFont="1" applyFill="1" applyBorder="1" applyAlignment="1" applyProtection="1">
      <alignment horizontal="center"/>
      <protection locked="0"/>
    </xf>
    <xf numFmtId="164" fontId="5" fillId="3" borderId="3" xfId="1" applyNumberFormat="1" applyFont="1" applyFill="1" applyBorder="1" applyAlignment="1" applyProtection="1">
      <alignment horizontal="center"/>
      <protection locked="0"/>
    </xf>
    <xf numFmtId="164" fontId="5" fillId="3" borderId="0" xfId="1" applyNumberFormat="1" applyFont="1" applyFill="1" applyAlignment="1" applyProtection="1">
      <alignment horizontal="left"/>
      <protection locked="0"/>
    </xf>
    <xf numFmtId="49" fontId="5" fillId="3" borderId="3" xfId="1" applyNumberFormat="1" applyFont="1" applyFill="1" applyBorder="1" applyAlignment="1">
      <alignment horizontal="center"/>
    </xf>
    <xf numFmtId="0" fontId="5" fillId="3" borderId="3" xfId="1" applyFont="1" applyFill="1" applyBorder="1"/>
    <xf numFmtId="0" fontId="2" fillId="3" borderId="3" xfId="1" applyFont="1" applyFill="1" applyBorder="1" applyAlignment="1" applyProtection="1">
      <alignment horizontal="left"/>
      <protection locked="0"/>
    </xf>
    <xf numFmtId="0" fontId="5" fillId="3" borderId="3" xfId="1" applyFont="1" applyFill="1" applyBorder="1" applyAlignment="1" applyProtection="1">
      <alignment horizontal="left"/>
      <protection locked="0"/>
    </xf>
    <xf numFmtId="0" fontId="5" fillId="3" borderId="3" xfId="1" applyFont="1" applyFill="1" applyBorder="1" applyAlignment="1" applyProtection="1">
      <alignment horizontal="center"/>
      <protection locked="0"/>
    </xf>
    <xf numFmtId="49" fontId="5" fillId="3" borderId="3" xfId="1" applyNumberFormat="1" applyFont="1" applyFill="1" applyBorder="1" applyAlignment="1">
      <alignment horizontal="left"/>
    </xf>
    <xf numFmtId="44" fontId="9" fillId="4" borderId="1" xfId="1" applyNumberFormat="1" applyFont="1" applyFill="1" applyBorder="1" applyAlignment="1">
      <alignment horizontal="center"/>
    </xf>
    <xf numFmtId="164" fontId="5" fillId="4" borderId="0" xfId="1" applyNumberFormat="1" applyFont="1" applyFill="1" applyAlignment="1">
      <alignment horizontal="center"/>
    </xf>
    <xf numFmtId="44" fontId="9" fillId="4" borderId="1" xfId="1" applyNumberFormat="1" applyFont="1" applyFill="1" applyBorder="1"/>
    <xf numFmtId="44" fontId="5" fillId="4" borderId="0" xfId="1" applyNumberFormat="1" applyFont="1" applyFill="1"/>
    <xf numFmtId="44" fontId="9" fillId="4" borderId="1" xfId="1" applyNumberFormat="1" applyFont="1" applyFill="1" applyBorder="1" applyAlignment="1">
      <alignment horizontal="left"/>
    </xf>
  </cellXfs>
  <cellStyles count="2">
    <cellStyle name="Standaard" xfId="0" builtinId="0"/>
    <cellStyle name="Standaard_Blad1" xfId="1" xr:uid="{A1A9207D-5E70-4ED8-94F9-3CB328AB0F9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5203EA-D508-4308-A9B0-E2BAD4297F8D}">
  <sheetPr>
    <pageSetUpPr fitToPage="1"/>
  </sheetPr>
  <dimension ref="A1:AR34"/>
  <sheetViews>
    <sheetView showGridLines="0" tabSelected="1" workbookViewId="0">
      <selection activeCell="B12" sqref="B12"/>
    </sheetView>
  </sheetViews>
  <sheetFormatPr defaultRowHeight="15"/>
  <cols>
    <col min="1" max="1" width="21.7109375" customWidth="1"/>
    <col min="2" max="2" width="31.28515625" customWidth="1"/>
    <col min="3" max="3" width="27" hidden="1" customWidth="1"/>
    <col min="4" max="4" width="18.140625" hidden="1" customWidth="1"/>
    <col min="5" max="5" width="0" hidden="1" customWidth="1"/>
    <col min="6" max="6" width="18.7109375" hidden="1" customWidth="1"/>
    <col min="7" max="7" width="21.85546875" hidden="1" customWidth="1"/>
    <col min="8" max="8" width="0" hidden="1" customWidth="1"/>
    <col min="9" max="9" width="22.85546875" hidden="1" customWidth="1"/>
    <col min="10" max="11" width="0" hidden="1" customWidth="1"/>
    <col min="12" max="12" width="10.28515625" hidden="1" customWidth="1"/>
    <col min="13" max="13" width="25.7109375" hidden="1" customWidth="1"/>
    <col min="14" max="14" width="15.140625" hidden="1" customWidth="1"/>
    <col min="15" max="15" width="14.5703125" hidden="1" customWidth="1"/>
    <col min="16" max="16" width="0" hidden="1" customWidth="1"/>
    <col min="17" max="17" width="19.28515625" hidden="1" customWidth="1"/>
    <col min="18" max="18" width="0" hidden="1" customWidth="1"/>
    <col min="19" max="19" width="15.5703125" hidden="1" customWidth="1"/>
    <col min="20" max="21" width="15.5703125" customWidth="1"/>
    <col min="22" max="22" width="33" bestFit="1" customWidth="1"/>
    <col min="23" max="23" width="0" hidden="1" customWidth="1"/>
    <col min="24" max="24" width="14.85546875" hidden="1" customWidth="1"/>
    <col min="25" max="25" width="25.28515625" hidden="1" customWidth="1"/>
    <col min="26" max="26" width="17.7109375" hidden="1" customWidth="1"/>
    <col min="27" max="27" width="0" hidden="1" customWidth="1"/>
    <col min="28" max="28" width="16" hidden="1" customWidth="1"/>
    <col min="29" max="29" width="17.85546875" hidden="1" customWidth="1"/>
    <col min="30" max="30" width="0" hidden="1" customWidth="1"/>
    <col min="31" max="31" width="16" hidden="1" customWidth="1"/>
    <col min="32" max="32" width="0" hidden="1" customWidth="1"/>
    <col min="33" max="33" width="18.7109375" hidden="1" customWidth="1"/>
    <col min="34" max="35" width="18.42578125" customWidth="1"/>
    <col min="36" max="37" width="5.5703125" hidden="1" customWidth="1"/>
    <col min="38" max="38" width="7" hidden="1" customWidth="1"/>
    <col min="39" max="39" width="15.7109375" hidden="1" customWidth="1"/>
    <col min="40" max="41" width="21.28515625" customWidth="1"/>
    <col min="42" max="42" width="33" bestFit="1" customWidth="1"/>
    <col min="43" max="43" width="20.5703125" customWidth="1"/>
    <col min="44" max="44" width="24.140625" customWidth="1"/>
  </cols>
  <sheetData>
    <row r="1" spans="1:44" ht="15.75">
      <c r="A1" s="1" t="s">
        <v>0</v>
      </c>
      <c r="B1" s="2"/>
      <c r="C1" s="3"/>
      <c r="D1" s="3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3"/>
      <c r="Y1" s="5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6"/>
      <c r="AL1" s="7"/>
      <c r="AM1" s="7"/>
      <c r="AN1" s="7"/>
      <c r="AO1" s="7"/>
      <c r="AP1" s="7"/>
      <c r="AQ1" s="7"/>
      <c r="AR1" s="7"/>
    </row>
    <row r="2" spans="1:44" ht="15.75">
      <c r="A2" s="1" t="s">
        <v>1</v>
      </c>
      <c r="B2" s="2"/>
      <c r="C2" s="3"/>
      <c r="D2" s="3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3"/>
      <c r="Y2" s="5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6"/>
      <c r="AL2" s="7"/>
      <c r="AM2" s="7"/>
      <c r="AN2" s="7"/>
      <c r="AO2" s="7"/>
      <c r="AP2" s="7"/>
      <c r="AQ2" s="7"/>
      <c r="AR2" s="7"/>
    </row>
    <row r="3" spans="1:44" ht="15.75">
      <c r="A3" s="1"/>
      <c r="B3" s="2"/>
      <c r="C3" s="3"/>
      <c r="D3" s="3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3"/>
      <c r="Y3" s="5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6"/>
      <c r="AL3" s="7"/>
      <c r="AM3" s="7"/>
      <c r="AN3" s="7"/>
      <c r="AO3" s="7"/>
      <c r="AP3" s="7"/>
      <c r="AQ3" s="7"/>
      <c r="AR3" s="7"/>
    </row>
    <row r="4" spans="1:44" ht="15.75">
      <c r="A4" s="39" t="s">
        <v>2</v>
      </c>
      <c r="B4" s="40" t="s">
        <v>3</v>
      </c>
      <c r="C4" s="41" t="s">
        <v>4</v>
      </c>
      <c r="D4" s="41" t="s">
        <v>5</v>
      </c>
      <c r="E4" s="41" t="s">
        <v>6</v>
      </c>
      <c r="F4" s="41" t="s">
        <v>4</v>
      </c>
      <c r="G4" s="41" t="s">
        <v>4</v>
      </c>
      <c r="H4" s="41" t="s">
        <v>6</v>
      </c>
      <c r="I4" s="41" t="s">
        <v>4</v>
      </c>
      <c r="J4" s="41" t="s">
        <v>6</v>
      </c>
      <c r="K4" s="41" t="s">
        <v>6</v>
      </c>
      <c r="L4" s="41" t="s">
        <v>7</v>
      </c>
      <c r="M4" s="41"/>
      <c r="N4" s="41" t="s">
        <v>5</v>
      </c>
      <c r="O4" s="41" t="s">
        <v>5</v>
      </c>
      <c r="P4" s="41" t="s">
        <v>6</v>
      </c>
      <c r="Q4" s="41" t="s">
        <v>5</v>
      </c>
      <c r="R4" s="41" t="s">
        <v>6</v>
      </c>
      <c r="S4" s="40" t="s">
        <v>8</v>
      </c>
      <c r="T4" s="40" t="s">
        <v>9</v>
      </c>
      <c r="U4" s="40" t="s">
        <v>10</v>
      </c>
      <c r="V4" s="42" t="s">
        <v>11</v>
      </c>
      <c r="W4" s="41" t="s">
        <v>6</v>
      </c>
      <c r="X4" s="41" t="s">
        <v>7</v>
      </c>
      <c r="Y4" s="43"/>
      <c r="Z4" s="41" t="s">
        <v>12</v>
      </c>
      <c r="AA4" s="41" t="s">
        <v>6</v>
      </c>
      <c r="AB4" s="41" t="s">
        <v>12</v>
      </c>
      <c r="AC4" s="41" t="s">
        <v>12</v>
      </c>
      <c r="AD4" s="41" t="s">
        <v>6</v>
      </c>
      <c r="AE4" s="41" t="s">
        <v>12</v>
      </c>
      <c r="AF4" s="41" t="s">
        <v>6</v>
      </c>
      <c r="AG4" s="40" t="s">
        <v>13</v>
      </c>
      <c r="AH4" s="42" t="s">
        <v>14</v>
      </c>
      <c r="AI4" s="42" t="s">
        <v>15</v>
      </c>
      <c r="AJ4" s="41" t="s">
        <v>6</v>
      </c>
      <c r="AK4" s="41" t="s">
        <v>7</v>
      </c>
      <c r="AL4" s="44"/>
      <c r="AM4" s="45" t="s">
        <v>16</v>
      </c>
      <c r="AN4" s="45" t="s">
        <v>17</v>
      </c>
      <c r="AO4" s="45" t="s">
        <v>18</v>
      </c>
      <c r="AP4" s="45" t="s">
        <v>11</v>
      </c>
      <c r="AQ4" s="45" t="s">
        <v>19</v>
      </c>
      <c r="AR4" s="45" t="s">
        <v>20</v>
      </c>
    </row>
    <row r="5" spans="1:44" ht="15.75">
      <c r="A5" s="55"/>
      <c r="B5" s="56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7" t="s">
        <v>21</v>
      </c>
      <c r="T5" s="47" t="s">
        <v>22</v>
      </c>
      <c r="U5" s="47" t="s">
        <v>23</v>
      </c>
      <c r="V5" s="57"/>
      <c r="W5" s="41"/>
      <c r="X5" s="41"/>
      <c r="Y5" s="43"/>
      <c r="Z5" s="41"/>
      <c r="AA5" s="41"/>
      <c r="AB5" s="41"/>
      <c r="AC5" s="41"/>
      <c r="AD5" s="41"/>
      <c r="AE5" s="41"/>
      <c r="AF5" s="41"/>
      <c r="AG5" s="47" t="s">
        <v>21</v>
      </c>
      <c r="AH5" s="47" t="s">
        <v>22</v>
      </c>
      <c r="AI5" s="47" t="s">
        <v>23</v>
      </c>
      <c r="AJ5" s="41"/>
      <c r="AK5" s="41"/>
      <c r="AL5" s="44"/>
      <c r="AM5" s="58" t="s">
        <v>24</v>
      </c>
      <c r="AN5" s="47" t="s">
        <v>25</v>
      </c>
      <c r="AO5" s="47" t="s">
        <v>26</v>
      </c>
      <c r="AP5" s="54"/>
      <c r="AQ5" s="54"/>
      <c r="AR5" s="54"/>
    </row>
    <row r="6" spans="1:44" ht="15.75">
      <c r="A6" s="46"/>
      <c r="B6" s="47"/>
      <c r="C6" s="48" t="s">
        <v>27</v>
      </c>
      <c r="D6" s="48" t="s">
        <v>27</v>
      </c>
      <c r="E6" s="49" t="s">
        <v>28</v>
      </c>
      <c r="F6" s="48" t="s">
        <v>29</v>
      </c>
      <c r="G6" s="48" t="s">
        <v>30</v>
      </c>
      <c r="H6" s="49" t="s">
        <v>28</v>
      </c>
      <c r="I6" s="48" t="s">
        <v>31</v>
      </c>
      <c r="J6" s="48" t="s">
        <v>28</v>
      </c>
      <c r="K6" s="48" t="s">
        <v>28</v>
      </c>
      <c r="L6" s="48"/>
      <c r="M6" s="48"/>
      <c r="N6" s="48" t="s">
        <v>29</v>
      </c>
      <c r="O6" s="48" t="s">
        <v>30</v>
      </c>
      <c r="P6" s="49" t="s">
        <v>28</v>
      </c>
      <c r="Q6" s="48" t="s">
        <v>31</v>
      </c>
      <c r="R6" s="49" t="s">
        <v>28</v>
      </c>
      <c r="S6" s="47" t="s">
        <v>32</v>
      </c>
      <c r="T6" s="50"/>
      <c r="U6" s="50"/>
      <c r="V6" s="51"/>
      <c r="W6" s="48" t="s">
        <v>28</v>
      </c>
      <c r="X6" s="49"/>
      <c r="Y6" s="52"/>
      <c r="Z6" s="48" t="s">
        <v>27</v>
      </c>
      <c r="AA6" s="49" t="s">
        <v>33</v>
      </c>
      <c r="AB6" s="48" t="s">
        <v>29</v>
      </c>
      <c r="AC6" s="48" t="s">
        <v>30</v>
      </c>
      <c r="AD6" s="49" t="s">
        <v>33</v>
      </c>
      <c r="AE6" s="48" t="s">
        <v>31</v>
      </c>
      <c r="AF6" s="49" t="s">
        <v>33</v>
      </c>
      <c r="AG6" s="47" t="s">
        <v>32</v>
      </c>
      <c r="AH6" s="50"/>
      <c r="AI6" s="48"/>
      <c r="AJ6" s="49" t="s">
        <v>33</v>
      </c>
      <c r="AK6" s="48"/>
      <c r="AL6" s="44"/>
      <c r="AM6" s="47" t="s">
        <v>34</v>
      </c>
      <c r="AN6" s="53"/>
      <c r="AO6" s="53"/>
      <c r="AP6" s="54"/>
      <c r="AQ6" s="54"/>
      <c r="AR6" s="54"/>
    </row>
    <row r="7" spans="1:44">
      <c r="A7" s="22" t="s">
        <v>35</v>
      </c>
      <c r="B7" s="23" t="s">
        <v>36</v>
      </c>
      <c r="C7" s="24">
        <v>30385000</v>
      </c>
      <c r="D7" s="24"/>
      <c r="E7" s="25">
        <v>103</v>
      </c>
      <c r="F7" s="24">
        <v>30680000</v>
      </c>
      <c r="G7" s="24">
        <v>31565000</v>
      </c>
      <c r="H7" s="25">
        <v>107</v>
      </c>
      <c r="I7" s="24">
        <v>32450000</v>
      </c>
      <c r="J7" s="26">
        <v>110</v>
      </c>
      <c r="K7" s="26">
        <v>113</v>
      </c>
      <c r="L7" s="26"/>
      <c r="M7" s="26"/>
      <c r="N7" s="24"/>
      <c r="O7" s="24"/>
      <c r="P7" s="25">
        <v>107</v>
      </c>
      <c r="Q7" s="25"/>
      <c r="R7" s="25">
        <v>110</v>
      </c>
      <c r="S7" s="27">
        <v>33925000</v>
      </c>
      <c r="T7" s="27">
        <v>46975000</v>
      </c>
      <c r="U7" s="59">
        <v>49541200</v>
      </c>
      <c r="V7" s="23" t="s">
        <v>37</v>
      </c>
      <c r="W7" s="25">
        <v>113</v>
      </c>
      <c r="X7" s="28">
        <v>42185</v>
      </c>
      <c r="Y7" s="29" t="s">
        <v>38</v>
      </c>
      <c r="Z7" s="24">
        <v>6125958</v>
      </c>
      <c r="AA7" s="25">
        <v>146</v>
      </c>
      <c r="AB7" s="24">
        <v>5249000</v>
      </c>
      <c r="AC7" s="24">
        <v>5100100</v>
      </c>
      <c r="AD7" s="25">
        <v>137</v>
      </c>
      <c r="AE7" s="27">
        <v>5323500</v>
      </c>
      <c r="AF7" s="25">
        <v>143</v>
      </c>
      <c r="AG7" s="27"/>
      <c r="AH7" s="27"/>
      <c r="AI7" s="59"/>
      <c r="AJ7" s="25">
        <v>148</v>
      </c>
      <c r="AK7" s="28">
        <v>42573</v>
      </c>
      <c r="AL7" s="30" t="s">
        <v>39</v>
      </c>
      <c r="AM7" s="31">
        <v>8165000</v>
      </c>
      <c r="AN7" s="31">
        <f>103.5/101.6*AM7</f>
        <v>8317691.9291338576</v>
      </c>
      <c r="AO7" s="61">
        <v>8775800</v>
      </c>
      <c r="AP7" s="30" t="s">
        <v>40</v>
      </c>
      <c r="AQ7" s="61"/>
      <c r="AR7" s="32"/>
    </row>
    <row r="8" spans="1:44">
      <c r="A8" s="22" t="s">
        <v>41</v>
      </c>
      <c r="B8" s="23" t="s">
        <v>42</v>
      </c>
      <c r="C8" s="24">
        <v>56895000</v>
      </c>
      <c r="D8" s="24"/>
      <c r="E8" s="25">
        <v>103</v>
      </c>
      <c r="F8" s="24">
        <v>57447379</v>
      </c>
      <c r="G8" s="24">
        <v>59104600</v>
      </c>
      <c r="H8" s="25">
        <v>107</v>
      </c>
      <c r="I8" s="24">
        <v>60761800</v>
      </c>
      <c r="J8" s="26">
        <v>110</v>
      </c>
      <c r="K8" s="26">
        <v>113</v>
      </c>
      <c r="L8" s="26"/>
      <c r="M8" s="26"/>
      <c r="N8" s="24"/>
      <c r="O8" s="24"/>
      <c r="P8" s="25">
        <v>107</v>
      </c>
      <c r="Q8" s="25"/>
      <c r="R8" s="25">
        <v>110</v>
      </c>
      <c r="S8" s="27">
        <v>60500000</v>
      </c>
      <c r="T8" s="27">
        <f>108/105*S8</f>
        <v>62228571.428571425</v>
      </c>
      <c r="U8" s="59">
        <v>65628100</v>
      </c>
      <c r="V8" s="23" t="s">
        <v>43</v>
      </c>
      <c r="W8" s="25">
        <v>113</v>
      </c>
      <c r="X8" s="28">
        <v>41949</v>
      </c>
      <c r="Y8" s="29" t="s">
        <v>44</v>
      </c>
      <c r="Z8" s="24">
        <v>16036237</v>
      </c>
      <c r="AA8" s="25">
        <v>146</v>
      </c>
      <c r="AB8" s="24">
        <v>20354000</v>
      </c>
      <c r="AC8" s="24">
        <v>19776600</v>
      </c>
      <c r="AD8" s="25">
        <v>137</v>
      </c>
      <c r="AE8" s="27">
        <v>20642800</v>
      </c>
      <c r="AF8" s="25">
        <v>143</v>
      </c>
      <c r="AG8" s="27"/>
      <c r="AH8" s="27"/>
      <c r="AI8" s="59"/>
      <c r="AJ8" s="25">
        <v>148</v>
      </c>
      <c r="AK8" s="28">
        <v>42573</v>
      </c>
      <c r="AL8" s="30" t="s">
        <v>45</v>
      </c>
      <c r="AM8" s="31">
        <v>27320000</v>
      </c>
      <c r="AN8" s="31">
        <f t="shared" ref="AN8:AN26" si="0">103.5/101.6*AM8</f>
        <v>27830905.511811022</v>
      </c>
      <c r="AO8" s="61">
        <v>29363600</v>
      </c>
      <c r="AP8" s="30" t="s">
        <v>46</v>
      </c>
      <c r="AQ8" s="61">
        <v>200000</v>
      </c>
      <c r="AR8" s="30" t="s">
        <v>19</v>
      </c>
    </row>
    <row r="9" spans="1:44">
      <c r="A9" s="22" t="s">
        <v>41</v>
      </c>
      <c r="B9" s="23" t="s">
        <v>47</v>
      </c>
      <c r="C9" s="24">
        <v>30727300</v>
      </c>
      <c r="D9" s="24"/>
      <c r="E9" s="25">
        <v>103</v>
      </c>
      <c r="F9" s="24">
        <v>31025623</v>
      </c>
      <c r="G9" s="24">
        <v>31920600</v>
      </c>
      <c r="H9" s="25">
        <v>107</v>
      </c>
      <c r="I9" s="24">
        <v>32815600</v>
      </c>
      <c r="J9" s="26">
        <v>110</v>
      </c>
      <c r="K9" s="26">
        <v>113</v>
      </c>
      <c r="L9" s="26"/>
      <c r="M9" s="26"/>
      <c r="N9" s="24"/>
      <c r="O9" s="24"/>
      <c r="P9" s="25">
        <v>107</v>
      </c>
      <c r="Q9" s="25"/>
      <c r="R9" s="25">
        <v>110</v>
      </c>
      <c r="S9" s="27">
        <v>38530000</v>
      </c>
      <c r="T9" s="27">
        <f t="shared" ref="T9:T19" si="1">108/105*S9</f>
        <v>39630857.142857142</v>
      </c>
      <c r="U9" s="59">
        <v>41795900</v>
      </c>
      <c r="V9" s="23" t="s">
        <v>48</v>
      </c>
      <c r="W9" s="25">
        <v>113</v>
      </c>
      <c r="X9" s="28">
        <v>39122</v>
      </c>
      <c r="Y9" s="29"/>
      <c r="Z9" s="24">
        <v>15061662</v>
      </c>
      <c r="AA9" s="25">
        <v>146</v>
      </c>
      <c r="AB9" s="24">
        <v>18723000</v>
      </c>
      <c r="AC9" s="24">
        <v>18191900</v>
      </c>
      <c r="AD9" s="25">
        <v>137</v>
      </c>
      <c r="AE9" s="27">
        <v>18988700</v>
      </c>
      <c r="AF9" s="25">
        <v>143</v>
      </c>
      <c r="AG9" s="27"/>
      <c r="AH9" s="27"/>
      <c r="AI9" s="59"/>
      <c r="AJ9" s="25">
        <v>148</v>
      </c>
      <c r="AK9" s="28">
        <v>42573</v>
      </c>
      <c r="AL9" s="30" t="s">
        <v>49</v>
      </c>
      <c r="AM9" s="31">
        <v>29610000</v>
      </c>
      <c r="AN9" s="31">
        <f t="shared" si="0"/>
        <v>30163730.314960629</v>
      </c>
      <c r="AO9" s="61">
        <v>31824900</v>
      </c>
      <c r="AP9" s="30" t="s">
        <v>50</v>
      </c>
      <c r="AQ9" s="61"/>
      <c r="AR9" s="32"/>
    </row>
    <row r="10" spans="1:44">
      <c r="A10" s="22" t="s">
        <v>41</v>
      </c>
      <c r="B10" s="23" t="s">
        <v>51</v>
      </c>
      <c r="C10" s="24"/>
      <c r="D10" s="24"/>
      <c r="E10" s="25">
        <v>103</v>
      </c>
      <c r="F10" s="24"/>
      <c r="G10" s="24"/>
      <c r="H10" s="25">
        <v>107</v>
      </c>
      <c r="I10" s="24">
        <v>0</v>
      </c>
      <c r="J10" s="26">
        <v>110</v>
      </c>
      <c r="K10" s="26">
        <v>113</v>
      </c>
      <c r="L10" s="26"/>
      <c r="M10" s="26"/>
      <c r="N10" s="24">
        <v>1325000</v>
      </c>
      <c r="O10" s="24">
        <v>1363300</v>
      </c>
      <c r="P10" s="25">
        <v>107</v>
      </c>
      <c r="Q10" s="27">
        <v>1401600</v>
      </c>
      <c r="R10" s="25">
        <v>110</v>
      </c>
      <c r="S10" s="27"/>
      <c r="T10" s="27"/>
      <c r="U10" s="59"/>
      <c r="V10" s="23"/>
      <c r="W10" s="25">
        <v>113</v>
      </c>
      <c r="X10" s="28">
        <v>42573</v>
      </c>
      <c r="Y10" s="29" t="s">
        <v>52</v>
      </c>
      <c r="Z10" s="24">
        <v>2721893</v>
      </c>
      <c r="AA10" s="25">
        <v>146</v>
      </c>
      <c r="AB10" s="24">
        <v>1966000</v>
      </c>
      <c r="AC10" s="24">
        <v>1910300</v>
      </c>
      <c r="AD10" s="25">
        <v>137</v>
      </c>
      <c r="AE10" s="27">
        <v>1994000</v>
      </c>
      <c r="AF10" s="25">
        <v>143</v>
      </c>
      <c r="AG10" s="27">
        <v>2200000</v>
      </c>
      <c r="AH10" s="27">
        <f t="shared" ref="AH10:AH24" si="2">108/105*AG10</f>
        <v>2262857.1428571427</v>
      </c>
      <c r="AI10" s="59">
        <v>2386500</v>
      </c>
      <c r="AJ10" s="25">
        <v>148</v>
      </c>
      <c r="AK10" s="28">
        <v>42573</v>
      </c>
      <c r="AL10" s="30" t="s">
        <v>52</v>
      </c>
      <c r="AM10" s="31">
        <v>3265000</v>
      </c>
      <c r="AN10" s="31">
        <f t="shared" si="0"/>
        <v>3326058.0708661415</v>
      </c>
      <c r="AO10" s="61">
        <v>3509200</v>
      </c>
      <c r="AP10" s="30" t="s">
        <v>53</v>
      </c>
      <c r="AQ10" s="61"/>
      <c r="AR10" s="32"/>
    </row>
    <row r="11" spans="1:44">
      <c r="A11" s="22" t="s">
        <v>41</v>
      </c>
      <c r="B11" s="23" t="s">
        <v>54</v>
      </c>
      <c r="C11" s="24"/>
      <c r="D11" s="24"/>
      <c r="E11" s="25"/>
      <c r="F11" s="24">
        <v>3610000</v>
      </c>
      <c r="G11" s="24">
        <v>8700000</v>
      </c>
      <c r="H11" s="25">
        <v>107</v>
      </c>
      <c r="I11" s="24">
        <v>8700000</v>
      </c>
      <c r="J11" s="26">
        <v>110</v>
      </c>
      <c r="K11" s="26">
        <v>113</v>
      </c>
      <c r="L11" s="26"/>
      <c r="M11" s="26"/>
      <c r="N11" s="24"/>
      <c r="O11" s="24"/>
      <c r="P11" s="25">
        <v>107</v>
      </c>
      <c r="Q11" s="25"/>
      <c r="R11" s="25">
        <v>110</v>
      </c>
      <c r="S11" s="27">
        <v>9095500</v>
      </c>
      <c r="T11" s="27">
        <f t="shared" si="1"/>
        <v>9355371.4285714272</v>
      </c>
      <c r="U11" s="59">
        <v>9866500</v>
      </c>
      <c r="V11" s="23" t="s">
        <v>55</v>
      </c>
      <c r="W11" s="25">
        <v>113</v>
      </c>
      <c r="X11" s="28">
        <v>43054</v>
      </c>
      <c r="Y11" s="29" t="s">
        <v>56</v>
      </c>
      <c r="Z11" s="24"/>
      <c r="AA11" s="25"/>
      <c r="AB11" s="24"/>
      <c r="AC11" s="24">
        <v>1448000</v>
      </c>
      <c r="AD11" s="25">
        <v>137</v>
      </c>
      <c r="AE11" s="27">
        <v>1448000</v>
      </c>
      <c r="AF11" s="25">
        <v>143</v>
      </c>
      <c r="AG11" s="27"/>
      <c r="AH11" s="27"/>
      <c r="AI11" s="59"/>
      <c r="AJ11" s="25">
        <v>148</v>
      </c>
      <c r="AK11" s="28">
        <v>43066</v>
      </c>
      <c r="AL11" s="30" t="s">
        <v>57</v>
      </c>
      <c r="AM11" s="31">
        <v>2335000</v>
      </c>
      <c r="AN11" s="31">
        <f t="shared" si="0"/>
        <v>2378666.3385826773</v>
      </c>
      <c r="AO11" s="61">
        <v>2509700</v>
      </c>
      <c r="AP11" s="30" t="s">
        <v>58</v>
      </c>
      <c r="AQ11" s="61"/>
      <c r="AR11" s="32"/>
    </row>
    <row r="12" spans="1:44">
      <c r="A12" s="22" t="s">
        <v>41</v>
      </c>
      <c r="B12" s="23" t="s">
        <v>59</v>
      </c>
      <c r="C12" s="24"/>
      <c r="D12" s="24"/>
      <c r="E12" s="25"/>
      <c r="F12" s="24"/>
      <c r="G12" s="24"/>
      <c r="H12" s="25"/>
      <c r="I12" s="24"/>
      <c r="J12" s="26"/>
      <c r="K12" s="26"/>
      <c r="L12" s="26"/>
      <c r="M12" s="26"/>
      <c r="N12" s="24"/>
      <c r="O12" s="24"/>
      <c r="P12" s="25"/>
      <c r="Q12" s="25"/>
      <c r="R12" s="25"/>
      <c r="S12" s="27">
        <v>9065000</v>
      </c>
      <c r="T12" s="27">
        <f t="shared" si="1"/>
        <v>9324000</v>
      </c>
      <c r="U12" s="59">
        <v>9833400</v>
      </c>
      <c r="V12" s="23" t="s">
        <v>60</v>
      </c>
      <c r="W12" s="25"/>
      <c r="X12" s="28"/>
      <c r="Y12" s="29"/>
      <c r="Z12" s="24"/>
      <c r="AA12" s="25"/>
      <c r="AB12" s="24"/>
      <c r="AC12" s="24"/>
      <c r="AD12" s="25"/>
      <c r="AE12" s="27"/>
      <c r="AF12" s="25"/>
      <c r="AG12" s="27"/>
      <c r="AH12" s="27"/>
      <c r="AI12" s="59"/>
      <c r="AJ12" s="25"/>
      <c r="AK12" s="28"/>
      <c r="AL12" s="30"/>
      <c r="AM12" s="31"/>
      <c r="AN12" s="31"/>
      <c r="AO12" s="61">
        <v>960000</v>
      </c>
      <c r="AP12" s="30" t="s">
        <v>61</v>
      </c>
      <c r="AQ12" s="61"/>
      <c r="AR12" s="32"/>
    </row>
    <row r="13" spans="1:44">
      <c r="A13" s="33" t="s">
        <v>62</v>
      </c>
      <c r="B13" s="23" t="s">
        <v>63</v>
      </c>
      <c r="C13" s="24">
        <v>57285000</v>
      </c>
      <c r="D13" s="24"/>
      <c r="E13" s="25">
        <v>103</v>
      </c>
      <c r="F13" s="24">
        <v>57841165</v>
      </c>
      <c r="G13" s="24">
        <v>59509700</v>
      </c>
      <c r="H13" s="25">
        <v>107</v>
      </c>
      <c r="I13" s="24">
        <v>64950000</v>
      </c>
      <c r="J13" s="26">
        <v>110</v>
      </c>
      <c r="K13" s="26">
        <v>113</v>
      </c>
      <c r="L13" s="26">
        <v>43199</v>
      </c>
      <c r="M13" s="26" t="s">
        <v>64</v>
      </c>
      <c r="N13" s="24"/>
      <c r="O13" s="24"/>
      <c r="P13" s="25">
        <v>107</v>
      </c>
      <c r="Q13" s="25"/>
      <c r="R13" s="25">
        <v>110</v>
      </c>
      <c r="S13" s="27">
        <v>67902300</v>
      </c>
      <c r="T13" s="27">
        <f t="shared" si="1"/>
        <v>69842365.714285702</v>
      </c>
      <c r="U13" s="59">
        <v>73657800</v>
      </c>
      <c r="V13" s="23" t="s">
        <v>65</v>
      </c>
      <c r="W13" s="25">
        <v>113</v>
      </c>
      <c r="X13" s="28">
        <v>41949</v>
      </c>
      <c r="Y13" s="29" t="s">
        <v>66</v>
      </c>
      <c r="Z13" s="24">
        <v>17941157</v>
      </c>
      <c r="AA13" s="25">
        <v>146</v>
      </c>
      <c r="AB13" s="24">
        <v>19607000</v>
      </c>
      <c r="AC13" s="24">
        <v>19050800</v>
      </c>
      <c r="AD13" s="25">
        <v>137</v>
      </c>
      <c r="AE13" s="27">
        <v>21243300</v>
      </c>
      <c r="AF13" s="25">
        <v>143</v>
      </c>
      <c r="AG13" s="27"/>
      <c r="AH13" s="27"/>
      <c r="AI13" s="59"/>
      <c r="AJ13" s="25">
        <v>148</v>
      </c>
      <c r="AK13" s="28">
        <v>43207</v>
      </c>
      <c r="AL13" s="30" t="s">
        <v>67</v>
      </c>
      <c r="AM13" s="27">
        <v>21986100</v>
      </c>
      <c r="AN13" s="31">
        <f t="shared" si="0"/>
        <v>22397257.381889764</v>
      </c>
      <c r="AO13" s="61">
        <v>24795000</v>
      </c>
      <c r="AP13" s="30" t="s">
        <v>68</v>
      </c>
      <c r="AQ13" s="61">
        <v>2250000</v>
      </c>
      <c r="AR13" s="34" t="s">
        <v>19</v>
      </c>
    </row>
    <row r="14" spans="1:44">
      <c r="A14" s="33" t="s">
        <v>62</v>
      </c>
      <c r="B14" s="23" t="s">
        <v>69</v>
      </c>
      <c r="C14" s="24"/>
      <c r="D14" s="24"/>
      <c r="E14" s="25"/>
      <c r="F14" s="24"/>
      <c r="G14" s="24"/>
      <c r="H14" s="25"/>
      <c r="I14" s="24"/>
      <c r="J14" s="26">
        <v>110</v>
      </c>
      <c r="K14" s="26">
        <v>113</v>
      </c>
      <c r="L14" s="26"/>
      <c r="M14" s="26"/>
      <c r="N14" s="24"/>
      <c r="O14" s="24"/>
      <c r="P14" s="25">
        <v>107</v>
      </c>
      <c r="Q14" s="25">
        <v>3250000</v>
      </c>
      <c r="R14" s="25">
        <v>110</v>
      </c>
      <c r="S14" s="27"/>
      <c r="T14" s="27"/>
      <c r="U14" s="59"/>
      <c r="V14" s="23"/>
      <c r="W14" s="25">
        <v>113</v>
      </c>
      <c r="X14" s="28">
        <v>43216</v>
      </c>
      <c r="Y14" s="29" t="s">
        <v>70</v>
      </c>
      <c r="Z14" s="24"/>
      <c r="AA14" s="25"/>
      <c r="AB14" s="24"/>
      <c r="AC14" s="24">
        <v>2480600</v>
      </c>
      <c r="AD14" s="25">
        <v>137</v>
      </c>
      <c r="AE14" s="27">
        <v>3361000</v>
      </c>
      <c r="AF14" s="25">
        <v>143</v>
      </c>
      <c r="AG14" s="27">
        <v>3752401.19</v>
      </c>
      <c r="AH14" s="27">
        <f>108/105*AG14</f>
        <v>3859612.6525714281</v>
      </c>
      <c r="AI14" s="59">
        <v>4200000</v>
      </c>
      <c r="AJ14" s="25">
        <v>148</v>
      </c>
      <c r="AK14" s="28">
        <v>43216</v>
      </c>
      <c r="AL14" s="29" t="s">
        <v>70</v>
      </c>
      <c r="AM14" s="27">
        <v>3552068.11</v>
      </c>
      <c r="AN14" s="31">
        <f t="shared" si="0"/>
        <v>3618494.5805610232</v>
      </c>
      <c r="AO14" s="61">
        <v>4965000</v>
      </c>
      <c r="AP14" s="30" t="s">
        <v>71</v>
      </c>
      <c r="AQ14" s="63">
        <v>150000</v>
      </c>
      <c r="AR14" s="34" t="s">
        <v>19</v>
      </c>
    </row>
    <row r="15" spans="1:44">
      <c r="A15" s="33" t="s">
        <v>62</v>
      </c>
      <c r="B15" s="23" t="s">
        <v>72</v>
      </c>
      <c r="C15" s="24"/>
      <c r="D15" s="24"/>
      <c r="E15" s="25">
        <v>103</v>
      </c>
      <c r="F15" s="24"/>
      <c r="G15" s="24"/>
      <c r="H15" s="25">
        <v>107</v>
      </c>
      <c r="I15" s="24"/>
      <c r="J15" s="26">
        <v>110</v>
      </c>
      <c r="K15" s="26">
        <v>113</v>
      </c>
      <c r="L15" s="26"/>
      <c r="M15" s="26"/>
      <c r="N15" s="24">
        <v>3700000</v>
      </c>
      <c r="O15" s="24">
        <v>3806800</v>
      </c>
      <c r="P15" s="25">
        <v>107</v>
      </c>
      <c r="Q15" s="27">
        <v>3913600</v>
      </c>
      <c r="R15" s="25">
        <v>110</v>
      </c>
      <c r="S15" s="27"/>
      <c r="T15" s="27"/>
      <c r="U15" s="59"/>
      <c r="V15" s="23"/>
      <c r="W15" s="25">
        <v>113</v>
      </c>
      <c r="X15" s="28">
        <v>42573</v>
      </c>
      <c r="Y15" s="29" t="s">
        <v>73</v>
      </c>
      <c r="Z15" s="24">
        <v>7085430</v>
      </c>
      <c r="AA15" s="25">
        <v>146</v>
      </c>
      <c r="AB15" s="24">
        <v>4248000</v>
      </c>
      <c r="AC15" s="24">
        <v>4127500</v>
      </c>
      <c r="AD15" s="25">
        <v>137</v>
      </c>
      <c r="AE15" s="27">
        <v>4308300</v>
      </c>
      <c r="AF15" s="25">
        <v>143</v>
      </c>
      <c r="AG15" s="27">
        <v>4206300</v>
      </c>
      <c r="AH15" s="27">
        <f t="shared" si="2"/>
        <v>4326480</v>
      </c>
      <c r="AI15" s="59">
        <v>4562800</v>
      </c>
      <c r="AJ15" s="25">
        <v>148</v>
      </c>
      <c r="AK15" s="28">
        <v>42573</v>
      </c>
      <c r="AL15" s="30" t="s">
        <v>73</v>
      </c>
      <c r="AM15" s="27">
        <v>4459000</v>
      </c>
      <c r="AN15" s="31">
        <f t="shared" si="0"/>
        <v>4542386.8110236218</v>
      </c>
      <c r="AO15" s="61">
        <v>4792500</v>
      </c>
      <c r="AP15" s="30" t="s">
        <v>74</v>
      </c>
      <c r="AQ15" s="61"/>
      <c r="AR15" s="32"/>
    </row>
    <row r="16" spans="1:44" ht="15.75">
      <c r="A16" s="33" t="s">
        <v>62</v>
      </c>
      <c r="B16" s="23" t="s">
        <v>75</v>
      </c>
      <c r="C16" s="24"/>
      <c r="D16" s="24">
        <v>2450000</v>
      </c>
      <c r="E16" s="25">
        <v>103</v>
      </c>
      <c r="F16" s="24"/>
      <c r="G16" s="24"/>
      <c r="H16" s="25">
        <v>107</v>
      </c>
      <c r="I16" s="24"/>
      <c r="J16" s="26">
        <v>110</v>
      </c>
      <c r="K16" s="26">
        <v>113</v>
      </c>
      <c r="L16" s="26"/>
      <c r="M16" s="26"/>
      <c r="N16" s="24">
        <v>2600000</v>
      </c>
      <c r="O16" s="24">
        <v>2675000</v>
      </c>
      <c r="P16" s="25">
        <v>107</v>
      </c>
      <c r="Q16" s="27">
        <v>2750000</v>
      </c>
      <c r="R16" s="25">
        <v>110</v>
      </c>
      <c r="S16" s="27"/>
      <c r="T16" s="27"/>
      <c r="U16" s="59"/>
      <c r="V16" s="23"/>
      <c r="W16" s="25">
        <v>113</v>
      </c>
      <c r="X16" s="28">
        <v>42573</v>
      </c>
      <c r="Y16" s="29" t="s">
        <v>76</v>
      </c>
      <c r="Z16" s="24">
        <v>1134000</v>
      </c>
      <c r="AA16" s="25">
        <v>146</v>
      </c>
      <c r="AB16" s="24">
        <v>1310000</v>
      </c>
      <c r="AC16" s="24">
        <v>1272900</v>
      </c>
      <c r="AD16" s="25">
        <v>137</v>
      </c>
      <c r="AE16" s="27">
        <v>1328700</v>
      </c>
      <c r="AF16" s="25">
        <v>143</v>
      </c>
      <c r="AG16" s="27">
        <v>2850000</v>
      </c>
      <c r="AH16" s="27">
        <f t="shared" si="2"/>
        <v>2931428.5714285714</v>
      </c>
      <c r="AI16" s="59">
        <v>3091600</v>
      </c>
      <c r="AJ16" s="25">
        <v>148</v>
      </c>
      <c r="AK16" s="28">
        <v>42573</v>
      </c>
      <c r="AL16" s="29" t="s">
        <v>77</v>
      </c>
      <c r="AM16" s="27">
        <v>2242000</v>
      </c>
      <c r="AN16" s="31">
        <f t="shared" si="0"/>
        <v>2283927.1653543306</v>
      </c>
      <c r="AO16" s="61">
        <v>2409700</v>
      </c>
      <c r="AP16" s="30" t="s">
        <v>78</v>
      </c>
      <c r="AQ16" s="63"/>
      <c r="AR16" s="36"/>
    </row>
    <row r="17" spans="1:44" ht="15.75">
      <c r="A17" s="33" t="s">
        <v>62</v>
      </c>
      <c r="B17" s="23" t="s">
        <v>79</v>
      </c>
      <c r="C17" s="24"/>
      <c r="D17" s="24"/>
      <c r="E17" s="25"/>
      <c r="F17" s="24"/>
      <c r="G17" s="24"/>
      <c r="H17" s="25">
        <v>107</v>
      </c>
      <c r="I17" s="24"/>
      <c r="J17" s="26">
        <v>110</v>
      </c>
      <c r="K17" s="26">
        <v>113</v>
      </c>
      <c r="L17" s="26"/>
      <c r="M17" s="26"/>
      <c r="N17" s="24"/>
      <c r="O17" s="24">
        <v>5000000</v>
      </c>
      <c r="P17" s="25">
        <v>107</v>
      </c>
      <c r="Q17" s="27">
        <v>5140200</v>
      </c>
      <c r="R17" s="25">
        <v>110</v>
      </c>
      <c r="S17" s="27"/>
      <c r="T17" s="27"/>
      <c r="U17" s="59"/>
      <c r="V17" s="23"/>
      <c r="W17" s="25">
        <v>113</v>
      </c>
      <c r="X17" s="28">
        <v>43076</v>
      </c>
      <c r="Y17" s="29" t="s">
        <v>80</v>
      </c>
      <c r="Z17" s="24"/>
      <c r="AA17" s="25"/>
      <c r="AB17" s="24"/>
      <c r="AC17" s="24">
        <v>2327000</v>
      </c>
      <c r="AD17" s="25">
        <v>137</v>
      </c>
      <c r="AE17" s="27">
        <v>2327000</v>
      </c>
      <c r="AF17" s="25">
        <v>143</v>
      </c>
      <c r="AG17" s="27">
        <v>5300000</v>
      </c>
      <c r="AH17" s="27">
        <f t="shared" si="2"/>
        <v>5451428.5714285709</v>
      </c>
      <c r="AI17" s="59">
        <v>5749200</v>
      </c>
      <c r="AJ17" s="25">
        <v>148</v>
      </c>
      <c r="AK17" s="28">
        <v>43076</v>
      </c>
      <c r="AL17" s="29" t="s">
        <v>80</v>
      </c>
      <c r="AM17" s="27">
        <v>2215000</v>
      </c>
      <c r="AN17" s="31">
        <f t="shared" si="0"/>
        <v>2256422.2440944882</v>
      </c>
      <c r="AO17" s="61">
        <v>2380700</v>
      </c>
      <c r="AP17" s="30" t="s">
        <v>81</v>
      </c>
      <c r="AQ17" s="63"/>
      <c r="AR17" s="36"/>
    </row>
    <row r="18" spans="1:44">
      <c r="A18" s="33" t="s">
        <v>62</v>
      </c>
      <c r="B18" s="23" t="s">
        <v>82</v>
      </c>
      <c r="C18" s="24"/>
      <c r="D18" s="24"/>
      <c r="E18" s="25"/>
      <c r="F18" s="24"/>
      <c r="G18" s="24"/>
      <c r="H18" s="25">
        <v>107</v>
      </c>
      <c r="I18" s="24"/>
      <c r="J18" s="26">
        <v>110</v>
      </c>
      <c r="K18" s="26">
        <v>113</v>
      </c>
      <c r="L18" s="26"/>
      <c r="M18" s="26"/>
      <c r="N18" s="24"/>
      <c r="O18" s="24"/>
      <c r="P18" s="25">
        <v>107</v>
      </c>
      <c r="Q18" s="27">
        <v>3100000</v>
      </c>
      <c r="R18" s="25">
        <v>110</v>
      </c>
      <c r="S18" s="27"/>
      <c r="T18" s="27"/>
      <c r="U18" s="59"/>
      <c r="V18" s="23"/>
      <c r="W18" s="25">
        <v>113</v>
      </c>
      <c r="X18" s="28">
        <v>43355</v>
      </c>
      <c r="Y18" s="29" t="s">
        <v>83</v>
      </c>
      <c r="Z18" s="24"/>
      <c r="AA18" s="25"/>
      <c r="AB18" s="24"/>
      <c r="AC18" s="24"/>
      <c r="AD18" s="25"/>
      <c r="AE18" s="27">
        <v>1390000</v>
      </c>
      <c r="AF18" s="25"/>
      <c r="AG18" s="27">
        <v>3331800</v>
      </c>
      <c r="AH18" s="27">
        <f t="shared" si="2"/>
        <v>3426994.2857142854</v>
      </c>
      <c r="AI18" s="59">
        <v>5000000</v>
      </c>
      <c r="AJ18" s="25">
        <v>148</v>
      </c>
      <c r="AK18" s="28">
        <v>43355</v>
      </c>
      <c r="AL18" s="29" t="s">
        <v>83</v>
      </c>
      <c r="AM18" s="27">
        <v>1438700</v>
      </c>
      <c r="AN18" s="31">
        <f t="shared" si="0"/>
        <v>1465604.8228346456</v>
      </c>
      <c r="AO18" s="61">
        <v>2225000</v>
      </c>
      <c r="AP18" s="30" t="s">
        <v>84</v>
      </c>
      <c r="AQ18" s="63"/>
      <c r="AR18" s="37"/>
    </row>
    <row r="19" spans="1:44" ht="15.75">
      <c r="A19" s="22" t="s">
        <v>85</v>
      </c>
      <c r="B19" s="23" t="s">
        <v>86</v>
      </c>
      <c r="C19" s="24">
        <v>17175000</v>
      </c>
      <c r="D19" s="24"/>
      <c r="E19" s="25">
        <v>103</v>
      </c>
      <c r="F19" s="24">
        <v>17341748</v>
      </c>
      <c r="G19" s="24">
        <v>17842000</v>
      </c>
      <c r="H19" s="25">
        <v>107</v>
      </c>
      <c r="I19" s="24">
        <v>18342300</v>
      </c>
      <c r="J19" s="26">
        <v>110</v>
      </c>
      <c r="K19" s="26">
        <v>113</v>
      </c>
      <c r="L19" s="26"/>
      <c r="M19" s="26"/>
      <c r="N19" s="24"/>
      <c r="O19" s="24"/>
      <c r="P19" s="25">
        <v>107</v>
      </c>
      <c r="Q19" s="25"/>
      <c r="R19" s="25">
        <v>110</v>
      </c>
      <c r="S19" s="27">
        <v>17800000</v>
      </c>
      <c r="T19" s="27">
        <f t="shared" si="1"/>
        <v>18308571.428571425</v>
      </c>
      <c r="U19" s="59">
        <v>19308800</v>
      </c>
      <c r="V19" s="23" t="s">
        <v>87</v>
      </c>
      <c r="W19" s="25">
        <v>113</v>
      </c>
      <c r="X19" s="28">
        <v>41949</v>
      </c>
      <c r="Y19" s="29" t="s">
        <v>88</v>
      </c>
      <c r="Z19" s="24">
        <v>6043655</v>
      </c>
      <c r="AA19" s="25">
        <v>146</v>
      </c>
      <c r="AB19" s="24">
        <v>6604000</v>
      </c>
      <c r="AC19" s="24">
        <v>6416700</v>
      </c>
      <c r="AD19" s="25">
        <v>137</v>
      </c>
      <c r="AE19" s="27">
        <v>6697800</v>
      </c>
      <c r="AF19" s="25">
        <v>143</v>
      </c>
      <c r="AG19" s="27"/>
      <c r="AH19" s="27"/>
      <c r="AI19" s="59"/>
      <c r="AJ19" s="25">
        <v>148</v>
      </c>
      <c r="AK19" s="28">
        <v>42573</v>
      </c>
      <c r="AL19" s="30" t="s">
        <v>89</v>
      </c>
      <c r="AM19" s="27">
        <v>6932000</v>
      </c>
      <c r="AN19" s="31">
        <f t="shared" si="0"/>
        <v>7061633.8582677161</v>
      </c>
      <c r="AO19" s="61">
        <v>7450500</v>
      </c>
      <c r="AP19" s="30" t="s">
        <v>68</v>
      </c>
      <c r="AQ19" s="61"/>
      <c r="AR19" s="36"/>
    </row>
    <row r="20" spans="1:44">
      <c r="A20" s="22" t="s">
        <v>90</v>
      </c>
      <c r="B20" s="23" t="s">
        <v>91</v>
      </c>
      <c r="C20" s="24"/>
      <c r="D20" s="24"/>
      <c r="E20" s="24"/>
      <c r="F20" s="24"/>
      <c r="G20" s="24"/>
      <c r="H20" s="25">
        <v>107</v>
      </c>
      <c r="I20" s="24"/>
      <c r="J20" s="26">
        <v>110</v>
      </c>
      <c r="K20" s="26">
        <v>113</v>
      </c>
      <c r="L20" s="26"/>
      <c r="M20" s="26"/>
      <c r="N20" s="24"/>
      <c r="O20" s="24"/>
      <c r="P20" s="25">
        <v>107</v>
      </c>
      <c r="Q20" s="27">
        <v>5300000</v>
      </c>
      <c r="R20" s="25">
        <v>110</v>
      </c>
      <c r="S20" s="27"/>
      <c r="T20" s="27"/>
      <c r="U20" s="59"/>
      <c r="V20" s="23"/>
      <c r="W20" s="25">
        <v>113</v>
      </c>
      <c r="X20" s="28">
        <v>43355</v>
      </c>
      <c r="Y20" s="29" t="s">
        <v>92</v>
      </c>
      <c r="Z20" s="24"/>
      <c r="AA20" s="25"/>
      <c r="AB20" s="24"/>
      <c r="AC20" s="24"/>
      <c r="AD20" s="25"/>
      <c r="AE20" s="27">
        <v>1765000</v>
      </c>
      <c r="AF20" s="25">
        <v>143</v>
      </c>
      <c r="AG20" s="27">
        <v>5696300</v>
      </c>
      <c r="AH20" s="27">
        <f t="shared" si="2"/>
        <v>5859051.4285714282</v>
      </c>
      <c r="AI20" s="59">
        <v>6500000</v>
      </c>
      <c r="AJ20" s="25">
        <v>148</v>
      </c>
      <c r="AK20" s="28">
        <v>43355</v>
      </c>
      <c r="AL20" s="30" t="s">
        <v>92</v>
      </c>
      <c r="AM20" s="27">
        <v>1826800</v>
      </c>
      <c r="AN20" s="31">
        <f t="shared" si="0"/>
        <v>1860962.5984251967</v>
      </c>
      <c r="AO20" s="61">
        <v>1995000</v>
      </c>
      <c r="AP20" s="30" t="s">
        <v>93</v>
      </c>
      <c r="AQ20" s="61"/>
      <c r="AR20" s="37"/>
    </row>
    <row r="21" spans="1:44" ht="45.75">
      <c r="A21" s="22" t="s">
        <v>62</v>
      </c>
      <c r="B21" s="23" t="s">
        <v>94</v>
      </c>
      <c r="C21" s="24"/>
      <c r="D21" s="24"/>
      <c r="E21" s="24"/>
      <c r="F21" s="24"/>
      <c r="G21" s="24"/>
      <c r="H21" s="25"/>
      <c r="I21" s="24"/>
      <c r="J21" s="26"/>
      <c r="K21" s="26">
        <v>113</v>
      </c>
      <c r="L21" s="26"/>
      <c r="M21" s="26"/>
      <c r="N21" s="24"/>
      <c r="O21" s="24"/>
      <c r="P21" s="25"/>
      <c r="Q21" s="25"/>
      <c r="R21" s="25"/>
      <c r="S21" s="27"/>
      <c r="T21" s="27"/>
      <c r="U21" s="59"/>
      <c r="V21" s="23"/>
      <c r="W21" s="25">
        <v>113</v>
      </c>
      <c r="X21" s="28"/>
      <c r="Y21" s="29"/>
      <c r="Z21" s="24"/>
      <c r="AA21" s="25"/>
      <c r="AB21" s="24"/>
      <c r="AC21" s="24"/>
      <c r="AD21" s="25"/>
      <c r="AE21" s="35"/>
      <c r="AF21" s="25">
        <v>143</v>
      </c>
      <c r="AG21" s="27"/>
      <c r="AH21" s="27"/>
      <c r="AI21" s="59"/>
      <c r="AJ21" s="25">
        <v>148</v>
      </c>
      <c r="AK21" s="38"/>
      <c r="AL21" s="30"/>
      <c r="AM21" s="31"/>
      <c r="AN21" s="31"/>
      <c r="AO21" s="61"/>
      <c r="AP21" s="30"/>
      <c r="AQ21" s="61"/>
      <c r="AR21" s="37" t="s">
        <v>95</v>
      </c>
    </row>
    <row r="22" spans="1:44">
      <c r="A22" s="22" t="s">
        <v>96</v>
      </c>
      <c r="B22" s="23" t="s">
        <v>97</v>
      </c>
      <c r="C22" s="24"/>
      <c r="D22" s="24"/>
      <c r="E22" s="24"/>
      <c r="F22" s="24"/>
      <c r="G22" s="24"/>
      <c r="H22" s="25"/>
      <c r="I22" s="24"/>
      <c r="J22" s="26"/>
      <c r="K22" s="26"/>
      <c r="L22" s="26"/>
      <c r="M22" s="26"/>
      <c r="N22" s="24"/>
      <c r="O22" s="24"/>
      <c r="P22" s="25"/>
      <c r="Q22" s="25"/>
      <c r="R22" s="25"/>
      <c r="S22" s="27"/>
      <c r="T22" s="27"/>
      <c r="U22" s="59"/>
      <c r="V22" s="23"/>
      <c r="W22" s="25"/>
      <c r="X22" s="28"/>
      <c r="Y22" s="29"/>
      <c r="Z22" s="24"/>
      <c r="AA22" s="25"/>
      <c r="AB22" s="24"/>
      <c r="AC22" s="24"/>
      <c r="AD22" s="25"/>
      <c r="AE22" s="35"/>
      <c r="AF22" s="25"/>
      <c r="AG22" s="27"/>
      <c r="AH22" s="27"/>
      <c r="AI22" s="59"/>
      <c r="AJ22" s="25"/>
      <c r="AK22" s="38"/>
      <c r="AL22" s="30"/>
      <c r="AM22" s="31">
        <v>51000</v>
      </c>
      <c r="AN22" s="31">
        <f t="shared" si="0"/>
        <v>51953.740157480315</v>
      </c>
      <c r="AO22" s="61">
        <v>54800</v>
      </c>
      <c r="AP22" s="30"/>
      <c r="AQ22" s="61"/>
      <c r="AR22" s="37"/>
    </row>
    <row r="23" spans="1:44">
      <c r="A23" s="22" t="s">
        <v>98</v>
      </c>
      <c r="B23" s="23"/>
      <c r="C23" s="24"/>
      <c r="D23" s="24"/>
      <c r="E23" s="24"/>
      <c r="F23" s="24"/>
      <c r="G23" s="24"/>
      <c r="H23" s="25"/>
      <c r="I23" s="24"/>
      <c r="J23" s="26"/>
      <c r="K23" s="26"/>
      <c r="L23" s="26"/>
      <c r="M23" s="26"/>
      <c r="N23" s="24"/>
      <c r="O23" s="24"/>
      <c r="P23" s="25"/>
      <c r="Q23" s="25"/>
      <c r="R23" s="25"/>
      <c r="S23" s="27"/>
      <c r="T23" s="27"/>
      <c r="U23" s="59"/>
      <c r="V23" s="23"/>
      <c r="W23" s="25"/>
      <c r="X23" s="28"/>
      <c r="Y23" s="29"/>
      <c r="Z23" s="24">
        <v>683985</v>
      </c>
      <c r="AA23" s="25">
        <v>146</v>
      </c>
      <c r="AB23" s="24">
        <v>660561</v>
      </c>
      <c r="AC23" s="24"/>
      <c r="AD23" s="25"/>
      <c r="AE23" s="27"/>
      <c r="AF23" s="25"/>
      <c r="AG23" s="27"/>
      <c r="AH23" s="27"/>
      <c r="AI23" s="59"/>
      <c r="AJ23" s="25"/>
      <c r="AK23" s="38"/>
      <c r="AL23" s="30"/>
      <c r="AM23" s="31"/>
      <c r="AN23" s="31"/>
      <c r="AO23" s="61"/>
      <c r="AP23" s="30"/>
      <c r="AQ23" s="61">
        <v>5000000</v>
      </c>
      <c r="AR23" s="37" t="s">
        <v>99</v>
      </c>
    </row>
    <row r="24" spans="1:44" ht="15.75">
      <c r="A24" s="22" t="s">
        <v>100</v>
      </c>
      <c r="B24" s="23" t="s">
        <v>101</v>
      </c>
      <c r="C24" s="24"/>
      <c r="D24" s="24"/>
      <c r="E24" s="24"/>
      <c r="F24" s="24"/>
      <c r="G24" s="24"/>
      <c r="H24" s="25"/>
      <c r="I24" s="24"/>
      <c r="J24" s="26"/>
      <c r="K24" s="26"/>
      <c r="L24" s="26"/>
      <c r="M24" s="26"/>
      <c r="N24" s="24"/>
      <c r="O24" s="24"/>
      <c r="P24" s="25"/>
      <c r="Q24" s="25"/>
      <c r="R24" s="25"/>
      <c r="S24" s="27"/>
      <c r="T24" s="27"/>
      <c r="U24" s="59"/>
      <c r="V24" s="23"/>
      <c r="W24" s="25"/>
      <c r="X24" s="28"/>
      <c r="Y24" s="29"/>
      <c r="Z24" s="24"/>
      <c r="AA24" s="24"/>
      <c r="AB24" s="24"/>
      <c r="AC24" s="24"/>
      <c r="AD24" s="25"/>
      <c r="AE24" s="27"/>
      <c r="AF24" s="25"/>
      <c r="AG24" s="27">
        <v>86500</v>
      </c>
      <c r="AH24" s="27">
        <f t="shared" si="2"/>
        <v>88971.428571428565</v>
      </c>
      <c r="AI24" s="59">
        <v>93800</v>
      </c>
      <c r="AJ24" s="25"/>
      <c r="AK24" s="38"/>
      <c r="AL24" s="30"/>
      <c r="AM24" s="31">
        <v>78100</v>
      </c>
      <c r="AN24" s="31">
        <f t="shared" si="0"/>
        <v>79560.531496062991</v>
      </c>
      <c r="AO24" s="61">
        <v>83900</v>
      </c>
      <c r="AP24" s="30"/>
      <c r="AQ24" s="61"/>
      <c r="AR24" s="36"/>
    </row>
    <row r="25" spans="1:44" ht="15.75">
      <c r="A25" s="22" t="s">
        <v>41</v>
      </c>
      <c r="B25" s="23" t="s">
        <v>102</v>
      </c>
      <c r="C25" s="24"/>
      <c r="D25" s="24"/>
      <c r="E25" s="24"/>
      <c r="F25" s="24"/>
      <c r="G25" s="24"/>
      <c r="H25" s="25"/>
      <c r="I25" s="24"/>
      <c r="J25" s="26"/>
      <c r="K25" s="26"/>
      <c r="L25" s="26"/>
      <c r="M25" s="26"/>
      <c r="N25" s="24"/>
      <c r="O25" s="24"/>
      <c r="P25" s="25"/>
      <c r="Q25" s="25"/>
      <c r="R25" s="25"/>
      <c r="S25" s="27"/>
      <c r="T25" s="27"/>
      <c r="U25" s="59"/>
      <c r="V25" s="23"/>
      <c r="W25" s="25"/>
      <c r="X25" s="28"/>
      <c r="Y25" s="29"/>
      <c r="Z25" s="24"/>
      <c r="AA25" s="24"/>
      <c r="AB25" s="24"/>
      <c r="AC25" s="24"/>
      <c r="AD25" s="25"/>
      <c r="AE25" s="27"/>
      <c r="AF25" s="25"/>
      <c r="AG25" s="27"/>
      <c r="AH25" s="27">
        <v>350000</v>
      </c>
      <c r="AI25" s="59">
        <v>369100</v>
      </c>
      <c r="AJ25" s="25"/>
      <c r="AK25" s="38"/>
      <c r="AL25" s="30"/>
      <c r="AM25" s="31">
        <v>100000</v>
      </c>
      <c r="AN25" s="31">
        <f t="shared" si="0"/>
        <v>101870.07874015748</v>
      </c>
      <c r="AO25" s="61">
        <v>107500</v>
      </c>
      <c r="AP25" s="30" t="s">
        <v>103</v>
      </c>
      <c r="AQ25" s="61"/>
      <c r="AR25" s="36"/>
    </row>
    <row r="26" spans="1:44" ht="15.75">
      <c r="A26" s="22" t="s">
        <v>41</v>
      </c>
      <c r="B26" s="23" t="s">
        <v>104</v>
      </c>
      <c r="C26" s="24"/>
      <c r="D26" s="24"/>
      <c r="E26" s="24"/>
      <c r="F26" s="24"/>
      <c r="G26" s="24"/>
      <c r="H26" s="25"/>
      <c r="I26" s="24"/>
      <c r="J26" s="26"/>
      <c r="K26" s="26"/>
      <c r="L26" s="26"/>
      <c r="M26" s="26"/>
      <c r="N26" s="24"/>
      <c r="O26" s="24"/>
      <c r="P26" s="25"/>
      <c r="Q26" s="25"/>
      <c r="R26" s="25"/>
      <c r="S26" s="27"/>
      <c r="T26" s="27"/>
      <c r="U26" s="59"/>
      <c r="V26" s="23"/>
      <c r="W26" s="25"/>
      <c r="X26" s="28"/>
      <c r="Y26" s="29"/>
      <c r="Z26" s="24"/>
      <c r="AA26" s="24"/>
      <c r="AB26" s="24"/>
      <c r="AC26" s="24"/>
      <c r="AD26" s="25"/>
      <c r="AE26" s="27"/>
      <c r="AF26" s="25"/>
      <c r="AG26" s="27"/>
      <c r="AH26" s="27"/>
      <c r="AI26" s="59"/>
      <c r="AJ26" s="25"/>
      <c r="AK26" s="38"/>
      <c r="AL26" s="30"/>
      <c r="AM26" s="31">
        <v>103734</v>
      </c>
      <c r="AN26" s="31">
        <f t="shared" si="0"/>
        <v>105673.90748031496</v>
      </c>
      <c r="AO26" s="61">
        <v>111500</v>
      </c>
      <c r="AP26" s="30"/>
      <c r="AQ26" s="61"/>
      <c r="AR26" s="36"/>
    </row>
    <row r="27" spans="1:44" ht="15.75">
      <c r="A27" s="18" t="s">
        <v>105</v>
      </c>
      <c r="B27" s="16"/>
      <c r="C27" s="12">
        <v>203654650</v>
      </c>
      <c r="D27" s="12">
        <v>2450000</v>
      </c>
      <c r="E27" s="12"/>
      <c r="F27" s="12">
        <v>209241880</v>
      </c>
      <c r="G27" s="12">
        <v>219336800</v>
      </c>
      <c r="H27" s="12"/>
      <c r="I27" s="12">
        <v>229014500</v>
      </c>
      <c r="J27" s="12"/>
      <c r="K27" s="12"/>
      <c r="L27" s="12"/>
      <c r="M27" s="12"/>
      <c r="N27" s="12">
        <v>7625000</v>
      </c>
      <c r="O27" s="12">
        <v>12845100</v>
      </c>
      <c r="P27" s="12"/>
      <c r="Q27" s="12">
        <v>24855400</v>
      </c>
      <c r="R27" s="12"/>
      <c r="S27" s="12">
        <f>SUM(S7:S26)</f>
        <v>236817800</v>
      </c>
      <c r="T27" s="12">
        <f>SUM(T7:T26)</f>
        <v>255664737.14285713</v>
      </c>
      <c r="U27" s="60">
        <f>SUM(U7:U26)</f>
        <v>269631700</v>
      </c>
      <c r="V27" s="12"/>
      <c r="W27" s="12"/>
      <c r="X27" s="12"/>
      <c r="Y27" s="19"/>
      <c r="Z27" s="12">
        <v>76963614</v>
      </c>
      <c r="AA27" s="12"/>
      <c r="AB27" s="12">
        <v>81407071</v>
      </c>
      <c r="AC27" s="12">
        <v>82250825</v>
      </c>
      <c r="AD27" s="12"/>
      <c r="AE27" s="12">
        <v>90973300</v>
      </c>
      <c r="AF27" s="12"/>
      <c r="AG27" s="12">
        <f>SUM(AG7:AG26)</f>
        <v>27423301.189999998</v>
      </c>
      <c r="AH27" s="12">
        <f>SUM(AH7:AH26)</f>
        <v>28556824.081142858</v>
      </c>
      <c r="AI27" s="60">
        <f>SUM(AI7:AI26)</f>
        <v>31953000</v>
      </c>
      <c r="AJ27" s="12"/>
      <c r="AK27" s="20"/>
      <c r="AL27" s="15"/>
      <c r="AM27" s="17">
        <f>SUM(AM7:AM26)</f>
        <v>115679502.11</v>
      </c>
      <c r="AN27" s="17">
        <f>SUM(AN7:AN26)</f>
        <v>117842799.88567913</v>
      </c>
      <c r="AO27" s="62">
        <f>SUM(AO7:AO26)</f>
        <v>128314300</v>
      </c>
      <c r="AP27" s="30"/>
      <c r="AQ27" s="62">
        <f>SUM(AQ7:AQ26)</f>
        <v>7600000</v>
      </c>
      <c r="AR27" s="21"/>
    </row>
    <row r="28" spans="1:44" ht="15.75">
      <c r="A28" s="18"/>
      <c r="B28" s="16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9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20"/>
      <c r="AL28" s="15"/>
      <c r="AM28" s="17"/>
      <c r="AN28" s="17"/>
      <c r="AO28" s="17"/>
      <c r="AP28" s="15"/>
      <c r="AQ28" s="17"/>
      <c r="AR28" s="21"/>
    </row>
    <row r="29" spans="1:44" ht="15.75">
      <c r="A29" s="18"/>
      <c r="B29" s="16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9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20"/>
      <c r="AL29" s="15"/>
      <c r="AM29" s="17"/>
      <c r="AN29" s="17"/>
      <c r="AO29" s="17"/>
      <c r="AP29" s="15"/>
      <c r="AQ29" s="17"/>
      <c r="AR29" s="21"/>
    </row>
    <row r="30" spans="1:44" ht="15.75">
      <c r="A30" s="8"/>
      <c r="B30" s="8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10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11"/>
      <c r="AL30" s="7"/>
      <c r="AM30" s="7"/>
      <c r="AN30" s="7"/>
      <c r="AO30" s="7"/>
      <c r="AP30" s="7"/>
      <c r="AQ30" s="7"/>
      <c r="AR30" s="7"/>
    </row>
    <row r="31" spans="1:44" ht="15.75">
      <c r="A31" s="8"/>
      <c r="B31" s="8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10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11"/>
      <c r="AL31" s="7"/>
      <c r="AM31" s="7"/>
      <c r="AN31" s="7"/>
      <c r="AO31" s="7"/>
      <c r="AP31" s="7"/>
      <c r="AQ31" s="7"/>
      <c r="AR31" s="7"/>
    </row>
    <row r="32" spans="1:44">
      <c r="V32" s="13"/>
    </row>
    <row r="33" spans="22:22">
      <c r="V33" s="14"/>
    </row>
    <row r="34" spans="22:22">
      <c r="V34" s="14"/>
    </row>
  </sheetData>
  <pageMargins left="0.7" right="0.7" top="0.75" bottom="0.75" header="0.3" footer="0.3"/>
  <pageSetup paperSize="9" scale="4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AE1C9B28ACB3D4B912ECB887B7EE6A2" ma:contentTypeVersion="13" ma:contentTypeDescription="Create a new document." ma:contentTypeScope="" ma:versionID="076b00dddeedf406a831f1f4c50fb2e1">
  <xsd:schema xmlns:xsd="http://www.w3.org/2001/XMLSchema" xmlns:xs="http://www.w3.org/2001/XMLSchema" xmlns:p="http://schemas.microsoft.com/office/2006/metadata/properties" xmlns:ns2="ae3b3f7b-e465-427f-9370-c4b67dfb6801" xmlns:ns3="d26ffc41-8b95-4bed-a604-6e7a9225f6d9" targetNamespace="http://schemas.microsoft.com/office/2006/metadata/properties" ma:root="true" ma:fieldsID="d3e448f9dc39ff915e6447ccd2c1ea43" ns2:_="" ns3:_="">
    <xsd:import namespace="ae3b3f7b-e465-427f-9370-c4b67dfb6801"/>
    <xsd:import namespace="d26ffc41-8b95-4bed-a604-6e7a9225f6d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3b3f7b-e465-427f-9370-c4b67dfb680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6ffc41-8b95-4bed-a604-6e7a9225f6d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2B32EB6-C2D4-4390-BF3D-FA33FCAF3EC8}"/>
</file>

<file path=customXml/itemProps2.xml><?xml version="1.0" encoding="utf-8"?>
<ds:datastoreItem xmlns:ds="http://schemas.openxmlformats.org/officeDocument/2006/customXml" ds:itemID="{FF302392-2806-4E03-B3F6-D4602C778D77}"/>
</file>

<file path=customXml/itemProps3.xml><?xml version="1.0" encoding="utf-8"?>
<ds:datastoreItem xmlns:ds="http://schemas.openxmlformats.org/officeDocument/2006/customXml" ds:itemID="{706D539A-58C9-408E-B44D-38AE9E3FDDA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Concordia De Keizer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JolandaVerhoeven</dc:creator>
  <cp:keywords/>
  <dc:description/>
  <cp:lastModifiedBy>Judith Huisman</cp:lastModifiedBy>
  <cp:revision/>
  <dcterms:created xsi:type="dcterms:W3CDTF">2020-02-25T10:40:38Z</dcterms:created>
  <dcterms:modified xsi:type="dcterms:W3CDTF">2022-09-14T15:32:27Z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0x010100DAE1C9B28ACB3D4B912ECB887B7EE6A2</vt:lpwstr>
  </property>
</Properties>
</file>