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KOOP EN LOGISTIEK\004 Team Inkoop Medisch &amp; Bouw\Projecten 2022  Bouw\Wayfinding AMC\Publiceren Tenderned\"/>
    </mc:Choice>
  </mc:AlternateContent>
  <bookViews>
    <workbookView xWindow="33720" yWindow="-120" windowWidth="29040" windowHeight="15720"/>
  </bookViews>
  <sheets>
    <sheet name="Hoofdopdracht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2" l="1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25" i="2"/>
  <c r="D15" i="2"/>
  <c r="D16" i="2"/>
  <c r="D17" i="2"/>
  <c r="D18" i="2"/>
  <c r="I79" i="2"/>
  <c r="I77" i="2"/>
  <c r="I78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41" i="2"/>
  <c r="I29" i="2"/>
  <c r="I30" i="2"/>
  <c r="I31" i="2"/>
  <c r="I32" i="2"/>
  <c r="I33" i="2"/>
  <c r="I34" i="2"/>
  <c r="I35" i="2"/>
  <c r="I36" i="2"/>
  <c r="I37" i="2"/>
  <c r="I38" i="2"/>
  <c r="I28" i="2"/>
  <c r="I75" i="2"/>
  <c r="I76" i="2"/>
  <c r="I39" i="2"/>
  <c r="I40" i="2"/>
  <c r="I26" i="2"/>
  <c r="I27" i="2"/>
  <c r="I25" i="2"/>
  <c r="I80" i="2" l="1"/>
  <c r="C14" i="2" s="1"/>
  <c r="C19" i="2" l="1"/>
  <c r="D14" i="2"/>
  <c r="D19" i="2" s="1"/>
</calcChain>
</file>

<file path=xl/sharedStrings.xml><?xml version="1.0" encoding="utf-8"?>
<sst xmlns="http://schemas.openxmlformats.org/spreadsheetml/2006/main" count="217" uniqueCount="181">
  <si>
    <t>Bijlage 7 Prijsopgaveformulier hoofdopdracht</t>
  </si>
  <si>
    <t>Producten</t>
  </si>
  <si>
    <t>Legenda</t>
  </si>
  <si>
    <t>Binnenborden</t>
  </si>
  <si>
    <t>Conform bestek Mijksenaar en PvE</t>
  </si>
  <si>
    <t>gele velden in te vullen door inschrijver</t>
  </si>
  <si>
    <t>Montage, demontage en afvoeren</t>
  </si>
  <si>
    <t xml:space="preserve">Let op: vul alleen de geel gekleurde cellen! </t>
  </si>
  <si>
    <t>U dient dit prijzen invulsheet (in Excel en in ondertekende pdf) bij uw inschrijving te voegen</t>
  </si>
  <si>
    <t xml:space="preserve">Verander de format/formules niet, houd formules zichtbaar. </t>
  </si>
  <si>
    <t xml:space="preserve">In de aangeboden prijzen, kosten en vergoedingen zijn alle kosten begrepen voor het leveren van de gevraagde goederen en diensten waaronder mede wordt verstaan, </t>
  </si>
  <si>
    <t xml:space="preserve">maar daartoe niet beperkt: kosten voor personeel, parkeerkosten, uren buiten reguliere kantoortijden, verschoven uren, middelen, materiaal, huisvesting, logistiek, ICT, bedrijfsvoering, risico, rente, winst etc. </t>
  </si>
  <si>
    <t xml:space="preserve">Na het sluiten van de overeenkomst kunnen derhalve geen extra kosten in rekening worden gebracht. U kunt geen andere kosten in rekening brengen dan de door u in de tabellen opgegeven prijs. </t>
  </si>
  <si>
    <t>Prijsbepaling van gunningscriterium "prijs" ten behoeve van economisch meest voordelige aanbieding*</t>
  </si>
  <si>
    <t>excl. btw</t>
  </si>
  <si>
    <t>incl. btw</t>
  </si>
  <si>
    <r>
      <t>Totaalprijs van de verschillende type borden en stickers conform onderstaan</t>
    </r>
    <r>
      <rPr>
        <sz val="10"/>
        <rFont val="Calibri"/>
        <family val="2"/>
        <scheme val="minor"/>
      </rPr>
      <t>de lijst exclusief montage en voorrijkosten**</t>
    </r>
  </si>
  <si>
    <r>
      <t>Montagekosten voor het aanbrengen van alle bo</t>
    </r>
    <r>
      <rPr>
        <sz val="10"/>
        <rFont val="Calibri"/>
        <family val="2"/>
        <scheme val="minor"/>
      </rPr>
      <t>rden en stickers</t>
    </r>
    <r>
      <rPr>
        <b/>
        <sz val="10"/>
        <rFont val="Calibri"/>
        <family val="2"/>
        <scheme val="minor"/>
      </rPr>
      <t xml:space="preserve"> conform onderstaande lijst</t>
    </r>
  </si>
  <si>
    <t>Alle kosten die voortkomen uit het bestek van Mijksenaar en het PvE zoals de schoonmaakinstructie, de montageinstructie, het opstellen van een werkplan en de constructieberekeningen</t>
  </si>
  <si>
    <t>Totaal voorrijkosten hoofdopdracht</t>
  </si>
  <si>
    <t>TOTAAL HOOFDAANBIEDING</t>
  </si>
  <si>
    <t>* dit invulsheet betreft alleen de hoofdopdracht, gunningscriterium prijs wordt beoordeeld op basis van hoofdopdracht en (fictieve) nalevering tezamen</t>
  </si>
  <si>
    <t>** open begroting volgt hier direct onder</t>
  </si>
  <si>
    <t>Binnen borden</t>
  </si>
  <si>
    <t>Code</t>
  </si>
  <si>
    <t>Bordtype</t>
  </si>
  <si>
    <t>Aantal zijdes</t>
  </si>
  <si>
    <t>Afmeting</t>
  </si>
  <si>
    <t>Prijs per stuk</t>
  </si>
  <si>
    <t>BTW</t>
  </si>
  <si>
    <t>Aantal*</t>
  </si>
  <si>
    <t>Totaal</t>
  </si>
  <si>
    <t xml:space="preserve">Opmerkingen </t>
  </si>
  <si>
    <t>IXV</t>
  </si>
  <si>
    <t>Verpleegafdeling Overzicht</t>
  </si>
  <si>
    <t>Kliklijst: A3 staand</t>
  </si>
  <si>
    <t>IXR</t>
  </si>
  <si>
    <t>Route Overzicht</t>
  </si>
  <si>
    <t>IXL.M</t>
  </si>
  <si>
    <t>Index Lift - M</t>
  </si>
  <si>
    <t>Kliklijst: A3 staand + Bord: 300 x 300 mm</t>
  </si>
  <si>
    <t>IXL.S</t>
  </si>
  <si>
    <t>Index Lift - S</t>
  </si>
  <si>
    <t>Kliklijst: A4 staand + Bord: 210 x 210 mm</t>
  </si>
  <si>
    <t>IXT.S</t>
  </si>
  <si>
    <t>Index Trap - S</t>
  </si>
  <si>
    <t>H.S.L</t>
  </si>
  <si>
    <t>HWW - Staand - L</t>
  </si>
  <si>
    <t>-</t>
  </si>
  <si>
    <t>Zonder bandje</t>
  </si>
  <si>
    <t>H.S.L - vanen groot</t>
  </si>
  <si>
    <t>Losse vanen - groot</t>
  </si>
  <si>
    <t>Vanen: 1000 x 100 mm</t>
  </si>
  <si>
    <t>H.S.L - vanen klein</t>
  </si>
  <si>
    <t>Losse vanen - klein</t>
  </si>
  <si>
    <t>Vanen: 750 x 60 mm</t>
  </si>
  <si>
    <t>H.S.M</t>
  </si>
  <si>
    <t>HWW - Staand - M</t>
  </si>
  <si>
    <t>Met bandje: 250 x 75 mm</t>
  </si>
  <si>
    <t>H.S.M - vanen groot</t>
  </si>
  <si>
    <t>Vanen: 750 x 75 mm</t>
  </si>
  <si>
    <t>H.S.M - vanen klein</t>
  </si>
  <si>
    <t>Vanen: 500 x 50 mm</t>
  </si>
  <si>
    <t>H.H</t>
  </si>
  <si>
    <t>Handwegwijzer - Hangend</t>
  </si>
  <si>
    <t>Met bandje: 250 x 50 mm</t>
  </si>
  <si>
    <t>H.H - vanen</t>
  </si>
  <si>
    <t>Losse vanen</t>
  </si>
  <si>
    <t>H.PG</t>
  </si>
  <si>
    <t>Additionele plattegrond bij handwegwijzer</t>
  </si>
  <si>
    <t>Totaal: 300 x 700 mm</t>
  </si>
  <si>
    <t>PG</t>
  </si>
  <si>
    <t>Wandplattegrond</t>
  </si>
  <si>
    <t>Totaal: 600 x 1400 mm</t>
  </si>
  <si>
    <t>V.L.6.DZ</t>
  </si>
  <si>
    <t>Verwijzing - L - 6 - DZ</t>
  </si>
  <si>
    <t>Totaal: 1600 x 660 mm</t>
  </si>
  <si>
    <t>V.L.6.EZ</t>
  </si>
  <si>
    <t>Verwijzing - L - 6 - EZ</t>
  </si>
  <si>
    <t>V.L.5.DZ</t>
  </si>
  <si>
    <t>Verwijzing - L - 5 - DZ</t>
  </si>
  <si>
    <t>Totaal: 1600 x 560 mm</t>
  </si>
  <si>
    <t>V.L.5.EZ</t>
  </si>
  <si>
    <t>Verwijzing - L - 5 - EZ</t>
  </si>
  <si>
    <t>V.L.3.DZ</t>
  </si>
  <si>
    <t>Verwijzing - L - 3 - DZ</t>
  </si>
  <si>
    <t>Totaal: 1600 x 360 mm</t>
  </si>
  <si>
    <t>V.L.3.EZ</t>
  </si>
  <si>
    <t>Verwijzing - L - 3 - EZ</t>
  </si>
  <si>
    <t>S.L.1.EZ</t>
  </si>
  <si>
    <t>Sticker - L - 1 - EZ</t>
  </si>
  <si>
    <t>Totaal: 1600 x 160 mm</t>
  </si>
  <si>
    <t>V.M.5.DZ</t>
  </si>
  <si>
    <t>Verwijzing - M - 5 - DZ</t>
  </si>
  <si>
    <t>Totaal: 1200 x 425 mm</t>
  </si>
  <si>
    <t>V.M.5.EZ</t>
  </si>
  <si>
    <t>Verwijzing - M - 5 - EZ</t>
  </si>
  <si>
    <t>V.M.4.DZ</t>
  </si>
  <si>
    <t>Verwijzing - M - 4 - DZ</t>
  </si>
  <si>
    <t>Totaal: 1200 x 350 mm</t>
  </si>
  <si>
    <t>V.M.4.EZ</t>
  </si>
  <si>
    <t>Verwijzing - M - 4 - EZ</t>
  </si>
  <si>
    <t>V.M.3.DZ</t>
  </si>
  <si>
    <t>Verwijzing - M - 3 - DZ</t>
  </si>
  <si>
    <t>Totaal: 1200 x 275 mm</t>
  </si>
  <si>
    <t>V.M.3.EZ</t>
  </si>
  <si>
    <t>Verwijzing - M - 3 - EZ</t>
  </si>
  <si>
    <t>V.M.1.DZ</t>
  </si>
  <si>
    <t>Verwijzing - M - 1 - DZ</t>
  </si>
  <si>
    <t>Totaal: 1200 x 125 mm</t>
  </si>
  <si>
    <t>V.M.1.EZ</t>
  </si>
  <si>
    <t>Verwijzing - M - 1 - EZ</t>
  </si>
  <si>
    <t>V.MS.2.DZ</t>
  </si>
  <si>
    <t>Verwijzing - MS - 2 - DZ</t>
  </si>
  <si>
    <t>Totaal: 900 x 200 mm</t>
  </si>
  <si>
    <t>V.MS.2.EZ</t>
  </si>
  <si>
    <t>Verwijzing - MS - 2 - EZ</t>
  </si>
  <si>
    <t>V.MS.1.DZ</t>
  </si>
  <si>
    <t>Verwijzing - MS - 1 - DZ</t>
  </si>
  <si>
    <t>Totaal: 900 x 125 mm</t>
  </si>
  <si>
    <t>V.MS.1.EZ</t>
  </si>
  <si>
    <t>Verwijzing - MS - 1 - EZ</t>
  </si>
  <si>
    <t>V.S.3.DZ</t>
  </si>
  <si>
    <t>Verwijzing - S - 3 - DZ</t>
  </si>
  <si>
    <t>Totaal: 1200 x 200 mm</t>
  </si>
  <si>
    <t>V.S.3.EZ</t>
  </si>
  <si>
    <t>Verwijzing - S - 3 - EZ</t>
  </si>
  <si>
    <t>V.S.1.DZ</t>
  </si>
  <si>
    <t>Verwijzing - S - 1 - DZ</t>
  </si>
  <si>
    <t>Totaal: 1200 x 100 mm</t>
  </si>
  <si>
    <t>V.S.1.EZ</t>
  </si>
  <si>
    <t>Verwijzing - S - 1 - EZ</t>
  </si>
  <si>
    <t>V.SS.1.DZ</t>
  </si>
  <si>
    <t>Verwijzing - SS - 1 - DZ</t>
  </si>
  <si>
    <t>Totaal: 750 x 100 mm</t>
  </si>
  <si>
    <t>V.SS.1.EZ</t>
  </si>
  <si>
    <t>Verwijzing - SS - 1 - EZ</t>
  </si>
  <si>
    <t>ID.L.DZ</t>
  </si>
  <si>
    <t>Identificatie - L - DZ</t>
  </si>
  <si>
    <t>Totaal: 300 x 360 mm</t>
  </si>
  <si>
    <t>ID.L.EZ</t>
  </si>
  <si>
    <t>Identificatie - L - EZ</t>
  </si>
  <si>
    <t>ID.S.DZ</t>
  </si>
  <si>
    <t>Identificatie - S - DZ</t>
  </si>
  <si>
    <t>Totaal: 200 x 240 mm</t>
  </si>
  <si>
    <t>ID.S.EZ</t>
  </si>
  <si>
    <t>Identificatie - S - EZ</t>
  </si>
  <si>
    <t>ID.H.2.DZ</t>
  </si>
  <si>
    <t>Identificatie - Hier Is - 2 - DZ</t>
  </si>
  <si>
    <t>ID.H.2.EZ</t>
  </si>
  <si>
    <t>Identificatie - Hier Is - 2 - EZ</t>
  </si>
  <si>
    <t>ID.H.1.DZ</t>
  </si>
  <si>
    <t>Identificatie - Hier Is - 1 - DZ</t>
  </si>
  <si>
    <t>ID.H.1.EZ</t>
  </si>
  <si>
    <t>Identificatie - Hier Is - 1 - EZ</t>
  </si>
  <si>
    <t>ID.D</t>
  </si>
  <si>
    <t>Identificatie Deur (in Sign Agent)</t>
  </si>
  <si>
    <t>Sticker: 200 x 200 mm</t>
  </si>
  <si>
    <t>Identificatie Deur (niet in Sign Agent)</t>
  </si>
  <si>
    <t xml:space="preserve">Locaties waar deze stickers geplakt dienen te worden staan niet in SignAgent en dienen in overleg  met de projectmanager van Amsterdam UMC bepaald te worden. </t>
  </si>
  <si>
    <t>ID.DB</t>
  </si>
  <si>
    <t>Identificatie Deur BOH</t>
  </si>
  <si>
    <t>ID.R.DZ</t>
  </si>
  <si>
    <t>Identificatie - Route / Afdeling</t>
  </si>
  <si>
    <t>Totaal: 900 x 75 mm</t>
  </si>
  <si>
    <t>ID.R.EZ</t>
  </si>
  <si>
    <t>ID.R.A3</t>
  </si>
  <si>
    <t>Kliklijst: A3 liggend</t>
  </si>
  <si>
    <t>ID.V</t>
  </si>
  <si>
    <t>Identificatie - Verdieping</t>
  </si>
  <si>
    <t>Totaal: 300 x 300 mm</t>
  </si>
  <si>
    <t>TOTAALBEDRAG</t>
  </si>
  <si>
    <t>* Aantal is met zorg ingeschat, echter kunnen hier geen rechten aan worden verleend</t>
  </si>
  <si>
    <t xml:space="preserve">Inschrijver verklaart de gevraagde producten tegen de in dit Formulier aangeboden prijzen te leveren. Bovenstaande tarieven gelden tot en met afronding hoofdopdracht. </t>
  </si>
  <si>
    <t>Naam</t>
  </si>
  <si>
    <t> </t>
  </si>
  <si>
    <t>Functie</t>
  </si>
  <si>
    <t>Onderneming</t>
  </si>
  <si>
    <t>Handtekening</t>
  </si>
  <si>
    <t>Plaats en datum</t>
  </si>
  <si>
    <t>Demontage en afvoeren bebording en ophangconstructie (1529 stuks) conform Plattegronden met te verwijderen borden en stickers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</si>
</sst>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&quot;€&quot;\ 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B0F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006100"/>
      <name val="Calibri"/>
      <family val="2"/>
      <scheme val="minor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000000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6A975C"/>
        <bgColor rgb="FF6A975C"/>
      </patternFill>
    </fill>
    <fill>
      <patternFill patternType="solid">
        <fgColor rgb="FF364D2F"/>
        <bgColor rgb="FF364D2F"/>
      </patternFill>
    </fill>
    <fill>
      <patternFill patternType="solid">
        <fgColor rgb="FF00A79D"/>
        <bgColor rgb="FF00A79D"/>
      </patternFill>
    </fill>
    <fill>
      <patternFill patternType="solid">
        <fgColor rgb="FFDE4C88"/>
        <bgColor rgb="FFDE4C88"/>
      </patternFill>
    </fill>
    <fill>
      <patternFill patternType="solid">
        <fgColor rgb="FF2FFF00"/>
        <bgColor rgb="FF2FFF00"/>
      </patternFill>
    </fill>
    <fill>
      <patternFill patternType="solid">
        <fgColor rgb="FF19A900"/>
        <bgColor rgb="FF19A900"/>
      </patternFill>
    </fill>
    <fill>
      <patternFill patternType="solid">
        <fgColor rgb="FF0C5000"/>
        <bgColor rgb="FF0C5000"/>
      </patternFill>
    </fill>
    <fill>
      <patternFill patternType="solid">
        <fgColor rgb="FF3E35C1"/>
        <bgColor rgb="FF3E35C1"/>
      </patternFill>
    </fill>
    <fill>
      <patternFill patternType="solid">
        <fgColor rgb="FF7F8808"/>
        <bgColor rgb="FF7F8808"/>
      </patternFill>
    </fill>
    <fill>
      <patternFill patternType="solid">
        <fgColor rgb="FFF89CF0"/>
        <bgColor rgb="FFF89CF0"/>
      </patternFill>
    </fill>
    <fill>
      <patternFill patternType="solid">
        <fgColor rgb="FF5C5F61"/>
        <bgColor rgb="FF5C5F61"/>
      </patternFill>
    </fill>
    <fill>
      <patternFill patternType="solid">
        <fgColor rgb="FFF38130"/>
        <bgColor rgb="FFF38130"/>
      </patternFill>
    </fill>
    <fill>
      <patternFill patternType="solid">
        <fgColor rgb="FF965F46"/>
        <bgColor rgb="FF965F46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5" fillId="0" borderId="0"/>
    <xf numFmtId="0" fontId="1" fillId="0" borderId="0"/>
    <xf numFmtId="164" fontId="6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4" fillId="4" borderId="0" applyNumberFormat="0" applyBorder="0" applyAlignment="0" applyProtection="0"/>
  </cellStyleXfs>
  <cellXfs count="149">
    <xf numFmtId="0" fontId="0" fillId="0" borderId="0" xfId="0"/>
    <xf numFmtId="0" fontId="4" fillId="0" borderId="0" xfId="0" applyFont="1"/>
    <xf numFmtId="0" fontId="7" fillId="0" borderId="0" xfId="0" applyFont="1"/>
    <xf numFmtId="0" fontId="7" fillId="0" borderId="4" xfId="0" applyFont="1" applyBorder="1"/>
    <xf numFmtId="0" fontId="11" fillId="0" borderId="0" xfId="0" applyFont="1"/>
    <xf numFmtId="0" fontId="12" fillId="0" borderId="4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7" fillId="2" borderId="4" xfId="0" applyFont="1" applyFill="1" applyBorder="1"/>
    <xf numFmtId="0" fontId="9" fillId="0" borderId="4" xfId="0" applyFont="1" applyBorder="1"/>
    <xf numFmtId="0" fontId="12" fillId="0" borderId="0" xfId="0" applyFont="1" applyAlignment="1">
      <alignment wrapText="1"/>
    </xf>
    <xf numFmtId="165" fontId="7" fillId="0" borderId="0" xfId="0" applyNumberFormat="1" applyFont="1"/>
    <xf numFmtId="0" fontId="7" fillId="0" borderId="13" xfId="0" applyFont="1" applyBorder="1"/>
    <xf numFmtId="0" fontId="2" fillId="3" borderId="4" xfId="0" applyFont="1" applyFill="1" applyBorder="1"/>
    <xf numFmtId="0" fontId="2" fillId="0" borderId="0" xfId="0" applyFont="1"/>
    <xf numFmtId="0" fontId="7" fillId="0" borderId="21" xfId="0" applyFont="1" applyBorder="1"/>
    <xf numFmtId="0" fontId="16" fillId="0" borderId="19" xfId="0" applyFont="1" applyBorder="1"/>
    <xf numFmtId="0" fontId="3" fillId="0" borderId="10" xfId="0" applyFont="1" applyBorder="1"/>
    <xf numFmtId="0" fontId="3" fillId="0" borderId="19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7" fillId="0" borderId="16" xfId="0" applyFont="1" applyBorder="1"/>
    <xf numFmtId="0" fontId="18" fillId="0" borderId="0" xfId="0" applyFont="1" applyAlignment="1">
      <alignment horizontal="center"/>
    </xf>
    <xf numFmtId="0" fontId="7" fillId="0" borderId="8" xfId="0" applyFont="1" applyBorder="1"/>
    <xf numFmtId="0" fontId="7" fillId="0" borderId="17" xfId="0" applyFont="1" applyBorder="1"/>
    <xf numFmtId="0" fontId="18" fillId="0" borderId="10" xfId="0" applyFont="1" applyBorder="1" applyAlignment="1">
      <alignment horizontal="center"/>
    </xf>
    <xf numFmtId="0" fontId="8" fillId="0" borderId="17" xfId="0" applyFont="1" applyBorder="1"/>
    <xf numFmtId="0" fontId="20" fillId="0" borderId="8" xfId="7" applyFont="1" applyFill="1" applyBorder="1"/>
    <xf numFmtId="0" fontId="20" fillId="0" borderId="17" xfId="7" applyFont="1" applyFill="1" applyBorder="1"/>
    <xf numFmtId="0" fontId="7" fillId="0" borderId="8" xfId="7" applyFont="1" applyFill="1" applyBorder="1"/>
    <xf numFmtId="0" fontId="7" fillId="0" borderId="17" xfId="7" applyFont="1" applyFill="1" applyBorder="1"/>
    <xf numFmtId="0" fontId="7" fillId="0" borderId="15" xfId="0" applyFont="1" applyBorder="1"/>
    <xf numFmtId="0" fontId="18" fillId="0" borderId="11" xfId="0" applyFont="1" applyBorder="1" applyAlignment="1">
      <alignment horizontal="center"/>
    </xf>
    <xf numFmtId="0" fontId="21" fillId="0" borderId="4" xfId="0" applyFont="1" applyBorder="1"/>
    <xf numFmtId="0" fontId="21" fillId="0" borderId="9" xfId="0" applyFont="1" applyBorder="1"/>
    <xf numFmtId="0" fontId="21" fillId="0" borderId="0" xfId="0" applyFont="1"/>
    <xf numFmtId="0" fontId="15" fillId="0" borderId="0" xfId="0" applyFont="1"/>
    <xf numFmtId="0" fontId="21" fillId="0" borderId="26" xfId="0" applyFont="1" applyBorder="1"/>
    <xf numFmtId="0" fontId="21" fillId="0" borderId="27" xfId="0" applyFont="1" applyBorder="1"/>
    <xf numFmtId="0" fontId="21" fillId="0" borderId="31" xfId="0" applyFont="1" applyBorder="1"/>
    <xf numFmtId="44" fontId="10" fillId="0" borderId="4" xfId="0" applyNumberFormat="1" applyFont="1" applyBorder="1" applyAlignment="1">
      <alignment vertical="center" wrapText="1"/>
    </xf>
    <xf numFmtId="44" fontId="10" fillId="0" borderId="4" xfId="0" applyNumberFormat="1" applyFont="1" applyBorder="1" applyAlignment="1">
      <alignment horizontal="center" vertical="center"/>
    </xf>
    <xf numFmtId="44" fontId="7" fillId="0" borderId="34" xfId="0" applyNumberFormat="1" applyFont="1" applyBorder="1"/>
    <xf numFmtId="44" fontId="7" fillId="0" borderId="35" xfId="0" applyNumberFormat="1" applyFont="1" applyBorder="1"/>
    <xf numFmtId="44" fontId="7" fillId="0" borderId="36" xfId="0" applyNumberFormat="1" applyFont="1" applyBorder="1"/>
    <xf numFmtId="44" fontId="3" fillId="0" borderId="14" xfId="0" applyNumberFormat="1" applyFont="1" applyBorder="1"/>
    <xf numFmtId="44" fontId="10" fillId="0" borderId="4" xfId="6" applyFont="1" applyBorder="1"/>
    <xf numFmtId="0" fontId="22" fillId="0" borderId="0" xfId="0" applyFont="1" applyAlignment="1">
      <alignment horizontal="center"/>
    </xf>
    <xf numFmtId="0" fontId="19" fillId="17" borderId="11" xfId="0" applyFont="1" applyFill="1" applyBorder="1"/>
    <xf numFmtId="0" fontId="7" fillId="0" borderId="11" xfId="0" applyFont="1" applyBorder="1"/>
    <xf numFmtId="0" fontId="17" fillId="5" borderId="0" xfId="0" applyFont="1" applyFill="1"/>
    <xf numFmtId="0" fontId="17" fillId="5" borderId="10" xfId="0" applyFont="1" applyFill="1" applyBorder="1"/>
    <xf numFmtId="0" fontId="7" fillId="0" borderId="10" xfId="0" applyFont="1" applyBorder="1"/>
    <xf numFmtId="0" fontId="19" fillId="6" borderId="0" xfId="0" applyFont="1" applyFill="1"/>
    <xf numFmtId="0" fontId="19" fillId="6" borderId="10" xfId="0" applyFont="1" applyFill="1" applyBorder="1"/>
    <xf numFmtId="0" fontId="17" fillId="7" borderId="0" xfId="0" applyFont="1" applyFill="1"/>
    <xf numFmtId="0" fontId="17" fillId="7" borderId="10" xfId="0" applyFont="1" applyFill="1" applyBorder="1"/>
    <xf numFmtId="0" fontId="19" fillId="8" borderId="0" xfId="0" applyFont="1" applyFill="1"/>
    <xf numFmtId="0" fontId="19" fillId="8" borderId="10" xfId="0" applyFont="1" applyFill="1" applyBorder="1"/>
    <xf numFmtId="0" fontId="17" fillId="9" borderId="0" xfId="0" applyFont="1" applyFill="1"/>
    <xf numFmtId="0" fontId="17" fillId="9" borderId="10" xfId="0" applyFont="1" applyFill="1" applyBorder="1"/>
    <xf numFmtId="0" fontId="19" fillId="10" borderId="0" xfId="0" applyFont="1" applyFill="1"/>
    <xf numFmtId="0" fontId="19" fillId="10" borderId="10" xfId="0" applyFont="1" applyFill="1" applyBorder="1"/>
    <xf numFmtId="0" fontId="19" fillId="11" borderId="0" xfId="0" applyFont="1" applyFill="1"/>
    <xf numFmtId="0" fontId="19" fillId="11" borderId="10" xfId="0" applyFont="1" applyFill="1" applyBorder="1"/>
    <xf numFmtId="0" fontId="19" fillId="12" borderId="0" xfId="0" applyFont="1" applyFill="1"/>
    <xf numFmtId="0" fontId="19" fillId="12" borderId="10" xfId="0" applyFont="1" applyFill="1" applyBorder="1"/>
    <xf numFmtId="0" fontId="19" fillId="13" borderId="0" xfId="0" applyFont="1" applyFill="1"/>
    <xf numFmtId="0" fontId="19" fillId="13" borderId="10" xfId="0" applyFont="1" applyFill="1" applyBorder="1"/>
    <xf numFmtId="0" fontId="17" fillId="14" borderId="0" xfId="0" applyFont="1" applyFill="1"/>
    <xf numFmtId="0" fontId="19" fillId="15" borderId="11" xfId="0" applyFont="1" applyFill="1" applyBorder="1"/>
    <xf numFmtId="0" fontId="17" fillId="16" borderId="0" xfId="0" applyFont="1" applyFill="1"/>
    <xf numFmtId="0" fontId="17" fillId="16" borderId="10" xfId="0" applyFont="1" applyFill="1" applyBorder="1"/>
    <xf numFmtId="44" fontId="7" fillId="0" borderId="37" xfId="0" applyNumberFormat="1" applyFont="1" applyBorder="1"/>
    <xf numFmtId="44" fontId="7" fillId="0" borderId="14" xfId="0" applyNumberFormat="1" applyFont="1" applyBorder="1"/>
    <xf numFmtId="0" fontId="18" fillId="0" borderId="17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7" fillId="0" borderId="17" xfId="0" applyFont="1" applyBorder="1" applyAlignment="1">
      <alignment wrapText="1"/>
    </xf>
    <xf numFmtId="0" fontId="17" fillId="14" borderId="10" xfId="0" applyFont="1" applyFill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44" fontId="7" fillId="0" borderId="35" xfId="0" applyNumberFormat="1" applyFont="1" applyBorder="1" applyAlignment="1">
      <alignment vertical="center"/>
    </xf>
    <xf numFmtId="0" fontId="19" fillId="13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44" fontId="7" fillId="0" borderId="34" xfId="0" applyNumberFormat="1" applyFont="1" applyBorder="1" applyAlignment="1">
      <alignment vertical="center"/>
    </xf>
    <xf numFmtId="0" fontId="7" fillId="0" borderId="8" xfId="7" applyFont="1" applyFill="1" applyBorder="1" applyAlignment="1">
      <alignment vertical="center" wrapText="1"/>
    </xf>
    <xf numFmtId="0" fontId="21" fillId="19" borderId="28" xfId="0" applyFont="1" applyFill="1" applyBorder="1"/>
    <xf numFmtId="44" fontId="10" fillId="2" borderId="4" xfId="0" applyNumberFormat="1" applyFont="1" applyFill="1" applyBorder="1"/>
    <xf numFmtId="44" fontId="7" fillId="0" borderId="8" xfId="6" applyFont="1" applyFill="1" applyBorder="1"/>
    <xf numFmtId="44" fontId="7" fillId="0" borderId="38" xfId="6" applyFont="1" applyFill="1" applyBorder="1"/>
    <xf numFmtId="0" fontId="16" fillId="0" borderId="39" xfId="0" applyFont="1" applyBorder="1" applyAlignment="1">
      <alignment horizontal="center" vertical="center"/>
    </xf>
    <xf numFmtId="44" fontId="7" fillId="2" borderId="36" xfId="6" applyFont="1" applyFill="1" applyBorder="1"/>
    <xf numFmtId="44" fontId="7" fillId="2" borderId="35" xfId="6" applyFont="1" applyFill="1" applyBorder="1"/>
    <xf numFmtId="44" fontId="7" fillId="2" borderId="34" xfId="6" applyFont="1" applyFill="1" applyBorder="1"/>
    <xf numFmtId="44" fontId="11" fillId="2" borderId="34" xfId="6" applyFont="1" applyFill="1" applyBorder="1"/>
    <xf numFmtId="44" fontId="11" fillId="2" borderId="35" xfId="6" applyFont="1" applyFill="1" applyBorder="1"/>
    <xf numFmtId="44" fontId="7" fillId="2" borderId="37" xfId="6" applyFont="1" applyFill="1" applyBorder="1"/>
    <xf numFmtId="44" fontId="7" fillId="2" borderId="34" xfId="6" applyFont="1" applyFill="1" applyBorder="1" applyAlignment="1">
      <alignment vertical="center"/>
    </xf>
    <xf numFmtId="44" fontId="7" fillId="2" borderId="35" xfId="6" applyFont="1" applyFill="1" applyBorder="1" applyAlignment="1">
      <alignment vertical="center"/>
    </xf>
    <xf numFmtId="0" fontId="7" fillId="0" borderId="32" xfId="0" applyFont="1" applyBorder="1"/>
    <xf numFmtId="0" fontId="7" fillId="0" borderId="40" xfId="0" applyFont="1" applyBorder="1"/>
    <xf numFmtId="0" fontId="11" fillId="0" borderId="32" xfId="0" applyFont="1" applyBorder="1"/>
    <xf numFmtId="0" fontId="11" fillId="0" borderId="40" xfId="0" applyFont="1" applyBorder="1"/>
    <xf numFmtId="0" fontId="7" fillId="0" borderId="32" xfId="0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0" fontId="7" fillId="0" borderId="41" xfId="0" applyFont="1" applyBorder="1"/>
    <xf numFmtId="0" fontId="3" fillId="0" borderId="42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32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/>
    </xf>
    <xf numFmtId="44" fontId="7" fillId="0" borderId="38" xfId="6" applyFont="1" applyFill="1" applyBorder="1" applyAlignment="1">
      <alignment vertical="center"/>
    </xf>
    <xf numFmtId="0" fontId="25" fillId="0" borderId="0" xfId="0" applyFont="1"/>
    <xf numFmtId="0" fontId="21" fillId="0" borderId="7" xfId="0" applyFont="1" applyBorder="1" applyAlignment="1"/>
    <xf numFmtId="0" fontId="21" fillId="0" borderId="8" xfId="0" applyFont="1" applyBorder="1" applyAlignment="1"/>
    <xf numFmtId="0" fontId="21" fillId="0" borderId="24" xfId="0" applyFont="1" applyBorder="1" applyAlignment="1"/>
    <xf numFmtId="0" fontId="21" fillId="19" borderId="25" xfId="0" applyFont="1" applyFill="1" applyBorder="1" applyAlignment="1"/>
    <xf numFmtId="0" fontId="21" fillId="19" borderId="26" xfId="0" applyFont="1" applyFill="1" applyBorder="1" applyAlignment="1"/>
    <xf numFmtId="0" fontId="17" fillId="0" borderId="29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21" fillId="0" borderId="29" xfId="0" applyFont="1" applyBorder="1" applyAlignment="1">
      <alignment horizontal="left"/>
    </xf>
    <xf numFmtId="0" fontId="21" fillId="0" borderId="30" xfId="0" applyFont="1" applyBorder="1" applyAlignment="1">
      <alignment horizontal="left"/>
    </xf>
    <xf numFmtId="0" fontId="21" fillId="0" borderId="31" xfId="0" applyFont="1" applyBorder="1" applyAlignment="1">
      <alignment horizontal="left"/>
    </xf>
    <xf numFmtId="0" fontId="21" fillId="0" borderId="32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26" xfId="0" applyFont="1" applyBorder="1" applyAlignment="1">
      <alignment horizontal="left"/>
    </xf>
    <xf numFmtId="0" fontId="21" fillId="0" borderId="33" xfId="0" applyFont="1" applyBorder="1" applyAlignment="1">
      <alignment horizontal="left"/>
    </xf>
    <xf numFmtId="0" fontId="21" fillId="0" borderId="23" xfId="0" applyFont="1" applyBorder="1" applyAlignment="1">
      <alignment horizontal="left"/>
    </xf>
    <xf numFmtId="0" fontId="21" fillId="0" borderId="27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3" fillId="0" borderId="12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0" fontId="21" fillId="18" borderId="5" xfId="0" applyFont="1" applyFill="1" applyBorder="1" applyAlignment="1">
      <alignment wrapText="1"/>
    </xf>
    <xf numFmtId="0" fontId="21" fillId="18" borderId="25" xfId="0" applyFont="1" applyFill="1" applyBorder="1" applyAlignment="1">
      <alignment wrapText="1"/>
    </xf>
    <xf numFmtId="0" fontId="21" fillId="18" borderId="6" xfId="0" applyFont="1" applyFill="1" applyBorder="1" applyAlignment="1">
      <alignment wrapText="1"/>
    </xf>
    <xf numFmtId="0" fontId="21" fillId="18" borderId="26" xfId="0" applyFont="1" applyFill="1" applyBorder="1" applyAlignment="1">
      <alignment wrapText="1"/>
    </xf>
    <xf numFmtId="0" fontId="21" fillId="18" borderId="22" xfId="0" applyFont="1" applyFill="1" applyBorder="1" applyAlignment="1">
      <alignment wrapText="1"/>
    </xf>
    <xf numFmtId="0" fontId="21" fillId="18" borderId="27" xfId="0" applyFont="1" applyFill="1" applyBorder="1" applyAlignment="1">
      <alignment wrapText="1"/>
    </xf>
  </cellXfs>
  <cellStyles count="8">
    <cellStyle name="Goed" xfId="7" builtinId="26"/>
    <cellStyle name="Standaard" xfId="0" builtinId="0"/>
    <cellStyle name="Standaard 2" xfId="2"/>
    <cellStyle name="Standaard 2 2" xfId="5"/>
    <cellStyle name="Standaard 3" xfId="1"/>
    <cellStyle name="Standaard 4" xfId="4"/>
    <cellStyle name="Valuta" xfId="6" builtinId="4"/>
    <cellStyle name="Valuta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tabSelected="1" zoomScale="70" zoomScaleNormal="70" workbookViewId="0">
      <selection activeCell="B16" sqref="B16"/>
    </sheetView>
  </sheetViews>
  <sheetFormatPr defaultColWidth="9.140625" defaultRowHeight="12.75" customHeight="1" x14ac:dyDescent="0.2"/>
  <cols>
    <col min="1" max="1" width="2.7109375" style="2" customWidth="1"/>
    <col min="2" max="2" width="37.5703125" style="2" customWidth="1"/>
    <col min="3" max="3" width="33.7109375" style="2" customWidth="1"/>
    <col min="4" max="4" width="12.28515625" style="2" customWidth="1"/>
    <col min="5" max="5" width="33.28515625" style="2" customWidth="1"/>
    <col min="6" max="6" width="13.140625" style="2" customWidth="1"/>
    <col min="7" max="7" width="8.42578125" style="2" customWidth="1"/>
    <col min="8" max="8" width="10" style="2" customWidth="1"/>
    <col min="9" max="9" width="29.28515625" style="2" customWidth="1"/>
    <col min="10" max="10" width="38.42578125" style="2" customWidth="1"/>
    <col min="11" max="12" width="9.140625" style="2" customWidth="1"/>
    <col min="13" max="13" width="9.140625" style="2"/>
    <col min="14" max="15" width="9.140625" style="2" customWidth="1"/>
    <col min="16" max="16" width="25.85546875" style="2" customWidth="1"/>
    <col min="17" max="16384" width="9.140625" style="2"/>
  </cols>
  <sheetData>
    <row r="1" spans="2:24" ht="15.75" x14ac:dyDescent="0.25">
      <c r="B1" s="116" t="s">
        <v>0</v>
      </c>
      <c r="J1" s="10"/>
      <c r="P1" s="10"/>
    </row>
    <row r="2" spans="2:24" ht="15.75" x14ac:dyDescent="0.25">
      <c r="B2" s="1"/>
      <c r="K2" s="10"/>
      <c r="N2" s="10"/>
      <c r="P2" s="10"/>
      <c r="S2" s="10"/>
      <c r="U2" s="10"/>
      <c r="X2" s="10"/>
    </row>
    <row r="3" spans="2:24" ht="15.75" customHeight="1" x14ac:dyDescent="0.25">
      <c r="B3" s="122" t="s">
        <v>1</v>
      </c>
      <c r="C3" s="123"/>
      <c r="D3" s="123"/>
      <c r="E3" s="124"/>
      <c r="F3" s="38"/>
      <c r="G3" s="134" t="s">
        <v>2</v>
      </c>
      <c r="H3" s="135"/>
      <c r="I3" s="136"/>
      <c r="K3" s="11"/>
      <c r="P3" s="11"/>
      <c r="U3" s="11"/>
    </row>
    <row r="4" spans="2:24" x14ac:dyDescent="0.2">
      <c r="B4" s="125" t="s">
        <v>3</v>
      </c>
      <c r="C4" s="126"/>
      <c r="D4" s="127"/>
      <c r="E4" s="41" t="s">
        <v>4</v>
      </c>
      <c r="F4" s="37"/>
      <c r="G4" s="8"/>
      <c r="H4" s="9" t="s">
        <v>5</v>
      </c>
      <c r="I4" s="3"/>
    </row>
    <row r="5" spans="2:24" ht="15" x14ac:dyDescent="0.25">
      <c r="B5" s="128" t="s">
        <v>6</v>
      </c>
      <c r="C5" s="129"/>
      <c r="D5" s="130"/>
      <c r="E5" s="39" t="s">
        <v>4</v>
      </c>
      <c r="F5" s="37"/>
      <c r="G5" s="137" t="s">
        <v>7</v>
      </c>
      <c r="H5" s="138"/>
      <c r="I5" s="139"/>
      <c r="K5" s="10"/>
      <c r="N5" s="10"/>
      <c r="P5" s="10"/>
      <c r="S5" s="10"/>
      <c r="U5" s="10"/>
      <c r="X5" s="10"/>
    </row>
    <row r="6" spans="2:24" x14ac:dyDescent="0.2">
      <c r="B6" s="131" t="s">
        <v>8</v>
      </c>
      <c r="C6" s="132"/>
      <c r="D6" s="133"/>
      <c r="E6" s="40"/>
      <c r="F6" s="37"/>
      <c r="G6" s="137" t="s">
        <v>9</v>
      </c>
      <c r="H6" s="138"/>
      <c r="I6" s="139"/>
      <c r="K6" s="11"/>
      <c r="P6" s="11"/>
      <c r="U6" s="11"/>
    </row>
    <row r="8" spans="2:24" x14ac:dyDescent="0.2">
      <c r="B8" s="4" t="s">
        <v>10</v>
      </c>
      <c r="H8" s="11"/>
    </row>
    <row r="9" spans="2:24" x14ac:dyDescent="0.2">
      <c r="B9" s="4" t="s">
        <v>11</v>
      </c>
    </row>
    <row r="10" spans="2:24" x14ac:dyDescent="0.2">
      <c r="B10" s="4" t="s">
        <v>12</v>
      </c>
    </row>
    <row r="11" spans="2:24" x14ac:dyDescent="0.2">
      <c r="B11" s="4"/>
      <c r="H11" s="11"/>
    </row>
    <row r="12" spans="2:24" x14ac:dyDescent="0.2">
      <c r="B12" s="4"/>
    </row>
    <row r="13" spans="2:24" ht="45" customHeight="1" x14ac:dyDescent="0.25">
      <c r="B13" s="5" t="s">
        <v>13</v>
      </c>
      <c r="C13" s="5" t="s">
        <v>14</v>
      </c>
      <c r="D13" s="5" t="s">
        <v>15</v>
      </c>
    </row>
    <row r="14" spans="2:24" ht="39" x14ac:dyDescent="0.25">
      <c r="B14" s="6" t="s">
        <v>16</v>
      </c>
      <c r="C14" s="48">
        <f>I80</f>
        <v>0</v>
      </c>
      <c r="D14" s="43">
        <f>C14*1.21</f>
        <v>0</v>
      </c>
      <c r="H14" s="11"/>
    </row>
    <row r="15" spans="2:24" ht="39" x14ac:dyDescent="0.25">
      <c r="B15" s="6" t="s">
        <v>17</v>
      </c>
      <c r="C15" s="90"/>
      <c r="D15" s="43">
        <f t="shared" ref="D15:D18" si="0">C15*1.21</f>
        <v>0</v>
      </c>
    </row>
    <row r="16" spans="2:24" ht="51.75" x14ac:dyDescent="0.25">
      <c r="B16" s="6" t="s">
        <v>180</v>
      </c>
      <c r="C16" s="90"/>
      <c r="D16" s="43">
        <f t="shared" si="0"/>
        <v>0</v>
      </c>
    </row>
    <row r="17" spans="1:16" ht="75" customHeight="1" x14ac:dyDescent="0.25">
      <c r="B17" s="6" t="s">
        <v>18</v>
      </c>
      <c r="C17" s="90"/>
      <c r="D17" s="43">
        <f t="shared" si="0"/>
        <v>0</v>
      </c>
    </row>
    <row r="18" spans="1:16" ht="15" x14ac:dyDescent="0.25">
      <c r="B18" s="6" t="s">
        <v>19</v>
      </c>
      <c r="C18" s="90"/>
      <c r="D18" s="43">
        <f t="shared" si="0"/>
        <v>0</v>
      </c>
    </row>
    <row r="19" spans="1:16" ht="15" x14ac:dyDescent="0.2">
      <c r="B19" s="7" t="s">
        <v>20</v>
      </c>
      <c r="C19" s="42">
        <f>SUM(C14:C18)</f>
        <v>0</v>
      </c>
      <c r="D19" s="42">
        <f>SUM(D14:D18)</f>
        <v>0</v>
      </c>
    </row>
    <row r="20" spans="1:16" x14ac:dyDescent="0.2">
      <c r="B20" s="4" t="s">
        <v>21</v>
      </c>
    </row>
    <row r="21" spans="1:16" x14ac:dyDescent="0.2">
      <c r="B21" s="4" t="s">
        <v>22</v>
      </c>
    </row>
    <row r="22" spans="1:16" x14ac:dyDescent="0.2">
      <c r="B22" s="4"/>
    </row>
    <row r="23" spans="1:16" ht="15" x14ac:dyDescent="0.25">
      <c r="B23" s="13" t="s">
        <v>23</v>
      </c>
      <c r="C23" s="13"/>
      <c r="D23" s="13"/>
      <c r="E23" s="13"/>
      <c r="F23" s="13"/>
      <c r="G23" s="13"/>
      <c r="H23" s="13"/>
      <c r="I23" s="13"/>
      <c r="J23" s="13"/>
      <c r="K23" s="14"/>
      <c r="L23" s="14"/>
      <c r="M23" s="14"/>
      <c r="N23" s="14"/>
      <c r="O23" s="14"/>
      <c r="P23" s="14"/>
    </row>
    <row r="24" spans="1:16" x14ac:dyDescent="0.2">
      <c r="B24" s="16" t="s">
        <v>24</v>
      </c>
      <c r="C24" s="17" t="s">
        <v>25</v>
      </c>
      <c r="D24" s="109" t="s">
        <v>26</v>
      </c>
      <c r="E24" s="18" t="s">
        <v>27</v>
      </c>
      <c r="F24" s="19" t="s">
        <v>28</v>
      </c>
      <c r="G24" s="20" t="s">
        <v>29</v>
      </c>
      <c r="H24" s="93" t="s">
        <v>30</v>
      </c>
      <c r="I24" s="21" t="s">
        <v>31</v>
      </c>
      <c r="J24" s="22" t="s">
        <v>32</v>
      </c>
    </row>
    <row r="25" spans="1:16" ht="15" x14ac:dyDescent="0.25">
      <c r="A25" s="15"/>
      <c r="B25" s="52" t="s">
        <v>33</v>
      </c>
      <c r="C25" s="2" t="s">
        <v>34</v>
      </c>
      <c r="D25" s="110">
        <v>1</v>
      </c>
      <c r="E25" s="102" t="s">
        <v>35</v>
      </c>
      <c r="F25" s="94"/>
      <c r="G25" s="91">
        <f>F25*0.21</f>
        <v>0</v>
      </c>
      <c r="H25" s="24">
        <v>46</v>
      </c>
      <c r="I25" s="44">
        <f>F25*H25</f>
        <v>0</v>
      </c>
      <c r="J25" s="25"/>
      <c r="M25" s="24"/>
      <c r="N25" s="49"/>
    </row>
    <row r="26" spans="1:16" ht="15" x14ac:dyDescent="0.25">
      <c r="A26" s="15"/>
      <c r="B26" s="53" t="s">
        <v>36</v>
      </c>
      <c r="C26" s="54" t="s">
        <v>37</v>
      </c>
      <c r="D26" s="111">
        <v>1</v>
      </c>
      <c r="E26" s="103" t="s">
        <v>35</v>
      </c>
      <c r="F26" s="95"/>
      <c r="G26" s="92">
        <f t="shared" ref="G26:G79" si="1">F26*0.21</f>
        <v>0</v>
      </c>
      <c r="H26" s="27">
        <v>29</v>
      </c>
      <c r="I26" s="45">
        <f t="shared" ref="I26:I78" si="2">F26*H26</f>
        <v>0</v>
      </c>
      <c r="J26" s="26"/>
      <c r="M26" s="24"/>
      <c r="N26" s="49"/>
    </row>
    <row r="27" spans="1:16" ht="15" x14ac:dyDescent="0.25">
      <c r="A27" s="15"/>
      <c r="B27" s="55" t="s">
        <v>38</v>
      </c>
      <c r="C27" s="2" t="s">
        <v>39</v>
      </c>
      <c r="D27" s="110">
        <v>1</v>
      </c>
      <c r="E27" s="102" t="s">
        <v>40</v>
      </c>
      <c r="F27" s="96"/>
      <c r="G27" s="91">
        <f t="shared" si="1"/>
        <v>0</v>
      </c>
      <c r="H27" s="24">
        <v>132</v>
      </c>
      <c r="I27" s="44">
        <f t="shared" si="2"/>
        <v>0</v>
      </c>
      <c r="J27" s="25"/>
      <c r="M27" s="24"/>
      <c r="N27" s="49"/>
    </row>
    <row r="28" spans="1:16" ht="15" x14ac:dyDescent="0.25">
      <c r="A28" s="15"/>
      <c r="B28" s="55" t="s">
        <v>41</v>
      </c>
      <c r="C28" s="2" t="s">
        <v>42</v>
      </c>
      <c r="D28" s="110">
        <v>1</v>
      </c>
      <c r="E28" s="102" t="s">
        <v>43</v>
      </c>
      <c r="F28" s="96"/>
      <c r="G28" s="91">
        <f t="shared" si="1"/>
        <v>0</v>
      </c>
      <c r="H28" s="24">
        <v>47</v>
      </c>
      <c r="I28" s="44">
        <f t="shared" si="2"/>
        <v>0</v>
      </c>
      <c r="J28" s="25"/>
      <c r="M28" s="24"/>
      <c r="N28" s="49"/>
    </row>
    <row r="29" spans="1:16" ht="15" x14ac:dyDescent="0.25">
      <c r="A29" s="15"/>
      <c r="B29" s="56" t="s">
        <v>44</v>
      </c>
      <c r="C29" s="54" t="s">
        <v>45</v>
      </c>
      <c r="D29" s="111">
        <v>1</v>
      </c>
      <c r="E29" s="103" t="s">
        <v>43</v>
      </c>
      <c r="F29" s="95"/>
      <c r="G29" s="92">
        <f t="shared" si="1"/>
        <v>0</v>
      </c>
      <c r="H29" s="27">
        <v>28</v>
      </c>
      <c r="I29" s="44">
        <f t="shared" si="2"/>
        <v>0</v>
      </c>
      <c r="J29" s="28"/>
      <c r="M29" s="24"/>
      <c r="N29" s="49"/>
    </row>
    <row r="30" spans="1:16" ht="15" x14ac:dyDescent="0.25">
      <c r="A30" s="15"/>
      <c r="B30" s="57" t="s">
        <v>46</v>
      </c>
      <c r="C30" s="2" t="s">
        <v>47</v>
      </c>
      <c r="D30" s="110" t="s">
        <v>48</v>
      </c>
      <c r="E30" s="102" t="s">
        <v>49</v>
      </c>
      <c r="F30" s="96"/>
      <c r="G30" s="91">
        <f t="shared" si="1"/>
        <v>0</v>
      </c>
      <c r="H30" s="24">
        <v>8</v>
      </c>
      <c r="I30" s="46">
        <f t="shared" si="2"/>
        <v>0</v>
      </c>
      <c r="J30" s="29"/>
      <c r="M30" s="24"/>
      <c r="N30" s="49"/>
    </row>
    <row r="31" spans="1:16" ht="15" x14ac:dyDescent="0.25">
      <c r="A31" s="15"/>
      <c r="B31" s="57" t="s">
        <v>50</v>
      </c>
      <c r="C31" s="2" t="s">
        <v>51</v>
      </c>
      <c r="D31" s="110">
        <v>2</v>
      </c>
      <c r="E31" s="104" t="s">
        <v>52</v>
      </c>
      <c r="F31" s="97"/>
      <c r="G31" s="91">
        <f t="shared" si="1"/>
        <v>0</v>
      </c>
      <c r="H31" s="24">
        <v>129</v>
      </c>
      <c r="I31" s="44">
        <f t="shared" si="2"/>
        <v>0</v>
      </c>
      <c r="J31" s="29"/>
      <c r="M31" s="24"/>
      <c r="N31" s="49"/>
    </row>
    <row r="32" spans="1:16" ht="15" x14ac:dyDescent="0.25">
      <c r="A32" s="15"/>
      <c r="B32" s="58" t="s">
        <v>53</v>
      </c>
      <c r="C32" s="54" t="s">
        <v>54</v>
      </c>
      <c r="D32" s="111">
        <v>2</v>
      </c>
      <c r="E32" s="105" t="s">
        <v>55</v>
      </c>
      <c r="F32" s="98"/>
      <c r="G32" s="92">
        <f t="shared" si="1"/>
        <v>0</v>
      </c>
      <c r="H32" s="27">
        <v>22</v>
      </c>
      <c r="I32" s="44">
        <f t="shared" si="2"/>
        <v>0</v>
      </c>
      <c r="J32" s="30"/>
      <c r="M32" s="24"/>
      <c r="N32" s="49"/>
    </row>
    <row r="33" spans="1:14" ht="15" x14ac:dyDescent="0.25">
      <c r="A33" s="15"/>
      <c r="B33" s="57" t="s">
        <v>56</v>
      </c>
      <c r="C33" s="2" t="s">
        <v>57</v>
      </c>
      <c r="D33" s="110" t="s">
        <v>48</v>
      </c>
      <c r="E33" s="102" t="s">
        <v>58</v>
      </c>
      <c r="F33" s="96"/>
      <c r="G33" s="91">
        <f t="shared" si="1"/>
        <v>0</v>
      </c>
      <c r="H33" s="24">
        <v>2</v>
      </c>
      <c r="I33" s="46">
        <f t="shared" si="2"/>
        <v>0</v>
      </c>
      <c r="J33" s="29"/>
      <c r="M33" s="24"/>
      <c r="N33" s="49"/>
    </row>
    <row r="34" spans="1:14" ht="15" x14ac:dyDescent="0.25">
      <c r="A34" s="15"/>
      <c r="B34" s="57" t="s">
        <v>59</v>
      </c>
      <c r="C34" s="2" t="s">
        <v>51</v>
      </c>
      <c r="D34" s="110">
        <v>2</v>
      </c>
      <c r="E34" s="102" t="s">
        <v>60</v>
      </c>
      <c r="F34" s="96"/>
      <c r="G34" s="91">
        <f t="shared" si="1"/>
        <v>0</v>
      </c>
      <c r="H34" s="24">
        <v>10</v>
      </c>
      <c r="I34" s="44">
        <f t="shared" si="2"/>
        <v>0</v>
      </c>
      <c r="J34" s="29"/>
      <c r="M34" s="24"/>
      <c r="N34" s="49"/>
    </row>
    <row r="35" spans="1:14" ht="15" x14ac:dyDescent="0.25">
      <c r="A35" s="15"/>
      <c r="B35" s="58" t="s">
        <v>61</v>
      </c>
      <c r="C35" s="54" t="s">
        <v>54</v>
      </c>
      <c r="D35" s="111">
        <v>2</v>
      </c>
      <c r="E35" s="103" t="s">
        <v>62</v>
      </c>
      <c r="F35" s="95"/>
      <c r="G35" s="92">
        <f t="shared" si="1"/>
        <v>0</v>
      </c>
      <c r="H35" s="27">
        <v>4</v>
      </c>
      <c r="I35" s="44">
        <f t="shared" si="2"/>
        <v>0</v>
      </c>
      <c r="J35" s="30"/>
      <c r="M35" s="24"/>
      <c r="N35" s="49"/>
    </row>
    <row r="36" spans="1:14" ht="15" x14ac:dyDescent="0.25">
      <c r="A36" s="15"/>
      <c r="B36" s="57" t="s">
        <v>63</v>
      </c>
      <c r="C36" s="2" t="s">
        <v>64</v>
      </c>
      <c r="D36" s="110" t="s">
        <v>48</v>
      </c>
      <c r="E36" s="102" t="s">
        <v>65</v>
      </c>
      <c r="F36" s="96"/>
      <c r="G36" s="91">
        <f t="shared" si="1"/>
        <v>0</v>
      </c>
      <c r="H36" s="24">
        <v>0</v>
      </c>
      <c r="I36" s="46">
        <f t="shared" si="2"/>
        <v>0</v>
      </c>
      <c r="J36" s="29"/>
      <c r="M36" s="24"/>
      <c r="N36" s="49"/>
    </row>
    <row r="37" spans="1:14" ht="15" x14ac:dyDescent="0.25">
      <c r="A37" s="15"/>
      <c r="B37" s="58" t="s">
        <v>66</v>
      </c>
      <c r="C37" s="54" t="s">
        <v>67</v>
      </c>
      <c r="D37" s="111">
        <v>2</v>
      </c>
      <c r="E37" s="105" t="s">
        <v>60</v>
      </c>
      <c r="F37" s="98"/>
      <c r="G37" s="92">
        <f t="shared" si="1"/>
        <v>0</v>
      </c>
      <c r="H37" s="27">
        <v>0</v>
      </c>
      <c r="I37" s="44">
        <f t="shared" si="2"/>
        <v>0</v>
      </c>
      <c r="J37" s="30"/>
      <c r="M37" s="24"/>
      <c r="N37" s="49"/>
    </row>
    <row r="38" spans="1:14" ht="15" x14ac:dyDescent="0.25">
      <c r="A38" s="15"/>
      <c r="B38" s="59" t="s">
        <v>68</v>
      </c>
      <c r="C38" s="2" t="s">
        <v>69</v>
      </c>
      <c r="D38" s="110">
        <v>2</v>
      </c>
      <c r="E38" s="102" t="s">
        <v>70</v>
      </c>
      <c r="F38" s="96"/>
      <c r="G38" s="91">
        <f t="shared" si="1"/>
        <v>0</v>
      </c>
      <c r="H38" s="24">
        <v>6</v>
      </c>
      <c r="I38" s="46">
        <f t="shared" si="2"/>
        <v>0</v>
      </c>
      <c r="J38" s="31"/>
      <c r="M38" s="24"/>
      <c r="N38" s="49"/>
    </row>
    <row r="39" spans="1:14" ht="15" x14ac:dyDescent="0.25">
      <c r="A39" s="15"/>
      <c r="B39" s="60" t="s">
        <v>71</v>
      </c>
      <c r="C39" s="54" t="s">
        <v>72</v>
      </c>
      <c r="D39" s="111">
        <v>1</v>
      </c>
      <c r="E39" s="105" t="s">
        <v>73</v>
      </c>
      <c r="F39" s="98"/>
      <c r="G39" s="92">
        <f t="shared" si="1"/>
        <v>0</v>
      </c>
      <c r="H39" s="27">
        <v>18</v>
      </c>
      <c r="I39" s="44">
        <f t="shared" si="2"/>
        <v>0</v>
      </c>
      <c r="J39" s="32"/>
      <c r="M39" s="24"/>
      <c r="N39" s="49"/>
    </row>
    <row r="40" spans="1:14" ht="15" x14ac:dyDescent="0.25">
      <c r="A40" s="15"/>
      <c r="B40" s="61" t="s">
        <v>74</v>
      </c>
      <c r="C40" s="2" t="s">
        <v>75</v>
      </c>
      <c r="D40" s="110">
        <v>2</v>
      </c>
      <c r="E40" s="102" t="s">
        <v>76</v>
      </c>
      <c r="F40" s="96"/>
      <c r="G40" s="91">
        <f t="shared" si="1"/>
        <v>0</v>
      </c>
      <c r="H40" s="24">
        <v>3</v>
      </c>
      <c r="I40" s="46">
        <f t="shared" si="2"/>
        <v>0</v>
      </c>
      <c r="J40" s="29"/>
      <c r="M40" s="24"/>
      <c r="N40" s="49"/>
    </row>
    <row r="41" spans="1:14" ht="15" x14ac:dyDescent="0.25">
      <c r="A41" s="15"/>
      <c r="B41" s="61" t="s">
        <v>77</v>
      </c>
      <c r="C41" s="2" t="s">
        <v>78</v>
      </c>
      <c r="D41" s="110">
        <v>1</v>
      </c>
      <c r="E41" s="104" t="s">
        <v>76</v>
      </c>
      <c r="F41" s="97"/>
      <c r="G41" s="91">
        <f t="shared" si="1"/>
        <v>0</v>
      </c>
      <c r="H41" s="24">
        <v>1</v>
      </c>
      <c r="I41" s="44">
        <f t="shared" si="2"/>
        <v>0</v>
      </c>
      <c r="J41" s="29"/>
      <c r="M41" s="24"/>
      <c r="N41" s="49"/>
    </row>
    <row r="42" spans="1:14" ht="15" x14ac:dyDescent="0.25">
      <c r="A42" s="15"/>
      <c r="B42" s="61" t="s">
        <v>79</v>
      </c>
      <c r="C42" s="2" t="s">
        <v>80</v>
      </c>
      <c r="D42" s="110">
        <v>2</v>
      </c>
      <c r="E42" s="102" t="s">
        <v>81</v>
      </c>
      <c r="F42" s="96"/>
      <c r="G42" s="91">
        <f t="shared" si="1"/>
        <v>0</v>
      </c>
      <c r="H42" s="24">
        <v>0</v>
      </c>
      <c r="I42" s="44">
        <f t="shared" si="2"/>
        <v>0</v>
      </c>
      <c r="J42" s="29"/>
      <c r="M42" s="24"/>
      <c r="N42" s="49"/>
    </row>
    <row r="43" spans="1:14" ht="15" x14ac:dyDescent="0.25">
      <c r="A43" s="15"/>
      <c r="B43" s="61" t="s">
        <v>82</v>
      </c>
      <c r="C43" s="2" t="s">
        <v>83</v>
      </c>
      <c r="D43" s="110">
        <v>1</v>
      </c>
      <c r="E43" s="102" t="s">
        <v>81</v>
      </c>
      <c r="F43" s="96"/>
      <c r="G43" s="91">
        <f t="shared" si="1"/>
        <v>0</v>
      </c>
      <c r="H43" s="24">
        <v>12</v>
      </c>
      <c r="I43" s="44">
        <f t="shared" si="2"/>
        <v>0</v>
      </c>
      <c r="J43" s="29"/>
      <c r="M43" s="24"/>
      <c r="N43" s="49"/>
    </row>
    <row r="44" spans="1:14" ht="15" x14ac:dyDescent="0.25">
      <c r="A44" s="15"/>
      <c r="B44" s="61" t="s">
        <v>84</v>
      </c>
      <c r="C44" s="2" t="s">
        <v>85</v>
      </c>
      <c r="D44" s="110">
        <v>2</v>
      </c>
      <c r="E44" s="102" t="s">
        <v>86</v>
      </c>
      <c r="F44" s="96"/>
      <c r="G44" s="91">
        <f t="shared" si="1"/>
        <v>0</v>
      </c>
      <c r="H44" s="24">
        <v>0</v>
      </c>
      <c r="I44" s="44">
        <f t="shared" si="2"/>
        <v>0</v>
      </c>
      <c r="J44" s="29"/>
      <c r="M44" s="24"/>
      <c r="N44" s="49"/>
    </row>
    <row r="45" spans="1:14" ht="15" x14ac:dyDescent="0.25">
      <c r="A45" s="15"/>
      <c r="B45" s="62" t="s">
        <v>87</v>
      </c>
      <c r="C45" s="54" t="s">
        <v>88</v>
      </c>
      <c r="D45" s="111">
        <v>1</v>
      </c>
      <c r="E45" s="103" t="s">
        <v>86</v>
      </c>
      <c r="F45" s="95"/>
      <c r="G45" s="92">
        <f t="shared" si="1"/>
        <v>0</v>
      </c>
      <c r="H45" s="27">
        <v>4</v>
      </c>
      <c r="I45" s="45">
        <f t="shared" si="2"/>
        <v>0</v>
      </c>
      <c r="J45" s="26"/>
      <c r="M45" s="24"/>
      <c r="N45" s="49"/>
    </row>
    <row r="46" spans="1:14" ht="15" x14ac:dyDescent="0.25">
      <c r="A46" s="15"/>
      <c r="B46" s="62" t="s">
        <v>89</v>
      </c>
      <c r="C46" s="54" t="s">
        <v>90</v>
      </c>
      <c r="D46" s="111">
        <v>1</v>
      </c>
      <c r="E46" s="103" t="s">
        <v>91</v>
      </c>
      <c r="F46" s="99"/>
      <c r="G46" s="92">
        <f t="shared" si="1"/>
        <v>0</v>
      </c>
      <c r="H46" s="34">
        <v>2</v>
      </c>
      <c r="I46" s="75">
        <f t="shared" si="2"/>
        <v>0</v>
      </c>
      <c r="J46" s="33"/>
      <c r="M46" s="24"/>
      <c r="N46" s="49"/>
    </row>
    <row r="47" spans="1:14" ht="15" x14ac:dyDescent="0.25">
      <c r="A47" s="15"/>
      <c r="B47" s="63" t="s">
        <v>92</v>
      </c>
      <c r="C47" s="2" t="s">
        <v>93</v>
      </c>
      <c r="D47" s="110">
        <v>2</v>
      </c>
      <c r="E47" s="102" t="s">
        <v>94</v>
      </c>
      <c r="F47" s="96"/>
      <c r="G47" s="91">
        <f t="shared" si="1"/>
        <v>0</v>
      </c>
      <c r="H47" s="24">
        <v>2</v>
      </c>
      <c r="I47" s="44">
        <f t="shared" si="2"/>
        <v>0</v>
      </c>
      <c r="J47" s="25"/>
      <c r="M47" s="24"/>
      <c r="N47" s="49"/>
    </row>
    <row r="48" spans="1:14" ht="15" x14ac:dyDescent="0.25">
      <c r="A48" s="15"/>
      <c r="B48" s="63" t="s">
        <v>95</v>
      </c>
      <c r="C48" s="2" t="s">
        <v>96</v>
      </c>
      <c r="D48" s="110">
        <v>1</v>
      </c>
      <c r="E48" s="102" t="s">
        <v>94</v>
      </c>
      <c r="F48" s="96"/>
      <c r="G48" s="91">
        <f t="shared" si="1"/>
        <v>0</v>
      </c>
      <c r="H48" s="24">
        <v>3</v>
      </c>
      <c r="I48" s="44">
        <f t="shared" si="2"/>
        <v>0</v>
      </c>
      <c r="J48" s="25"/>
      <c r="M48" s="24"/>
      <c r="N48" s="49"/>
    </row>
    <row r="49" spans="1:14" ht="15" x14ac:dyDescent="0.25">
      <c r="A49" s="15"/>
      <c r="B49" s="63" t="s">
        <v>97</v>
      </c>
      <c r="C49" s="2" t="s">
        <v>98</v>
      </c>
      <c r="D49" s="110">
        <v>2</v>
      </c>
      <c r="E49" s="102" t="s">
        <v>99</v>
      </c>
      <c r="F49" s="96"/>
      <c r="G49" s="91">
        <f t="shared" si="1"/>
        <v>0</v>
      </c>
      <c r="H49" s="24">
        <v>17</v>
      </c>
      <c r="I49" s="44">
        <f t="shared" si="2"/>
        <v>0</v>
      </c>
      <c r="J49" s="25"/>
      <c r="M49" s="24"/>
      <c r="N49" s="49"/>
    </row>
    <row r="50" spans="1:14" ht="15" x14ac:dyDescent="0.25">
      <c r="A50" s="15"/>
      <c r="B50" s="63" t="s">
        <v>100</v>
      </c>
      <c r="C50" s="2" t="s">
        <v>101</v>
      </c>
      <c r="D50" s="110">
        <v>1</v>
      </c>
      <c r="E50" s="102" t="s">
        <v>99</v>
      </c>
      <c r="F50" s="96"/>
      <c r="G50" s="91">
        <f t="shared" si="1"/>
        <v>0</v>
      </c>
      <c r="H50" s="24">
        <v>6</v>
      </c>
      <c r="I50" s="44">
        <f t="shared" si="2"/>
        <v>0</v>
      </c>
      <c r="J50" s="25"/>
      <c r="M50" s="24"/>
      <c r="N50" s="49"/>
    </row>
    <row r="51" spans="1:14" ht="15" x14ac:dyDescent="0.25">
      <c r="A51" s="15"/>
      <c r="B51" s="63" t="s">
        <v>102</v>
      </c>
      <c r="C51" s="2" t="s">
        <v>103</v>
      </c>
      <c r="D51" s="110">
        <v>2</v>
      </c>
      <c r="E51" s="102" t="s">
        <v>104</v>
      </c>
      <c r="F51" s="96"/>
      <c r="G51" s="91">
        <f t="shared" si="1"/>
        <v>0</v>
      </c>
      <c r="H51" s="24">
        <v>67</v>
      </c>
      <c r="I51" s="44">
        <f t="shared" si="2"/>
        <v>0</v>
      </c>
      <c r="J51" s="25"/>
      <c r="M51" s="24"/>
      <c r="N51" s="49"/>
    </row>
    <row r="52" spans="1:14" ht="15" x14ac:dyDescent="0.25">
      <c r="A52" s="15"/>
      <c r="B52" s="63" t="s">
        <v>105</v>
      </c>
      <c r="C52" s="2" t="s">
        <v>106</v>
      </c>
      <c r="D52" s="110">
        <v>1</v>
      </c>
      <c r="E52" s="102" t="s">
        <v>104</v>
      </c>
      <c r="F52" s="96"/>
      <c r="G52" s="91">
        <f t="shared" si="1"/>
        <v>0</v>
      </c>
      <c r="H52" s="24">
        <v>51</v>
      </c>
      <c r="I52" s="44">
        <f t="shared" si="2"/>
        <v>0</v>
      </c>
      <c r="J52" s="25"/>
      <c r="M52" s="24"/>
      <c r="N52" s="49"/>
    </row>
    <row r="53" spans="1:14" ht="15" x14ac:dyDescent="0.25">
      <c r="A53" s="15"/>
      <c r="B53" s="63" t="s">
        <v>107</v>
      </c>
      <c r="C53" s="2" t="s">
        <v>108</v>
      </c>
      <c r="D53" s="110">
        <v>2</v>
      </c>
      <c r="E53" s="102" t="s">
        <v>109</v>
      </c>
      <c r="F53" s="96"/>
      <c r="G53" s="91">
        <f t="shared" si="1"/>
        <v>0</v>
      </c>
      <c r="H53" s="24">
        <v>7</v>
      </c>
      <c r="I53" s="44">
        <f t="shared" si="2"/>
        <v>0</v>
      </c>
      <c r="J53" s="25"/>
      <c r="M53" s="24"/>
      <c r="N53" s="49"/>
    </row>
    <row r="54" spans="1:14" ht="15" x14ac:dyDescent="0.25">
      <c r="A54" s="15"/>
      <c r="B54" s="64" t="s">
        <v>110</v>
      </c>
      <c r="C54" s="54" t="s">
        <v>111</v>
      </c>
      <c r="D54" s="111">
        <v>1</v>
      </c>
      <c r="E54" s="103" t="s">
        <v>109</v>
      </c>
      <c r="F54" s="95"/>
      <c r="G54" s="92">
        <f t="shared" si="1"/>
        <v>0</v>
      </c>
      <c r="H54" s="27">
        <v>29</v>
      </c>
      <c r="I54" s="45">
        <f t="shared" si="2"/>
        <v>0</v>
      </c>
      <c r="J54" s="26"/>
      <c r="M54" s="24"/>
      <c r="N54" s="49"/>
    </row>
    <row r="55" spans="1:14" ht="15" x14ac:dyDescent="0.25">
      <c r="A55" s="15"/>
      <c r="B55" s="63" t="s">
        <v>112</v>
      </c>
      <c r="C55" s="2" t="s">
        <v>113</v>
      </c>
      <c r="D55" s="110">
        <v>2</v>
      </c>
      <c r="E55" s="102" t="s">
        <v>114</v>
      </c>
      <c r="F55" s="96"/>
      <c r="G55" s="91">
        <f t="shared" si="1"/>
        <v>0</v>
      </c>
      <c r="H55" s="24">
        <v>28</v>
      </c>
      <c r="I55" s="44">
        <f t="shared" si="2"/>
        <v>0</v>
      </c>
      <c r="J55" s="25"/>
      <c r="M55" s="24"/>
      <c r="N55" s="49"/>
    </row>
    <row r="56" spans="1:14" ht="15" x14ac:dyDescent="0.25">
      <c r="A56" s="15"/>
      <c r="B56" s="63" t="s">
        <v>115</v>
      </c>
      <c r="C56" s="2" t="s">
        <v>116</v>
      </c>
      <c r="D56" s="110">
        <v>1</v>
      </c>
      <c r="E56" s="102" t="s">
        <v>114</v>
      </c>
      <c r="F56" s="96"/>
      <c r="G56" s="91">
        <f t="shared" si="1"/>
        <v>0</v>
      </c>
      <c r="H56" s="24">
        <v>40</v>
      </c>
      <c r="I56" s="44">
        <f t="shared" si="2"/>
        <v>0</v>
      </c>
      <c r="J56" s="25"/>
      <c r="M56" s="24"/>
      <c r="N56" s="49"/>
    </row>
    <row r="57" spans="1:14" ht="15" x14ac:dyDescent="0.25">
      <c r="A57" s="15"/>
      <c r="B57" s="63" t="s">
        <v>117</v>
      </c>
      <c r="C57" s="2" t="s">
        <v>118</v>
      </c>
      <c r="D57" s="110">
        <v>2</v>
      </c>
      <c r="E57" s="102" t="s">
        <v>119</v>
      </c>
      <c r="F57" s="96"/>
      <c r="G57" s="91">
        <f t="shared" si="1"/>
        <v>0</v>
      </c>
      <c r="H57" s="24">
        <v>59</v>
      </c>
      <c r="I57" s="44">
        <f t="shared" si="2"/>
        <v>0</v>
      </c>
      <c r="J57" s="25"/>
      <c r="M57" s="24"/>
      <c r="N57" s="49"/>
    </row>
    <row r="58" spans="1:14" ht="15" x14ac:dyDescent="0.25">
      <c r="A58" s="15"/>
      <c r="B58" s="64" t="s">
        <v>120</v>
      </c>
      <c r="C58" s="54" t="s">
        <v>121</v>
      </c>
      <c r="D58" s="111">
        <v>1</v>
      </c>
      <c r="E58" s="103" t="s">
        <v>119</v>
      </c>
      <c r="F58" s="95"/>
      <c r="G58" s="92">
        <f t="shared" si="1"/>
        <v>0</v>
      </c>
      <c r="H58" s="27">
        <v>66</v>
      </c>
      <c r="I58" s="45">
        <f t="shared" si="2"/>
        <v>0</v>
      </c>
      <c r="J58" s="26"/>
      <c r="M58" s="24"/>
      <c r="N58" s="49"/>
    </row>
    <row r="59" spans="1:14" ht="15" x14ac:dyDescent="0.25">
      <c r="A59" s="15"/>
      <c r="B59" s="65" t="s">
        <v>122</v>
      </c>
      <c r="C59" s="2" t="s">
        <v>123</v>
      </c>
      <c r="D59" s="110">
        <v>2</v>
      </c>
      <c r="E59" s="102" t="s">
        <v>124</v>
      </c>
      <c r="F59" s="96"/>
      <c r="G59" s="91">
        <f t="shared" si="1"/>
        <v>0</v>
      </c>
      <c r="H59" s="24">
        <v>86</v>
      </c>
      <c r="I59" s="44">
        <f t="shared" si="2"/>
        <v>0</v>
      </c>
      <c r="J59" s="25"/>
      <c r="M59" s="24"/>
      <c r="N59" s="49"/>
    </row>
    <row r="60" spans="1:14" ht="15" x14ac:dyDescent="0.25">
      <c r="A60" s="15"/>
      <c r="B60" s="65" t="s">
        <v>125</v>
      </c>
      <c r="C60" s="2" t="s">
        <v>126</v>
      </c>
      <c r="D60" s="110">
        <v>1</v>
      </c>
      <c r="E60" s="102" t="s">
        <v>124</v>
      </c>
      <c r="F60" s="96"/>
      <c r="G60" s="91">
        <f t="shared" si="1"/>
        <v>0</v>
      </c>
      <c r="H60" s="24">
        <v>85</v>
      </c>
      <c r="I60" s="44">
        <f t="shared" si="2"/>
        <v>0</v>
      </c>
      <c r="J60" s="25"/>
      <c r="M60" s="24"/>
      <c r="N60" s="49"/>
    </row>
    <row r="61" spans="1:14" ht="15" x14ac:dyDescent="0.25">
      <c r="A61" s="15"/>
      <c r="B61" s="65" t="s">
        <v>127</v>
      </c>
      <c r="C61" s="2" t="s">
        <v>128</v>
      </c>
      <c r="D61" s="110">
        <v>2</v>
      </c>
      <c r="E61" s="102" t="s">
        <v>129</v>
      </c>
      <c r="F61" s="96"/>
      <c r="G61" s="91">
        <f t="shared" si="1"/>
        <v>0</v>
      </c>
      <c r="H61" s="24">
        <v>77</v>
      </c>
      <c r="I61" s="44">
        <f t="shared" si="2"/>
        <v>0</v>
      </c>
      <c r="J61" s="25"/>
      <c r="M61" s="24"/>
      <c r="N61" s="49"/>
    </row>
    <row r="62" spans="1:14" ht="15" x14ac:dyDescent="0.25">
      <c r="A62" s="15"/>
      <c r="B62" s="66" t="s">
        <v>130</v>
      </c>
      <c r="C62" s="54" t="s">
        <v>131</v>
      </c>
      <c r="D62" s="111">
        <v>1</v>
      </c>
      <c r="E62" s="103" t="s">
        <v>129</v>
      </c>
      <c r="F62" s="95"/>
      <c r="G62" s="92">
        <f t="shared" si="1"/>
        <v>0</v>
      </c>
      <c r="H62" s="27">
        <v>157</v>
      </c>
      <c r="I62" s="45">
        <f t="shared" si="2"/>
        <v>0</v>
      </c>
      <c r="J62" s="26"/>
      <c r="M62" s="24"/>
      <c r="N62" s="49"/>
    </row>
    <row r="63" spans="1:14" ht="15" x14ac:dyDescent="0.25">
      <c r="A63" s="15"/>
      <c r="B63" s="65" t="s">
        <v>132</v>
      </c>
      <c r="C63" s="2" t="s">
        <v>133</v>
      </c>
      <c r="D63" s="110">
        <v>2</v>
      </c>
      <c r="E63" s="102" t="s">
        <v>134</v>
      </c>
      <c r="F63" s="96"/>
      <c r="G63" s="91">
        <f t="shared" si="1"/>
        <v>0</v>
      </c>
      <c r="H63" s="24">
        <v>27</v>
      </c>
      <c r="I63" s="44">
        <f t="shared" si="2"/>
        <v>0</v>
      </c>
      <c r="J63" s="25"/>
      <c r="M63" s="24"/>
      <c r="N63" s="49"/>
    </row>
    <row r="64" spans="1:14" ht="15" x14ac:dyDescent="0.25">
      <c r="A64" s="15"/>
      <c r="B64" s="66" t="s">
        <v>135</v>
      </c>
      <c r="C64" s="54" t="s">
        <v>136</v>
      </c>
      <c r="D64" s="111">
        <v>1</v>
      </c>
      <c r="E64" s="103" t="s">
        <v>134</v>
      </c>
      <c r="F64" s="95"/>
      <c r="G64" s="92">
        <f t="shared" si="1"/>
        <v>0</v>
      </c>
      <c r="H64" s="27">
        <v>72</v>
      </c>
      <c r="I64" s="45">
        <f t="shared" si="2"/>
        <v>0</v>
      </c>
      <c r="J64" s="26"/>
      <c r="M64" s="24"/>
      <c r="N64" s="49"/>
    </row>
    <row r="65" spans="1:14" ht="15" x14ac:dyDescent="0.25">
      <c r="A65" s="15"/>
      <c r="B65" s="67" t="s">
        <v>137</v>
      </c>
      <c r="C65" s="2" t="s">
        <v>138</v>
      </c>
      <c r="D65" s="110">
        <v>2</v>
      </c>
      <c r="E65" s="102" t="s">
        <v>139</v>
      </c>
      <c r="F65" s="96"/>
      <c r="G65" s="91">
        <f t="shared" si="1"/>
        <v>0</v>
      </c>
      <c r="H65" s="24">
        <v>51</v>
      </c>
      <c r="I65" s="44">
        <f t="shared" si="2"/>
        <v>0</v>
      </c>
      <c r="J65" s="25"/>
      <c r="M65" s="24"/>
      <c r="N65" s="49"/>
    </row>
    <row r="66" spans="1:14" ht="15" x14ac:dyDescent="0.25">
      <c r="A66" s="15"/>
      <c r="B66" s="67" t="s">
        <v>140</v>
      </c>
      <c r="C66" s="2" t="s">
        <v>141</v>
      </c>
      <c r="D66" s="110">
        <v>1</v>
      </c>
      <c r="E66" s="102" t="s">
        <v>139</v>
      </c>
      <c r="F66" s="96"/>
      <c r="G66" s="91">
        <f t="shared" si="1"/>
        <v>0</v>
      </c>
      <c r="H66" s="24">
        <v>25</v>
      </c>
      <c r="I66" s="44">
        <f t="shared" si="2"/>
        <v>0</v>
      </c>
      <c r="J66" s="25"/>
      <c r="M66" s="24"/>
      <c r="N66" s="49"/>
    </row>
    <row r="67" spans="1:14" ht="15" x14ac:dyDescent="0.25">
      <c r="A67" s="15"/>
      <c r="B67" s="67" t="s">
        <v>142</v>
      </c>
      <c r="C67" s="2" t="s">
        <v>143</v>
      </c>
      <c r="D67" s="110">
        <v>2</v>
      </c>
      <c r="E67" s="102" t="s">
        <v>144</v>
      </c>
      <c r="F67" s="96"/>
      <c r="G67" s="91">
        <f t="shared" si="1"/>
        <v>0</v>
      </c>
      <c r="H67" s="24">
        <v>236</v>
      </c>
      <c r="I67" s="44">
        <f t="shared" si="2"/>
        <v>0</v>
      </c>
      <c r="J67" s="25"/>
      <c r="M67" s="24"/>
      <c r="N67" s="49"/>
    </row>
    <row r="68" spans="1:14" ht="15" x14ac:dyDescent="0.25">
      <c r="A68" s="15"/>
      <c r="B68" s="68" t="s">
        <v>145</v>
      </c>
      <c r="C68" s="54" t="s">
        <v>146</v>
      </c>
      <c r="D68" s="111">
        <v>1</v>
      </c>
      <c r="E68" s="103" t="s">
        <v>144</v>
      </c>
      <c r="F68" s="95"/>
      <c r="G68" s="92">
        <f t="shared" si="1"/>
        <v>0</v>
      </c>
      <c r="H68" s="27">
        <v>165</v>
      </c>
      <c r="I68" s="45">
        <f t="shared" si="2"/>
        <v>0</v>
      </c>
      <c r="J68" s="26"/>
      <c r="M68" s="24"/>
      <c r="N68" s="49"/>
    </row>
    <row r="69" spans="1:14" ht="15" x14ac:dyDescent="0.25">
      <c r="A69" s="15"/>
      <c r="B69" s="69" t="s">
        <v>147</v>
      </c>
      <c r="C69" s="2" t="s">
        <v>148</v>
      </c>
      <c r="D69" s="110">
        <v>2</v>
      </c>
      <c r="E69" s="102" t="s">
        <v>114</v>
      </c>
      <c r="F69" s="96"/>
      <c r="G69" s="91">
        <f t="shared" si="1"/>
        <v>0</v>
      </c>
      <c r="H69" s="24">
        <v>7</v>
      </c>
      <c r="I69" s="44">
        <f t="shared" si="2"/>
        <v>0</v>
      </c>
      <c r="J69" s="25"/>
      <c r="M69" s="24"/>
      <c r="N69" s="49"/>
    </row>
    <row r="70" spans="1:14" ht="30" customHeight="1" x14ac:dyDescent="0.25">
      <c r="A70" s="15"/>
      <c r="B70" s="84" t="s">
        <v>149</v>
      </c>
      <c r="C70" s="85" t="s">
        <v>150</v>
      </c>
      <c r="D70" s="112">
        <v>1</v>
      </c>
      <c r="E70" s="106" t="s">
        <v>114</v>
      </c>
      <c r="F70" s="100"/>
      <c r="G70" s="91">
        <f t="shared" si="1"/>
        <v>0</v>
      </c>
      <c r="H70" s="86">
        <v>0</v>
      </c>
      <c r="I70" s="87">
        <f t="shared" si="2"/>
        <v>0</v>
      </c>
      <c r="J70" s="88"/>
      <c r="M70" s="24"/>
      <c r="N70" s="49"/>
    </row>
    <row r="71" spans="1:14" ht="30" customHeight="1" x14ac:dyDescent="0.25">
      <c r="A71" s="15"/>
      <c r="B71" s="84" t="s">
        <v>151</v>
      </c>
      <c r="C71" s="85" t="s">
        <v>152</v>
      </c>
      <c r="D71" s="112">
        <v>2</v>
      </c>
      <c r="E71" s="106" t="s">
        <v>119</v>
      </c>
      <c r="F71" s="100"/>
      <c r="G71" s="91">
        <f t="shared" si="1"/>
        <v>0</v>
      </c>
      <c r="H71" s="86">
        <v>78</v>
      </c>
      <c r="I71" s="87">
        <f t="shared" si="2"/>
        <v>0</v>
      </c>
      <c r="J71" s="88"/>
      <c r="M71" s="24"/>
      <c r="N71" s="49"/>
    </row>
    <row r="72" spans="1:14" ht="15" x14ac:dyDescent="0.25">
      <c r="A72" s="15"/>
      <c r="B72" s="70" t="s">
        <v>153</v>
      </c>
      <c r="C72" s="54" t="s">
        <v>154</v>
      </c>
      <c r="D72" s="111">
        <v>1</v>
      </c>
      <c r="E72" s="103" t="s">
        <v>119</v>
      </c>
      <c r="F72" s="95"/>
      <c r="G72" s="92">
        <f t="shared" si="1"/>
        <v>0</v>
      </c>
      <c r="H72" s="27">
        <v>48</v>
      </c>
      <c r="I72" s="45">
        <f t="shared" si="2"/>
        <v>0</v>
      </c>
      <c r="J72" s="26"/>
      <c r="M72" s="24"/>
      <c r="N72" s="49"/>
    </row>
    <row r="73" spans="1:14" ht="15" x14ac:dyDescent="0.25">
      <c r="A73" s="15"/>
      <c r="B73" s="71" t="s">
        <v>155</v>
      </c>
      <c r="C73" s="2" t="s">
        <v>156</v>
      </c>
      <c r="D73" s="110">
        <v>1</v>
      </c>
      <c r="E73" s="102" t="s">
        <v>157</v>
      </c>
      <c r="F73" s="96"/>
      <c r="G73" s="91">
        <f t="shared" si="1"/>
        <v>0</v>
      </c>
      <c r="H73" s="24">
        <v>953</v>
      </c>
      <c r="I73" s="44">
        <f t="shared" si="2"/>
        <v>0</v>
      </c>
      <c r="J73" s="25"/>
      <c r="M73" s="24"/>
      <c r="N73" s="49"/>
    </row>
    <row r="74" spans="1:14" ht="52.5" thickBot="1" x14ac:dyDescent="0.3">
      <c r="A74" s="15"/>
      <c r="B74" s="80" t="s">
        <v>155</v>
      </c>
      <c r="C74" s="81" t="s">
        <v>158</v>
      </c>
      <c r="D74" s="113">
        <v>1</v>
      </c>
      <c r="E74" s="107" t="s">
        <v>157</v>
      </c>
      <c r="F74" s="101"/>
      <c r="G74" s="115">
        <f t="shared" si="1"/>
        <v>0</v>
      </c>
      <c r="H74" s="82">
        <v>545</v>
      </c>
      <c r="I74" s="83">
        <f t="shared" si="2"/>
        <v>0</v>
      </c>
      <c r="J74" s="79" t="s">
        <v>159</v>
      </c>
      <c r="M74" s="24"/>
      <c r="N74" s="49"/>
    </row>
    <row r="75" spans="1:14" ht="13.5" thickBot="1" x14ac:dyDescent="0.25">
      <c r="A75" s="15"/>
      <c r="B75" s="72" t="s">
        <v>160</v>
      </c>
      <c r="C75" s="51" t="s">
        <v>161</v>
      </c>
      <c r="D75" s="114">
        <v>1</v>
      </c>
      <c r="E75" s="108" t="s">
        <v>157</v>
      </c>
      <c r="F75" s="99"/>
      <c r="G75" s="92">
        <f t="shared" si="1"/>
        <v>0</v>
      </c>
      <c r="H75" s="27">
        <v>37</v>
      </c>
      <c r="I75" s="45">
        <f t="shared" si="2"/>
        <v>0</v>
      </c>
      <c r="J75" s="26"/>
      <c r="M75" s="24"/>
    </row>
    <row r="76" spans="1:14" x14ac:dyDescent="0.2">
      <c r="A76" s="15"/>
      <c r="B76" s="73" t="s">
        <v>162</v>
      </c>
      <c r="C76" s="2" t="s">
        <v>163</v>
      </c>
      <c r="D76" s="110">
        <v>2</v>
      </c>
      <c r="E76" s="102" t="s">
        <v>164</v>
      </c>
      <c r="F76" s="96"/>
      <c r="G76" s="91">
        <f t="shared" si="1"/>
        <v>0</v>
      </c>
      <c r="H76" s="24">
        <v>21</v>
      </c>
      <c r="I76" s="44">
        <f t="shared" si="2"/>
        <v>0</v>
      </c>
      <c r="J76" s="23"/>
      <c r="M76" s="24"/>
    </row>
    <row r="77" spans="1:14" x14ac:dyDescent="0.2">
      <c r="B77" s="73" t="s">
        <v>165</v>
      </c>
      <c r="C77" s="2" t="s">
        <v>163</v>
      </c>
      <c r="D77" s="110">
        <v>1</v>
      </c>
      <c r="E77" s="102" t="s">
        <v>164</v>
      </c>
      <c r="F77" s="96"/>
      <c r="G77" s="91">
        <f t="shared" si="1"/>
        <v>0</v>
      </c>
      <c r="H77" s="24">
        <v>33</v>
      </c>
      <c r="I77" s="44">
        <f t="shared" si="2"/>
        <v>0</v>
      </c>
      <c r="J77" s="25"/>
      <c r="M77" s="24"/>
    </row>
    <row r="78" spans="1:14" x14ac:dyDescent="0.2">
      <c r="B78" s="74" t="s">
        <v>166</v>
      </c>
      <c r="C78" s="54" t="s">
        <v>163</v>
      </c>
      <c r="D78" s="111">
        <v>1</v>
      </c>
      <c r="E78" s="103" t="s">
        <v>167</v>
      </c>
      <c r="F78" s="96"/>
      <c r="G78" s="92">
        <f t="shared" si="1"/>
        <v>0</v>
      </c>
      <c r="H78" s="77">
        <v>7</v>
      </c>
      <c r="I78" s="44">
        <f t="shared" si="2"/>
        <v>0</v>
      </c>
      <c r="J78" s="26"/>
      <c r="M78" s="24"/>
    </row>
    <row r="79" spans="1:14" x14ac:dyDescent="0.2">
      <c r="B79" s="50" t="s">
        <v>168</v>
      </c>
      <c r="C79" s="51" t="s">
        <v>169</v>
      </c>
      <c r="D79" s="114">
        <v>1</v>
      </c>
      <c r="E79" s="108" t="s">
        <v>170</v>
      </c>
      <c r="F79" s="99"/>
      <c r="G79" s="91">
        <f t="shared" si="1"/>
        <v>0</v>
      </c>
      <c r="H79" s="78">
        <v>55</v>
      </c>
      <c r="I79" s="76">
        <f>F79*H79</f>
        <v>0</v>
      </c>
      <c r="J79" s="33"/>
      <c r="M79" s="24"/>
    </row>
    <row r="80" spans="1:14" ht="15" customHeight="1" thickBot="1" x14ac:dyDescent="0.25">
      <c r="B80" s="140" t="s">
        <v>171</v>
      </c>
      <c r="C80" s="141"/>
      <c r="D80" s="141"/>
      <c r="E80" s="141"/>
      <c r="F80" s="141"/>
      <c r="G80" s="141"/>
      <c r="H80" s="142"/>
      <c r="I80" s="47">
        <f>SUM(I25:I79)</f>
        <v>0</v>
      </c>
      <c r="J80" s="12"/>
    </row>
    <row r="81" spans="2:3" x14ac:dyDescent="0.2">
      <c r="B81" s="2" t="s">
        <v>172</v>
      </c>
    </row>
    <row r="84" spans="2:3" x14ac:dyDescent="0.2">
      <c r="B84" s="143" t="s">
        <v>173</v>
      </c>
      <c r="C84" s="144"/>
    </row>
    <row r="85" spans="2:3" x14ac:dyDescent="0.2">
      <c r="B85" s="145"/>
      <c r="C85" s="146"/>
    </row>
    <row r="86" spans="2:3" x14ac:dyDescent="0.2">
      <c r="B86" s="147"/>
      <c r="C86" s="148"/>
    </row>
    <row r="87" spans="2:3" x14ac:dyDescent="0.2">
      <c r="B87" s="35" t="s">
        <v>174</v>
      </c>
      <c r="C87" s="89" t="s">
        <v>175</v>
      </c>
    </row>
    <row r="88" spans="2:3" x14ac:dyDescent="0.2">
      <c r="B88" s="36" t="s">
        <v>176</v>
      </c>
      <c r="C88" s="89" t="s">
        <v>175</v>
      </c>
    </row>
    <row r="89" spans="2:3" x14ac:dyDescent="0.2">
      <c r="B89" s="36" t="s">
        <v>177</v>
      </c>
      <c r="C89" s="89" t="s">
        <v>175</v>
      </c>
    </row>
    <row r="90" spans="2:3" ht="12.75" customHeight="1" x14ac:dyDescent="0.2">
      <c r="B90" s="117" t="s">
        <v>178</v>
      </c>
      <c r="C90" s="120" t="s">
        <v>175</v>
      </c>
    </row>
    <row r="91" spans="2:3" ht="12.75" customHeight="1" x14ac:dyDescent="0.2">
      <c r="B91" s="118"/>
      <c r="C91" s="121"/>
    </row>
    <row r="92" spans="2:3" ht="12.75" customHeight="1" x14ac:dyDescent="0.2">
      <c r="B92" s="119"/>
      <c r="C92" s="121"/>
    </row>
    <row r="93" spans="2:3" x14ac:dyDescent="0.2">
      <c r="B93" s="36" t="s">
        <v>179</v>
      </c>
      <c r="C93" s="89" t="s">
        <v>175</v>
      </c>
    </row>
  </sheetData>
  <mergeCells count="11">
    <mergeCell ref="G3:I3"/>
    <mergeCell ref="G5:I5"/>
    <mergeCell ref="G6:I6"/>
    <mergeCell ref="B80:H80"/>
    <mergeCell ref="B84:C86"/>
    <mergeCell ref="B90:B92"/>
    <mergeCell ref="C90:C92"/>
    <mergeCell ref="B3:E3"/>
    <mergeCell ref="B4:D4"/>
    <mergeCell ref="B5:D5"/>
    <mergeCell ref="B6:D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B7EFFA5A266442A003BAC2D4521FAC" ma:contentTypeVersion="15" ma:contentTypeDescription="Een nieuw document maken." ma:contentTypeScope="" ma:versionID="85212c74b7c38c7a734d660fb5d9da47">
  <xsd:schema xmlns:xsd="http://www.w3.org/2001/XMLSchema" xmlns:xs="http://www.w3.org/2001/XMLSchema" xmlns:p="http://schemas.microsoft.com/office/2006/metadata/properties" xmlns:ns2="2bc3cc49-a0fc-401f-b15f-7467fa8d50de" xmlns:ns3="4f374891-54cf-4714-beab-4b456816b279" targetNamespace="http://schemas.microsoft.com/office/2006/metadata/properties" ma:root="true" ma:fieldsID="6426412c0ce248a9a2b4479a6fff6899" ns2:_="" ns3:_="">
    <xsd:import namespace="2bc3cc49-a0fc-401f-b15f-7467fa8d50de"/>
    <xsd:import namespace="4f374891-54cf-4714-beab-4b456816b2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3cc49-a0fc-401f-b15f-7467fa8d50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5523468-64ab-4a5d-9397-26e20b2c7a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74891-54cf-4714-beab-4b456816b27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a8f5f6-4f94-420e-9aca-e921c681c0d9}" ma:internalName="TaxCatchAll" ma:showField="CatchAllData" ma:web="4f374891-54cf-4714-beab-4b456816b2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c3cc49-a0fc-401f-b15f-7467fa8d50de">
      <Terms xmlns="http://schemas.microsoft.com/office/infopath/2007/PartnerControls"/>
    </lcf76f155ced4ddcb4097134ff3c332f>
    <TaxCatchAll xmlns="4f374891-54cf-4714-beab-4b456816b27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E28225-4C22-4A59-A135-EADB05C48A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c3cc49-a0fc-401f-b15f-7467fa8d50de"/>
    <ds:schemaRef ds:uri="4f374891-54cf-4714-beab-4b456816b2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5CAE3F-E8F6-4881-AAE9-8EBF0BB67175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4f374891-54cf-4714-beab-4b456816b279"/>
    <ds:schemaRef ds:uri="http://schemas.microsoft.com/office/2006/documentManagement/types"/>
    <ds:schemaRef ds:uri="2bc3cc49-a0fc-401f-b15f-7467fa8d50d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989A115-9218-4FCB-AD9A-9803D13633D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e7b40a7-8a30-46b2-a224-03c1cdffe4e1}" enabled="1" method="Standard" siteId="{6f9c9947-3a32-45de-834e-3b44abdccf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Hoofdopdracht</vt:lpstr>
    </vt:vector>
  </TitlesOfParts>
  <Manager/>
  <Company>VU medisch centrum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Lieftink, WM</dc:creator>
  <cp:keywords/>
  <dc:description/>
  <cp:lastModifiedBy>Hetem, S.C. (Sabrina)</cp:lastModifiedBy>
  <cp:revision/>
  <dcterms:created xsi:type="dcterms:W3CDTF">2017-07-06T10:33:49Z</dcterms:created>
  <dcterms:modified xsi:type="dcterms:W3CDTF">2023-01-11T14:20:23Z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0x010100A8B7EFFA5A266442A003BAC2D4521FAC</vt:lpwstr>
  </property>
  <property fmtid="{D5CDD505-2E9C-101B-9397-08002B2CF9AE}" pid="3" name="MediaServiceImageTags">
    <vt:lpwstr/>
  </property>
</Properties>
</file>