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ZOOV\Inkoop_produkten_diensten\2022\_zaak 2128730 Inkoop Routevervoer 2023\NvI 1\"/>
    </mc:Choice>
  </mc:AlternateContent>
  <xr:revisionPtr revIDLastSave="0" documentId="13_ncr:1_{B0A35E00-EA71-4966-A4FB-6C4BB7CD78C5}" xr6:coauthVersionLast="47" xr6:coauthVersionMax="47" xr10:uidLastSave="{00000000-0000-0000-0000-000000000000}"/>
  <bookViews>
    <workbookView xWindow="-120" yWindow="-120" windowWidth="19440" windowHeight="15840" xr2:uid="{00000000-000D-0000-FFFF-FFFF00000000}"/>
  </bookViews>
  <sheets>
    <sheet name="Prijsinvulformulier" sheetId="1" r:id="rId1"/>
    <sheet name="Deelpercelen" sheetId="6" state="hidden" r:id="rId2"/>
  </sheets>
  <externalReferences>
    <externalReference r:id="rId3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21" i="1" l="1"/>
  <c r="A5" i="6" l="1"/>
  <c r="A6" i="6"/>
  <c r="A7" i="6"/>
  <c r="A8" i="6"/>
  <c r="A9" i="6"/>
  <c r="A10" i="6"/>
  <c r="A11" i="6"/>
  <c r="A12" i="6"/>
  <c r="A13" i="6"/>
  <c r="A14" i="6"/>
  <c r="A15" i="6"/>
  <c r="A16" i="6"/>
  <c r="A17" i="6"/>
  <c r="A18" i="6"/>
  <c r="A19" i="6"/>
  <c r="A20" i="6"/>
  <c r="B17" i="1"/>
  <c r="A4" i="6" l="1"/>
  <c r="A3" i="6"/>
  <c r="E17" i="1" l="1"/>
  <c r="E18" i="1" s="1"/>
  <c r="E7" i="1"/>
  <c r="E12" i="1"/>
  <c r="E13" i="1" s="1"/>
  <c r="E14" i="1" s="1"/>
  <c r="D18" i="1" l="1"/>
  <c r="B18" i="1"/>
  <c r="E6" i="1"/>
  <c r="D12" i="1"/>
  <c r="D13" i="1" s="1"/>
  <c r="D14" i="1" s="1"/>
  <c r="D17" i="1" l="1"/>
  <c r="D19" i="1" s="1"/>
</calcChain>
</file>

<file path=xl/sharedStrings.xml><?xml version="1.0" encoding="utf-8"?>
<sst xmlns="http://schemas.openxmlformats.org/spreadsheetml/2006/main" count="68" uniqueCount="65">
  <si>
    <t>A. Capaciteitskosten
(o.a. afschrijving, rente, verzekering, stalling)</t>
  </si>
  <si>
    <t>D. Algemene kosten</t>
  </si>
  <si>
    <t>Naam tekenbevoegd persoon:</t>
  </si>
  <si>
    <t>Functie:</t>
  </si>
  <si>
    <t>Plaats:</t>
  </si>
  <si>
    <t>Datum:</t>
  </si>
  <si>
    <t>Handtekening:</t>
  </si>
  <si>
    <t>Voertuig</t>
  </si>
  <si>
    <t>Weging</t>
  </si>
  <si>
    <t>Ondertekening</t>
  </si>
  <si>
    <t>Inschrijfprijs</t>
  </si>
  <si>
    <t>C. Chauffeurskosten
(o.a. arbeidsloon en werkgeverslasten)</t>
  </si>
  <si>
    <t>B. Kilometerkosten
(o.a. brandstof, banden, onderhoud, reparatie en ontvangen kilometervergoeding)</t>
  </si>
  <si>
    <t>Midibus</t>
  </si>
  <si>
    <t>nummer</t>
  </si>
  <si>
    <t>Omschrijving</t>
  </si>
  <si>
    <t>Oude IJsselstreek &lt;-&gt; Doetinchem</t>
  </si>
  <si>
    <t>Doetinchem</t>
  </si>
  <si>
    <t>Aalten</t>
  </si>
  <si>
    <t>Kies hier het deelperceel</t>
  </si>
  <si>
    <t>De inschrijver is verplicht voor het deelperceel waarvoor hij inschrijft een aantoonbaar kostendekkend uurtarief per voertuigtype en de bijbehorende specificatie in te vullen.</t>
  </si>
  <si>
    <t>Personenauto/Taxibus</t>
  </si>
  <si>
    <r>
      <t xml:space="preserve">Kostenopbouw Beladen uurtarief (voertuig en chauffeur)
</t>
    </r>
    <r>
      <rPr>
        <sz val="8"/>
        <rFont val="Calibri"/>
        <family val="2"/>
      </rPr>
      <t>(gebaseerd op Panteia/NEA overzicht kostenontwikkelingen taxivervoer)</t>
    </r>
  </si>
  <si>
    <t>weging taxi</t>
  </si>
  <si>
    <t>midibus?</t>
  </si>
  <si>
    <t>Nr en omschrijving</t>
  </si>
  <si>
    <t>Aalten/Berkelland/Oost Gelre/Winterswijk -&gt; Oost Gelre</t>
  </si>
  <si>
    <t>Aalten/Berkelland/Bronckhorst/Doetinchem/Oost Gelre/Oude IJsselstreek/Winterswijk -&gt; Berkelland Oost (Neede e.o.)</t>
  </si>
  <si>
    <t>Aalten/Oost Gelre/Winterswijk -&gt; Berkelland West (Beltrum/Borculo/Ruurlo)</t>
  </si>
  <si>
    <t>Bronckhorst/Doetinchem/Oude IJsselstreek -&gt; Berkelland West (Beltrum/Borculo/Ruurlo)</t>
  </si>
  <si>
    <t>Bronckhorst/Doetinchem/Oude IJsselstreek -&gt; Oost Gelre/Winterswijk</t>
  </si>
  <si>
    <t>Aalten/Winterswijk -&gt; Doetinchem</t>
  </si>
  <si>
    <t>Aalten/Berkelland/Oost Gelre/Winterswijk -&gt; Winterswijk</t>
  </si>
  <si>
    <t>Berkelland/Bronckhorst/Doetinchem/Oost Gelre/Oude IJsselstreek/Winterswijk -&gt; Aalten</t>
  </si>
  <si>
    <t>Aalten/Bronckhorst/Doetinchem/Oude IJsselstreek -&gt; Oude IJsselstreek</t>
  </si>
  <si>
    <t>Berkelland -&gt; Berkelland West (Beltrum/Borculo/Ruurlo)</t>
  </si>
  <si>
    <t>Regio -&gt; Montferland</t>
  </si>
  <si>
    <t>Regio -&gt; regio Arnhem/Nijmegen</t>
  </si>
  <si>
    <t>Regio -&gt; regio Stedendriehoek</t>
  </si>
  <si>
    <t>Regio -&gt; regio Twente</t>
  </si>
  <si>
    <t>Berkelland/Bronckhorst/Oost Gelre -&gt; Doetinchem
Berkelland/Bronckhorst/Doetinchem/Oost Gelre/ Oude IJsselstreek -&gt; Bronckhorst</t>
  </si>
  <si>
    <t>deelperceel 2b1</t>
  </si>
  <si>
    <t>deelperceel 2b2</t>
  </si>
  <si>
    <t>deelperceel 2b3</t>
  </si>
  <si>
    <t>deelperceel 2b4</t>
  </si>
  <si>
    <t>deelperceel 2b5</t>
  </si>
  <si>
    <t>deelperceel 2b6</t>
  </si>
  <si>
    <t>deelperceel 2b7</t>
  </si>
  <si>
    <t>deelperceel 2b8</t>
  </si>
  <si>
    <t>deelperceel 2b9</t>
  </si>
  <si>
    <t>deelperceel 2b10</t>
  </si>
  <si>
    <t>deelperceel 2b11</t>
  </si>
  <si>
    <t>deelperceel 2b12</t>
  </si>
  <si>
    <t>deelperceel 2b13</t>
  </si>
  <si>
    <t>deelperceel 2b14</t>
  </si>
  <si>
    <t>deelperceel 2b21</t>
  </si>
  <si>
    <t>deelperceel 2b22</t>
  </si>
  <si>
    <t>deelperceel 2b23</t>
  </si>
  <si>
    <t>deelperceel 2b24</t>
  </si>
  <si>
    <t>Bijlage 6 Prijsinvulformulier Routevervoer</t>
  </si>
  <si>
    <t>Naam Inschrijver:</t>
  </si>
  <si>
    <t xml:space="preserve"> Totaal Beladen uurtarief excl. BTW</t>
  </si>
  <si>
    <t>Gewogen Beladen uurtarief excl. BTW</t>
  </si>
  <si>
    <t>BTW</t>
  </si>
  <si>
    <t xml:space="preserve"> Totaal Beladen uurtarief incl. BTW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</si>
</sst>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sz val="12"/>
      <color theme="1"/>
      <name val="Calibri"/>
      <family val="2"/>
    </font>
    <font>
      <b/>
      <sz val="16"/>
      <color rgb="FF0B79BF"/>
      <name val="Calibri"/>
      <family val="2"/>
      <scheme val="minor"/>
    </font>
    <font>
      <b/>
      <i/>
      <sz val="10"/>
      <color rgb="FFFF0000"/>
      <name val="Calibri"/>
      <family val="2"/>
    </font>
    <font>
      <sz val="11"/>
      <color theme="1"/>
      <name val="Calibri"/>
      <family val="2"/>
    </font>
    <font>
      <i/>
      <sz val="10"/>
      <color theme="1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b/>
      <sz val="12"/>
      <color rgb="FFD3DC28"/>
      <name val="Calibri"/>
      <family val="2"/>
    </font>
    <font>
      <b/>
      <sz val="12"/>
      <name val="Calibri"/>
      <family val="2"/>
    </font>
    <font>
      <sz val="8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C28"/>
        <bgColor indexed="64"/>
      </patternFill>
    </fill>
    <fill>
      <patternFill patternType="solid">
        <fgColor rgb="FFF3F5C1"/>
        <bgColor indexed="64"/>
      </patternFill>
    </fill>
  </fills>
  <borders count="29">
    <border>
      <left/>
      <right/>
      <top/>
      <bottom/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n">
        <color rgb="FF0B79BF"/>
      </bottom>
      <diagonal/>
    </border>
    <border>
      <left style="thin">
        <color rgb="FF0B79BF"/>
      </left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/>
      <right style="thin">
        <color rgb="FF0B79BF"/>
      </right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ck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 style="thin">
        <color rgb="FF0B79BF"/>
      </bottom>
      <diagonal/>
    </border>
    <border>
      <left style="thin">
        <color rgb="FF0B79BF"/>
      </left>
      <right/>
      <top style="thin">
        <color rgb="FF0B79BF"/>
      </top>
      <bottom/>
      <diagonal/>
    </border>
    <border>
      <left style="thin">
        <color rgb="FF0B79BF"/>
      </left>
      <right/>
      <top/>
      <bottom style="thick">
        <color rgb="FF0B79BF"/>
      </bottom>
      <diagonal/>
    </border>
    <border>
      <left style="thick">
        <color rgb="FFD3DC28"/>
      </left>
      <right/>
      <top style="thin">
        <color rgb="FFD3DC28"/>
      </top>
      <bottom style="thin">
        <color rgb="FFD3DC28"/>
      </bottom>
      <diagonal/>
    </border>
    <border>
      <left/>
      <right/>
      <top style="thin">
        <color rgb="FFD3DC28"/>
      </top>
      <bottom style="thin">
        <color rgb="FFD3DC28"/>
      </bottom>
      <diagonal/>
    </border>
    <border>
      <left/>
      <right style="thin">
        <color rgb="FFD3DC28"/>
      </right>
      <top style="thin">
        <color rgb="FFD3DC28"/>
      </top>
      <bottom style="thin">
        <color rgb="FFD3DC28"/>
      </bottom>
      <diagonal/>
    </border>
    <border>
      <left/>
      <right/>
      <top style="thick">
        <color rgb="FF0B79BF"/>
      </top>
      <bottom style="thin">
        <color rgb="FF0B79BF"/>
      </bottom>
      <diagonal/>
    </border>
    <border>
      <left/>
      <right style="thin">
        <color rgb="FF0B79BF"/>
      </right>
      <top style="thin">
        <color rgb="FF0B79BF"/>
      </top>
      <bottom/>
      <diagonal/>
    </border>
    <border>
      <left/>
      <right style="thin">
        <color rgb="FF0B79BF"/>
      </right>
      <top/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medium">
        <color rgb="FF0B79BF"/>
      </bottom>
      <diagonal/>
    </border>
    <border>
      <left style="thin">
        <color rgb="FF0B79BF"/>
      </left>
      <right/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 style="thin">
        <color rgb="FF0B79BF"/>
      </left>
      <right/>
      <top style="thin">
        <color rgb="FF0B79BF"/>
      </top>
      <bottom style="thick">
        <color rgb="FF0B79BF"/>
      </bottom>
      <diagonal/>
    </border>
    <border>
      <left style="thin">
        <color rgb="FF0B79BF"/>
      </left>
      <right/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/>
      <top/>
      <bottom/>
      <diagonal/>
    </border>
    <border>
      <left style="thin">
        <color rgb="FF0B79BF"/>
      </left>
      <right style="thin">
        <color rgb="FF0B79BF"/>
      </right>
      <top style="thick">
        <color rgb="FF0B79BF"/>
      </top>
      <bottom style="medium">
        <color rgb="FF0B79BF"/>
      </bottom>
      <diagonal/>
    </border>
    <border>
      <left style="thin">
        <color rgb="FF0B79BF"/>
      </left>
      <right style="thin">
        <color rgb="FF0B79BF"/>
      </right>
      <top/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medium">
        <color rgb="FF0B79BF"/>
      </bottom>
      <diagonal/>
    </border>
    <border>
      <left/>
      <right style="thin">
        <color rgb="FF0B79BF"/>
      </right>
      <top style="medium">
        <color rgb="FF0B79BF"/>
      </top>
      <bottom style="thick">
        <color rgb="FF0B79BF"/>
      </bottom>
      <diagonal/>
    </border>
    <border>
      <left/>
      <right style="thin">
        <color rgb="FF0B79BF"/>
      </right>
      <top style="thin">
        <color rgb="FF0B79BF"/>
      </top>
      <bottom style="thick">
        <color rgb="FF0B79BF"/>
      </bottom>
      <diagonal/>
    </border>
    <border>
      <left/>
      <right/>
      <top style="thick">
        <color rgb="FF0B79BF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0">
    <xf numFmtId="0" fontId="0" fillId="0" borderId="0" xfId="0"/>
    <xf numFmtId="164" fontId="7" fillId="0" borderId="2" xfId="0" applyNumberFormat="1" applyFont="1" applyBorder="1" applyAlignment="1">
      <alignment vertical="center" wrapText="1"/>
    </xf>
    <xf numFmtId="164" fontId="11" fillId="3" borderId="3" xfId="0" applyNumberFormat="1" applyFont="1" applyFill="1" applyBorder="1" applyAlignment="1">
      <alignment vertical="center" wrapText="1"/>
    </xf>
    <xf numFmtId="164" fontId="7" fillId="0" borderId="2" xfId="1" applyNumberFormat="1" applyFont="1" applyBorder="1" applyAlignment="1" applyProtection="1">
      <alignment horizontal="left" vertical="center" wrapText="1"/>
      <protection locked="0"/>
    </xf>
    <xf numFmtId="164" fontId="7" fillId="0" borderId="2" xfId="1" applyNumberFormat="1" applyFont="1" applyFill="1" applyBorder="1" applyAlignment="1" applyProtection="1">
      <alignment horizontal="left" vertical="center" wrapText="1"/>
      <protection locked="0"/>
    </xf>
    <xf numFmtId="164" fontId="7" fillId="0" borderId="5" xfId="1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top" wrapText="1"/>
    </xf>
    <xf numFmtId="0" fontId="5" fillId="0" borderId="12" xfId="0" applyFont="1" applyBorder="1" applyAlignment="1">
      <alignment horizontal="left" vertical="top"/>
    </xf>
    <xf numFmtId="0" fontId="12" fillId="2" borderId="6" xfId="0" applyFont="1" applyFill="1" applyBorder="1" applyAlignment="1">
      <alignment vertical="top" wrapText="1"/>
    </xf>
    <xf numFmtId="164" fontId="11" fillId="3" borderId="19" xfId="1" applyNumberFormat="1" applyFont="1" applyFill="1" applyBorder="1" applyAlignment="1">
      <alignment horizontal="left" vertical="center" wrapText="1"/>
    </xf>
    <xf numFmtId="9" fontId="7" fillId="0" borderId="2" xfId="0" applyNumberFormat="1" applyFont="1" applyBorder="1" applyAlignment="1">
      <alignment vertical="center" wrapText="1"/>
    </xf>
    <xf numFmtId="9" fontId="11" fillId="3" borderId="3" xfId="0" applyNumberFormat="1" applyFont="1" applyFill="1" applyBorder="1" applyAlignment="1">
      <alignment vertical="center" wrapText="1"/>
    </xf>
    <xf numFmtId="0" fontId="4" fillId="0" borderId="7" xfId="0" applyFont="1" applyBorder="1" applyAlignment="1">
      <alignment vertical="top" wrapText="1"/>
    </xf>
    <xf numFmtId="0" fontId="4" fillId="0" borderId="8" xfId="0" applyFont="1" applyBorder="1" applyAlignment="1">
      <alignment vertical="top" wrapText="1"/>
    </xf>
    <xf numFmtId="0" fontId="13" fillId="2" borderId="2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9" fontId="0" fillId="0" borderId="0" xfId="2" applyFont="1"/>
    <xf numFmtId="9" fontId="0" fillId="0" borderId="0" xfId="0" applyNumberFormat="1"/>
    <xf numFmtId="0" fontId="0" fillId="0" borderId="0" xfId="0" applyAlignment="1">
      <alignment wrapText="1"/>
    </xf>
    <xf numFmtId="0" fontId="8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8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7" fillId="0" borderId="9" xfId="0" applyFont="1" applyBorder="1" applyProtection="1">
      <protection locked="0"/>
    </xf>
    <xf numFmtId="0" fontId="7" fillId="0" borderId="15" xfId="0" applyFont="1" applyBorder="1" applyProtection="1">
      <protection locked="0"/>
    </xf>
    <xf numFmtId="0" fontId="7" fillId="0" borderId="10" xfId="0" applyFont="1" applyBorder="1" applyProtection="1">
      <protection locked="0"/>
    </xf>
    <xf numFmtId="0" fontId="7" fillId="0" borderId="16" xfId="0" applyFont="1" applyBorder="1" applyProtection="1">
      <protection locked="0"/>
    </xf>
    <xf numFmtId="0" fontId="13" fillId="2" borderId="1" xfId="0" applyFont="1" applyFill="1" applyBorder="1" applyAlignment="1">
      <alignment horizontal="left" vertical="top" wrapText="1"/>
    </xf>
    <xf numFmtId="0" fontId="7" fillId="0" borderId="7" xfId="0" applyFont="1" applyBorder="1" applyProtection="1">
      <protection locked="0"/>
    </xf>
    <xf numFmtId="0" fontId="7" fillId="0" borderId="6" xfId="0" applyFont="1" applyBorder="1" applyProtection="1">
      <protection locked="0"/>
    </xf>
    <xf numFmtId="0" fontId="7" fillId="0" borderId="8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5" fillId="0" borderId="11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13" xfId="0" applyFont="1" applyBorder="1" applyAlignment="1">
      <alignment horizontal="left" vertical="top"/>
    </xf>
    <xf numFmtId="0" fontId="13" fillId="2" borderId="7" xfId="0" applyFont="1" applyFill="1" applyBorder="1" applyAlignment="1">
      <alignment vertical="top" wrapText="1"/>
    </xf>
    <xf numFmtId="0" fontId="13" fillId="2" borderId="14" xfId="0" applyFont="1" applyFill="1" applyBorder="1" applyAlignment="1">
      <alignment vertical="top" wrapText="1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>
      <alignment horizontal="center" vertical="center" wrapText="1"/>
    </xf>
    <xf numFmtId="0" fontId="9" fillId="0" borderId="8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164" fontId="7" fillId="0" borderId="2" xfId="1" applyNumberFormat="1" applyFont="1" applyFill="1" applyBorder="1" applyAlignment="1" applyProtection="1">
      <alignment horizontal="left" vertical="center" wrapText="1"/>
    </xf>
    <xf numFmtId="164" fontId="11" fillId="3" borderId="24" xfId="0" applyNumberFormat="1" applyFont="1" applyFill="1" applyBorder="1" applyAlignment="1">
      <alignment vertical="center" wrapText="1"/>
    </xf>
    <xf numFmtId="9" fontId="9" fillId="0" borderId="21" xfId="0" applyNumberFormat="1" applyFont="1" applyBorder="1" applyAlignment="1" applyProtection="1">
      <alignment horizontal="right" vertical="center" wrapText="1"/>
      <protection locked="0"/>
    </xf>
    <xf numFmtId="164" fontId="7" fillId="0" borderId="23" xfId="1" applyNumberFormat="1" applyFont="1" applyFill="1" applyBorder="1" applyAlignment="1" applyProtection="1">
      <alignment horizontal="left" vertical="center" wrapText="1"/>
    </xf>
    <xf numFmtId="0" fontId="9" fillId="0" borderId="8" xfId="0" applyFont="1" applyBorder="1" applyAlignment="1">
      <alignment horizontal="left"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9" fillId="0" borderId="25" xfId="0" applyFont="1" applyBorder="1" applyAlignment="1">
      <alignment horizontal="left" vertical="top" wrapText="1"/>
    </xf>
    <xf numFmtId="0" fontId="10" fillId="3" borderId="18" xfId="0" applyFont="1" applyFill="1" applyBorder="1" applyAlignment="1">
      <alignment horizontal="left" vertical="center" wrapText="1"/>
    </xf>
    <xf numFmtId="0" fontId="10" fillId="3" borderId="26" xfId="0" applyFont="1" applyFill="1" applyBorder="1" applyAlignment="1">
      <alignment horizontal="left" vertical="center" wrapText="1"/>
    </xf>
    <xf numFmtId="0" fontId="13" fillId="2" borderId="7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top" wrapText="1"/>
    </xf>
    <xf numFmtId="0" fontId="3" fillId="2" borderId="4" xfId="0" applyFont="1" applyFill="1" applyBorder="1" applyAlignment="1">
      <alignment vertical="top" wrapText="1"/>
    </xf>
    <xf numFmtId="0" fontId="7" fillId="0" borderId="8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1" fillId="3" borderId="20" xfId="0" applyFont="1" applyFill="1" applyBorder="1" applyAlignment="1">
      <alignment vertical="center" wrapText="1"/>
    </xf>
    <xf numFmtId="0" fontId="11" fillId="3" borderId="27" xfId="0" applyFont="1" applyFill="1" applyBorder="1" applyAlignment="1">
      <alignment vertical="center" wrapText="1"/>
    </xf>
    <xf numFmtId="0" fontId="4" fillId="0" borderId="6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5" xfId="0" applyFont="1" applyBorder="1" applyAlignment="1">
      <alignment vertical="top" wrapText="1"/>
    </xf>
    <xf numFmtId="0" fontId="4" fillId="0" borderId="16" xfId="0" applyFont="1" applyBorder="1" applyAlignment="1">
      <alignment vertical="top" wrapText="1"/>
    </xf>
    <xf numFmtId="0" fontId="8" fillId="0" borderId="28" xfId="0" applyFont="1" applyBorder="1" applyAlignment="1">
      <alignment horizontal="left" vertical="top" wrapText="1"/>
    </xf>
    <xf numFmtId="0" fontId="11" fillId="0" borderId="0" xfId="0" applyFont="1" applyFill="1" applyBorder="1" applyAlignment="1">
      <alignment vertical="center" wrapText="1"/>
    </xf>
    <xf numFmtId="164" fontId="11" fillId="0" borderId="0" xfId="0" applyNumberFormat="1" applyFont="1" applyFill="1" applyBorder="1" applyAlignment="1">
      <alignment vertical="center" wrapText="1"/>
    </xf>
    <xf numFmtId="9" fontId="11" fillId="0" borderId="0" xfId="0" applyNumberFormat="1" applyFont="1" applyFill="1" applyBorder="1" applyAlignment="1">
      <alignment vertical="center" wrapText="1"/>
    </xf>
    <xf numFmtId="0" fontId="0" fillId="0" borderId="0" xfId="0" applyFill="1"/>
  </cellXfs>
  <cellStyles count="3">
    <cellStyle name="Procent" xfId="2" builtinId="5"/>
    <cellStyle name="Standaard" xfId="0" builtinId="0"/>
    <cellStyle name="Valuta" xfId="1" builtinId="4"/>
  </cellStyles>
  <dxfs count="5">
    <dxf>
      <font>
        <color theme="0"/>
      </font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ill>
        <patternFill>
          <bgColor rgb="FFFFFF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rgb="FF0B79BF"/>
        </left>
        <right/>
        <top/>
        <bottom/>
        <vertical/>
        <horizontal/>
      </border>
    </dxf>
    <dxf>
      <font>
        <color theme="0"/>
      </font>
      <fill>
        <patternFill>
          <bgColor theme="0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0B79BF"/>
      <color rgb="FFD3DC28"/>
      <color rgb="FFF3F5C1"/>
      <color rgb="FFEEF1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962025</xdr:colOff>
      <xdr:row>0</xdr:row>
      <xdr:rowOff>0</xdr:rowOff>
    </xdr:from>
    <xdr:to>
      <xdr:col>5</xdr:col>
      <xdr:colOff>3810</xdr:colOff>
      <xdr:row>0</xdr:row>
      <xdr:rowOff>379095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29275" y="0"/>
          <a:ext cx="889635" cy="379095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G:\ZOOV\Inkoop_produkten_diensten\2022\_zaak%202128730%20Inkoop%20Routevervoer%202023\Bestek\Bijlagen\Bijlage%206%20Prijsinvulformulier%20deelpercelen%201-14%2021-24%20en%2029.xlsx" TargetMode="External"/><Relationship Id="rId1" Type="http://schemas.openxmlformats.org/officeDocument/2006/relationships/externalLinkPath" Target="/ZOOV/Inkoop_produkten_diensten/2022/_zaak%202128730%20Inkoop%20Routevervoer%202023/Bestek/Bijlagen/Bijlage%206%20Prijsinvulformulier%20deelpercelen%201-14%2021-24%20en%202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rijsinvulformulier"/>
      <sheetName val="Deelpercelen"/>
    </sheetNames>
    <sheetDataSet>
      <sheetData sheetId="0"/>
      <sheetData sheetId="1">
        <row r="2">
          <cell r="A2" t="str">
            <v>Kies hier het deelperceel</v>
          </cell>
        </row>
      </sheetData>
    </sheetDataSet>
  </externalBook>
</externalLink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F32"/>
  <sheetViews>
    <sheetView showGridLines="0" tabSelected="1" zoomScale="110" zoomScaleNormal="110" workbookViewId="0">
      <selection activeCell="D25" sqref="D25:E25"/>
    </sheetView>
  </sheetViews>
  <sheetFormatPr defaultRowHeight="15" x14ac:dyDescent="0.25"/>
  <cols>
    <col min="1" max="1" width="0.5703125" customWidth="1"/>
    <col min="2" max="2" width="42.42578125" customWidth="1"/>
    <col min="3" max="3" width="10.85546875" customWidth="1"/>
    <col min="4" max="5" width="27.7109375" customWidth="1"/>
  </cols>
  <sheetData>
    <row r="1" spans="2:6" ht="45.75" customHeight="1" x14ac:dyDescent="0.25"/>
    <row r="2" spans="2:6" ht="21" x14ac:dyDescent="0.25">
      <c r="B2" s="32" t="s">
        <v>59</v>
      </c>
      <c r="C2" s="33"/>
      <c r="D2" s="33"/>
      <c r="E2" s="34"/>
    </row>
    <row r="3" spans="2:6" ht="20.25" customHeight="1" x14ac:dyDescent="0.25">
      <c r="B3" s="7"/>
      <c r="C3" s="7"/>
      <c r="D3" s="7"/>
      <c r="E3" s="7"/>
    </row>
    <row r="4" spans="2:6" ht="47.25" customHeight="1" x14ac:dyDescent="0.25">
      <c r="B4" s="37" t="s">
        <v>19</v>
      </c>
      <c r="C4" s="38"/>
      <c r="D4" s="38"/>
      <c r="E4" s="39"/>
    </row>
    <row r="5" spans="2:6" ht="15.75" thickBot="1" x14ac:dyDescent="0.3"/>
    <row r="6" spans="2:6" ht="42" customHeight="1" thickTop="1" x14ac:dyDescent="0.25">
      <c r="B6" s="35" t="s">
        <v>22</v>
      </c>
      <c r="C6" s="36"/>
      <c r="D6" s="36"/>
      <c r="E6" s="8" t="str">
        <f>E7</f>
        <v>Midibus</v>
      </c>
    </row>
    <row r="7" spans="2:6" ht="15.75" x14ac:dyDescent="0.25">
      <c r="B7" s="55"/>
      <c r="C7" s="56"/>
      <c r="D7" s="14" t="s">
        <v>21</v>
      </c>
      <c r="E7" s="14" t="str">
        <f>VLOOKUP(B4,Deelpercelen!A2:D174,4,0)</f>
        <v>Midibus</v>
      </c>
    </row>
    <row r="8" spans="2:6" ht="30" customHeight="1" x14ac:dyDescent="0.25">
      <c r="B8" s="47" t="s">
        <v>0</v>
      </c>
      <c r="C8" s="48"/>
      <c r="D8" s="3"/>
      <c r="E8" s="3"/>
    </row>
    <row r="9" spans="2:6" ht="47.25" customHeight="1" x14ac:dyDescent="0.25">
      <c r="B9" s="47" t="s">
        <v>12</v>
      </c>
      <c r="C9" s="48"/>
      <c r="D9" s="4"/>
      <c r="E9" s="4"/>
    </row>
    <row r="10" spans="2:6" ht="30" customHeight="1" x14ac:dyDescent="0.25">
      <c r="B10" s="47" t="s">
        <v>11</v>
      </c>
      <c r="C10" s="48"/>
      <c r="D10" s="4"/>
      <c r="E10" s="4"/>
    </row>
    <row r="11" spans="2:6" ht="30" customHeight="1" thickBot="1" x14ac:dyDescent="0.3">
      <c r="B11" s="49" t="s">
        <v>1</v>
      </c>
      <c r="C11" s="50"/>
      <c r="D11" s="5"/>
      <c r="E11" s="5"/>
    </row>
    <row r="12" spans="2:6" ht="30" customHeight="1" thickBot="1" x14ac:dyDescent="0.3">
      <c r="B12" s="51" t="s">
        <v>61</v>
      </c>
      <c r="C12" s="52"/>
      <c r="D12" s="2">
        <f>SUM(D8:D11)</f>
        <v>0</v>
      </c>
      <c r="E12" s="9">
        <f>SUM(E8:E11)</f>
        <v>0</v>
      </c>
    </row>
    <row r="13" spans="2:6" ht="30" customHeight="1" thickTop="1" thickBot="1" x14ac:dyDescent="0.3">
      <c r="B13" s="41" t="s">
        <v>63</v>
      </c>
      <c r="C13" s="45">
        <v>0</v>
      </c>
      <c r="D13" s="46">
        <f>C13*D12</f>
        <v>0</v>
      </c>
      <c r="E13" s="43">
        <f>C13*E12</f>
        <v>0</v>
      </c>
      <c r="F13" s="42"/>
    </row>
    <row r="14" spans="2:6" ht="30" customHeight="1" thickBot="1" x14ac:dyDescent="0.3">
      <c r="B14" s="51" t="s">
        <v>64</v>
      </c>
      <c r="C14" s="52"/>
      <c r="D14" s="44">
        <f>D13+D12</f>
        <v>0</v>
      </c>
      <c r="E14" s="9">
        <f>E13+E12</f>
        <v>0</v>
      </c>
    </row>
    <row r="15" spans="2:6" ht="30" customHeight="1" thickTop="1" thickBot="1" x14ac:dyDescent="0.3">
      <c r="B15" s="40"/>
      <c r="C15" s="40"/>
      <c r="D15" s="40"/>
    </row>
    <row r="16" spans="2:6" ht="30" customHeight="1" thickTop="1" x14ac:dyDescent="0.25">
      <c r="B16" s="53" t="s">
        <v>7</v>
      </c>
      <c r="C16" s="54"/>
      <c r="D16" s="15" t="s">
        <v>10</v>
      </c>
      <c r="E16" s="15" t="s">
        <v>8</v>
      </c>
    </row>
    <row r="17" spans="2:5" ht="30" customHeight="1" x14ac:dyDescent="0.25">
      <c r="B17" s="57" t="str">
        <f>D7</f>
        <v>Personenauto/Taxibus</v>
      </c>
      <c r="C17" s="58"/>
      <c r="D17" s="1">
        <f>D12</f>
        <v>0</v>
      </c>
      <c r="E17" s="10">
        <f>VLOOKUP(B4,Deelpercelen!A2:E174,5,0)</f>
        <v>0.5</v>
      </c>
    </row>
    <row r="18" spans="2:5" ht="30" customHeight="1" x14ac:dyDescent="0.25">
      <c r="B18" s="57" t="str">
        <f>E7</f>
        <v>Midibus</v>
      </c>
      <c r="C18" s="58"/>
      <c r="D18" s="1">
        <f>E12</f>
        <v>0</v>
      </c>
      <c r="E18" s="10">
        <f>E19-E17</f>
        <v>0.5</v>
      </c>
    </row>
    <row r="19" spans="2:5" ht="30" customHeight="1" thickBot="1" x14ac:dyDescent="0.3">
      <c r="B19" s="59" t="s">
        <v>62</v>
      </c>
      <c r="C19" s="60"/>
      <c r="D19" s="2">
        <f>D17*E17+D18*E18</f>
        <v>0</v>
      </c>
      <c r="E19" s="11">
        <v>1</v>
      </c>
    </row>
    <row r="20" spans="2:5" s="69" customFormat="1" ht="30" customHeight="1" thickTop="1" thickBot="1" x14ac:dyDescent="0.3">
      <c r="B20" s="66"/>
      <c r="C20" s="66"/>
      <c r="D20" s="67"/>
      <c r="E20" s="68"/>
    </row>
    <row r="21" spans="2:5" ht="30" customHeight="1" thickTop="1" x14ac:dyDescent="0.25">
      <c r="B21" s="65" t="str">
        <f>IF(B4=[1]Deelpercelen!A2,"",_xlfn.CONCAT("Met invullen van het tarief bij dit deelperceel doet de inschrijver een aanbieding voor de voertuigcapaciteit voor het ",B4,"."))</f>
        <v/>
      </c>
      <c r="C21" s="65"/>
      <c r="D21" s="65"/>
      <c r="E21" s="65"/>
    </row>
    <row r="22" spans="2:5" ht="28.5" customHeight="1" x14ac:dyDescent="0.25">
      <c r="B22" s="19" t="s">
        <v>20</v>
      </c>
      <c r="C22" s="19"/>
      <c r="D22" s="20"/>
      <c r="E22" s="20"/>
    </row>
    <row r="23" spans="2:5" ht="30" customHeight="1" thickBot="1" x14ac:dyDescent="0.3">
      <c r="D23" s="6"/>
      <c r="E23" s="6"/>
    </row>
    <row r="24" spans="2:5" ht="30" customHeight="1" thickTop="1" thickBot="1" x14ac:dyDescent="0.3">
      <c r="B24" s="27" t="s">
        <v>9</v>
      </c>
      <c r="C24" s="27"/>
      <c r="D24" s="27"/>
      <c r="E24" s="27"/>
    </row>
    <row r="25" spans="2:5" ht="30" customHeight="1" thickTop="1" x14ac:dyDescent="0.25">
      <c r="B25" s="12" t="s">
        <v>60</v>
      </c>
      <c r="C25" s="61"/>
      <c r="D25" s="28"/>
      <c r="E25" s="29"/>
    </row>
    <row r="26" spans="2:5" ht="30" customHeight="1" x14ac:dyDescent="0.25">
      <c r="B26" s="13" t="s">
        <v>2</v>
      </c>
      <c r="C26" s="62"/>
      <c r="D26" s="30"/>
      <c r="E26" s="31"/>
    </row>
    <row r="27" spans="2:5" ht="30" customHeight="1" x14ac:dyDescent="0.25">
      <c r="B27" s="13" t="s">
        <v>3</v>
      </c>
      <c r="C27" s="62"/>
      <c r="D27" s="30"/>
      <c r="E27" s="31"/>
    </row>
    <row r="28" spans="2:5" ht="30" customHeight="1" x14ac:dyDescent="0.25">
      <c r="B28" s="13" t="s">
        <v>4</v>
      </c>
      <c r="C28" s="62"/>
      <c r="D28" s="30"/>
      <c r="E28" s="31"/>
    </row>
    <row r="29" spans="2:5" ht="30" customHeight="1" x14ac:dyDescent="0.25">
      <c r="B29" s="13" t="s">
        <v>5</v>
      </c>
      <c r="C29" s="62"/>
      <c r="D29" s="30"/>
      <c r="E29" s="31"/>
    </row>
    <row r="30" spans="2:5" ht="30" customHeight="1" x14ac:dyDescent="0.25">
      <c r="B30" s="21" t="s">
        <v>6</v>
      </c>
      <c r="C30" s="63"/>
      <c r="D30" s="23"/>
      <c r="E30" s="24"/>
    </row>
    <row r="31" spans="2:5" ht="30" customHeight="1" thickBot="1" x14ac:dyDescent="0.3">
      <c r="B31" s="22"/>
      <c r="C31" s="64"/>
      <c r="D31" s="25"/>
      <c r="E31" s="26"/>
    </row>
    <row r="32" spans="2:5" ht="15.75" thickTop="1" x14ac:dyDescent="0.25"/>
  </sheetData>
  <sheetProtection sheet="1" formatRows="0" selectLockedCells="1"/>
  <mergeCells count="25">
    <mergeCell ref="B17:C17"/>
    <mergeCell ref="B18:C18"/>
    <mergeCell ref="B19:C19"/>
    <mergeCell ref="B21:E21"/>
    <mergeCell ref="B2:E2"/>
    <mergeCell ref="B6:D6"/>
    <mergeCell ref="B4:E4"/>
    <mergeCell ref="B15:D15"/>
    <mergeCell ref="B8:C8"/>
    <mergeCell ref="B9:C9"/>
    <mergeCell ref="B10:C10"/>
    <mergeCell ref="B11:C11"/>
    <mergeCell ref="B12:C12"/>
    <mergeCell ref="B14:C14"/>
    <mergeCell ref="B16:C16"/>
    <mergeCell ref="B7:C7"/>
    <mergeCell ref="B22:E22"/>
    <mergeCell ref="B30:B31"/>
    <mergeCell ref="D30:E31"/>
    <mergeCell ref="B24:E24"/>
    <mergeCell ref="D25:E25"/>
    <mergeCell ref="D26:E26"/>
    <mergeCell ref="D27:E27"/>
    <mergeCell ref="D28:E28"/>
    <mergeCell ref="D29:E29"/>
  </mergeCells>
  <conditionalFormatting sqref="B16:E20">
    <cfRule type="expression" dxfId="4" priority="6">
      <formula>IF($E$7=0,1)</formula>
    </cfRule>
  </conditionalFormatting>
  <conditionalFormatting sqref="E6:E14">
    <cfRule type="expression" dxfId="3" priority="4">
      <formula>IF($E$7=0,1)</formula>
    </cfRule>
  </conditionalFormatting>
  <conditionalFormatting sqref="D13">
    <cfRule type="expression" dxfId="1" priority="2">
      <formula>IF($E$7=0,1)</formula>
    </cfRule>
  </conditionalFormatting>
  <conditionalFormatting sqref="B21:D21">
    <cfRule type="expression" dxfId="0" priority="1">
      <formula>IF(B5="Kies hier het deelperceel",1)</formula>
    </cfRule>
  </conditionalFormatting>
  <pageMargins left="0.70866141732283472" right="0.70866141732283472" top="0.39370078740157483" bottom="0.74803149606299213" header="0.31496062992125984" footer="0.31496062992125984"/>
  <pageSetup paperSize="9" scale="79" orientation="portrait" r:id="rId1"/>
  <headerFooter>
    <oddFooter>&amp;L&amp;"Arial,Standaard"&amp;8&amp;F&amp;R&amp;"Arial,Standaard"&amp;8pagina &amp;P</oddFoot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DF0A7AFF-38FB-469F-9745-1C63FEA6D58D}">
            <xm:f>IF(B4=Deelpercelen!$A$2,1)</xm:f>
            <x14:dxf>
              <fill>
                <patternFill>
                  <bgColor rgb="FFFFFF00"/>
                </patternFill>
              </fill>
            </x14:dxf>
          </x14:cfRule>
          <xm:sqref>B4:E4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CBC8B54-4807-469A-B89E-F6346D3EA309}">
          <x14:formula1>
            <xm:f>Deelpercelen!$A$2:$A$20</xm:f>
          </x14:formula1>
          <xm:sqref>B4:E4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4AFB-AAC7-4B35-9CB5-A8993C59C306}">
  <dimension ref="A1:E20"/>
  <sheetViews>
    <sheetView workbookViewId="0">
      <selection activeCell="B17" sqref="B17:B20"/>
    </sheetView>
  </sheetViews>
  <sheetFormatPr defaultRowHeight="15" x14ac:dyDescent="0.25"/>
  <cols>
    <col min="1" max="1" width="58.7109375" customWidth="1"/>
    <col min="2" max="2" width="15.5703125" bestFit="1" customWidth="1"/>
    <col min="3" max="3" width="110.5703125" bestFit="1" customWidth="1"/>
  </cols>
  <sheetData>
    <row r="1" spans="1:5" x14ac:dyDescent="0.25">
      <c r="A1" t="s">
        <v>25</v>
      </c>
      <c r="B1" t="s">
        <v>14</v>
      </c>
      <c r="C1" t="s">
        <v>15</v>
      </c>
      <c r="D1" t="s">
        <v>24</v>
      </c>
      <c r="E1" t="s">
        <v>23</v>
      </c>
    </row>
    <row r="2" spans="1:5" x14ac:dyDescent="0.25">
      <c r="A2" t="s">
        <v>19</v>
      </c>
      <c r="D2" t="s">
        <v>13</v>
      </c>
      <c r="E2" s="17">
        <v>0.5</v>
      </c>
    </row>
    <row r="3" spans="1:5" x14ac:dyDescent="0.25">
      <c r="A3" t="str">
        <f t="shared" ref="A3:A20" si="0">_xlfn.CONCAT(B3," - ",C3)</f>
        <v>deelperceel 2b1 - Oude IJsselstreek &lt;-&gt; Doetinchem</v>
      </c>
      <c r="B3" t="s">
        <v>41</v>
      </c>
      <c r="C3" t="s">
        <v>16</v>
      </c>
      <c r="E3" s="16"/>
    </row>
    <row r="4" spans="1:5" ht="30" x14ac:dyDescent="0.25">
      <c r="A4" t="str">
        <f t="shared" si="0"/>
        <v>deelperceel 2b2 - Berkelland/Bronckhorst/Oost Gelre -&gt; Doetinchem
Berkelland/Bronckhorst/Doetinchem/Oost Gelre/ Oude IJsselstreek -&gt; Bronckhorst</v>
      </c>
      <c r="B4" t="s">
        <v>42</v>
      </c>
      <c r="C4" s="18" t="s">
        <v>40</v>
      </c>
      <c r="E4" s="16"/>
    </row>
    <row r="5" spans="1:5" x14ac:dyDescent="0.25">
      <c r="A5" t="str">
        <f t="shared" si="0"/>
        <v>deelperceel 2b3 - Aalten/Berkelland/Oost Gelre/Winterswijk -&gt; Oost Gelre</v>
      </c>
      <c r="B5" t="s">
        <v>43</v>
      </c>
      <c r="C5" t="s">
        <v>26</v>
      </c>
      <c r="E5" s="16"/>
    </row>
    <row r="6" spans="1:5" x14ac:dyDescent="0.25">
      <c r="A6" t="str">
        <f t="shared" si="0"/>
        <v>deelperceel 2b4 - Aalten/Berkelland/Bronckhorst/Doetinchem/Oost Gelre/Oude IJsselstreek/Winterswijk -&gt; Berkelland Oost (Neede e.o.)</v>
      </c>
      <c r="B6" t="s">
        <v>44</v>
      </c>
      <c r="C6" t="s">
        <v>27</v>
      </c>
      <c r="D6" t="s">
        <v>13</v>
      </c>
      <c r="E6" s="16">
        <v>0.05</v>
      </c>
    </row>
    <row r="7" spans="1:5" x14ac:dyDescent="0.25">
      <c r="A7" t="str">
        <f t="shared" si="0"/>
        <v>deelperceel 2b5 - Aalten/Oost Gelre/Winterswijk -&gt; Berkelland West (Beltrum/Borculo/Ruurlo)</v>
      </c>
      <c r="B7" t="s">
        <v>45</v>
      </c>
      <c r="C7" t="s">
        <v>28</v>
      </c>
      <c r="E7" s="16"/>
    </row>
    <row r="8" spans="1:5" x14ac:dyDescent="0.25">
      <c r="A8" t="str">
        <f t="shared" si="0"/>
        <v>deelperceel 2b6 - Bronckhorst/Doetinchem/Oude IJsselstreek -&gt; Berkelland West (Beltrum/Borculo/Ruurlo)</v>
      </c>
      <c r="B8" t="s">
        <v>46</v>
      </c>
      <c r="C8" t="s">
        <v>29</v>
      </c>
      <c r="E8" s="16"/>
    </row>
    <row r="9" spans="1:5" x14ac:dyDescent="0.25">
      <c r="A9" t="str">
        <f t="shared" si="0"/>
        <v>deelperceel 2b7 - Bronckhorst/Doetinchem/Oude IJsselstreek -&gt; Oost Gelre/Winterswijk</v>
      </c>
      <c r="B9" t="s">
        <v>47</v>
      </c>
      <c r="C9" t="s">
        <v>30</v>
      </c>
      <c r="E9" s="16"/>
    </row>
    <row r="10" spans="1:5" x14ac:dyDescent="0.25">
      <c r="A10" t="str">
        <f t="shared" si="0"/>
        <v>deelperceel 2b8 - Doetinchem</v>
      </c>
      <c r="B10" t="s">
        <v>48</v>
      </c>
      <c r="C10" t="s">
        <v>17</v>
      </c>
      <c r="E10" s="16"/>
    </row>
    <row r="11" spans="1:5" x14ac:dyDescent="0.25">
      <c r="A11" t="str">
        <f t="shared" si="0"/>
        <v>deelperceel 2b9 - Aalten/Winterswijk -&gt; Doetinchem</v>
      </c>
      <c r="B11" t="s">
        <v>49</v>
      </c>
      <c r="C11" t="s">
        <v>31</v>
      </c>
      <c r="E11" s="16"/>
    </row>
    <row r="12" spans="1:5" x14ac:dyDescent="0.25">
      <c r="A12" t="str">
        <f t="shared" si="0"/>
        <v>deelperceel 2b10 - Aalten/Berkelland/Oost Gelre/Winterswijk -&gt; Winterswijk</v>
      </c>
      <c r="B12" t="s">
        <v>50</v>
      </c>
      <c r="C12" t="s">
        <v>32</v>
      </c>
      <c r="E12" s="16"/>
    </row>
    <row r="13" spans="1:5" x14ac:dyDescent="0.25">
      <c r="A13" t="str">
        <f t="shared" si="0"/>
        <v>deelperceel 2b11 - Berkelland/Bronckhorst/Doetinchem/Oost Gelre/Oude IJsselstreek/Winterswijk -&gt; Aalten</v>
      </c>
      <c r="B13" t="s">
        <v>51</v>
      </c>
      <c r="C13" t="s">
        <v>33</v>
      </c>
      <c r="E13" s="16"/>
    </row>
    <row r="14" spans="1:5" x14ac:dyDescent="0.25">
      <c r="A14" t="str">
        <f t="shared" si="0"/>
        <v>deelperceel 2b12 - Aalten</v>
      </c>
      <c r="B14" t="s">
        <v>52</v>
      </c>
      <c r="C14" t="s">
        <v>18</v>
      </c>
      <c r="D14" t="s">
        <v>13</v>
      </c>
      <c r="E14" s="16">
        <v>0.3</v>
      </c>
    </row>
    <row r="15" spans="1:5" x14ac:dyDescent="0.25">
      <c r="A15" t="str">
        <f t="shared" si="0"/>
        <v>deelperceel 2b13 - Aalten/Bronckhorst/Doetinchem/Oude IJsselstreek -&gt; Oude IJsselstreek</v>
      </c>
      <c r="B15" t="s">
        <v>53</v>
      </c>
      <c r="C15" t="s">
        <v>34</v>
      </c>
      <c r="E15" s="16"/>
    </row>
    <row r="16" spans="1:5" x14ac:dyDescent="0.25">
      <c r="A16" t="str">
        <f t="shared" si="0"/>
        <v>deelperceel 2b14 - Berkelland -&gt; Berkelland West (Beltrum/Borculo/Ruurlo)</v>
      </c>
      <c r="B16" t="s">
        <v>54</v>
      </c>
      <c r="C16" t="s">
        <v>35</v>
      </c>
      <c r="E16" s="16"/>
    </row>
    <row r="17" spans="1:5" x14ac:dyDescent="0.25">
      <c r="A17" t="str">
        <f t="shared" si="0"/>
        <v>deelperceel 2b21 - Regio -&gt; Montferland</v>
      </c>
      <c r="B17" t="s">
        <v>55</v>
      </c>
      <c r="C17" t="s">
        <v>36</v>
      </c>
      <c r="E17" s="16"/>
    </row>
    <row r="18" spans="1:5" x14ac:dyDescent="0.25">
      <c r="A18" t="str">
        <f t="shared" si="0"/>
        <v>deelperceel 2b22 - Regio -&gt; regio Arnhem/Nijmegen</v>
      </c>
      <c r="B18" t="s">
        <v>56</v>
      </c>
      <c r="C18" t="s">
        <v>37</v>
      </c>
      <c r="E18" s="16"/>
    </row>
    <row r="19" spans="1:5" x14ac:dyDescent="0.25">
      <c r="A19" t="str">
        <f t="shared" si="0"/>
        <v>deelperceel 2b23 - Regio -&gt; regio Stedendriehoek</v>
      </c>
      <c r="B19" t="s">
        <v>57</v>
      </c>
      <c r="C19" t="s">
        <v>38</v>
      </c>
      <c r="E19" s="16"/>
    </row>
    <row r="20" spans="1:5" x14ac:dyDescent="0.25">
      <c r="A20" t="str">
        <f t="shared" si="0"/>
        <v>deelperceel 2b24 - Regio -&gt; regio Twente</v>
      </c>
      <c r="B20" t="s">
        <v>58</v>
      </c>
      <c r="C20" t="s">
        <v>39</v>
      </c>
      <c r="E20" s="16"/>
    </row>
  </sheetData>
  <phoneticPr fontId="1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Prijsinvulformulier</vt:lpstr>
      <vt:lpstr>Deelpercelen</vt:lpstr>
    </vt:vector>
  </TitlesOfParts>
  <Company>Gemeente Winterswijk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Geert-Jan Verzijden</dc:creator>
  <cp:lastModifiedBy>Geert-Jan Verzijden</cp:lastModifiedBy>
  <cp:lastPrinted>2022-10-09T16:08:28Z</cp:lastPrinted>
  <dcterms:created xsi:type="dcterms:W3CDTF">2016-07-04T13:00:21Z</dcterms:created>
  <dcterms:modified xsi:type="dcterms:W3CDTF">2023-01-26T09:29:42Z</dcterms:modified>
</cp:coreProperties>
</file>