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j.j.m.dewit/Library/Mobile Documents/com~apple~CloudDocs/GVB 2021/Project Certificering Brandveiligheidsystemen/"/>
    </mc:Choice>
  </mc:AlternateContent>
  <xr:revisionPtr revIDLastSave="0" documentId="13_ncr:1_{B7621E50-910E-DF4C-A753-934EDA897751}" xr6:coauthVersionLast="47" xr6:coauthVersionMax="47" xr10:uidLastSave="{00000000-0000-0000-0000-000000000000}"/>
  <workbookProtection lockStructure="1"/>
  <bookViews>
    <workbookView xWindow="0" yWindow="500" windowWidth="31080" windowHeight="18540" xr2:uid="{A2A4A1AE-40AF-454E-8706-DEB725AF57BA}"/>
  </bookViews>
  <sheets>
    <sheet name="Prijzenblad" sheetId="6" r:id="rId1"/>
    <sheet name="Voorbeeld planning" sheetId="1" r:id="rId2"/>
    <sheet name="Overzicht Werkzaamheden" sheetId="8"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72" i="6" l="1"/>
  <c r="D46" i="6"/>
  <c r="D53" i="6"/>
  <c r="D77" i="6"/>
  <c r="D76" i="6"/>
  <c r="D75" i="6"/>
  <c r="D70" i="6" l="1"/>
  <c r="D69" i="6"/>
  <c r="D55" i="6"/>
  <c r="I55" i="6" s="1"/>
  <c r="I53" i="6" l="1"/>
  <c r="D51" i="6"/>
  <c r="I51" i="6" s="1"/>
  <c r="I46" i="6"/>
  <c r="D44" i="6"/>
  <c r="I44" i="6" s="1"/>
  <c r="D73" i="6"/>
  <c r="I73" i="6" s="1"/>
  <c r="D65" i="6"/>
  <c r="I65" i="6" s="1"/>
  <c r="D66" i="6"/>
  <c r="I66" i="6" s="1"/>
  <c r="D64" i="6"/>
  <c r="I64" i="6" s="1"/>
  <c r="D57" i="6"/>
  <c r="I57" i="6" s="1"/>
  <c r="D56" i="6"/>
  <c r="I56" i="6" s="1"/>
  <c r="D48" i="6"/>
  <c r="I48" i="6" s="1"/>
  <c r="D40" i="6"/>
  <c r="I40" i="6" s="1"/>
  <c r="D41" i="6"/>
  <c r="I41" i="6" s="1"/>
  <c r="D39" i="6"/>
  <c r="I39" i="6" s="1"/>
  <c r="D36" i="6"/>
  <c r="I36" i="6" s="1"/>
  <c r="I77" i="6"/>
  <c r="I76" i="6"/>
  <c r="I75" i="6"/>
  <c r="I72" i="6"/>
  <c r="D71" i="6"/>
  <c r="I71" i="6" s="1"/>
  <c r="I70" i="6"/>
  <c r="I69" i="6"/>
  <c r="D68" i="6"/>
  <c r="I68" i="6" s="1"/>
  <c r="D52" i="6"/>
  <c r="I52" i="6" s="1"/>
  <c r="D50" i="6"/>
  <c r="I50" i="6" s="1"/>
  <c r="D45" i="6"/>
  <c r="I45" i="6" s="1"/>
  <c r="D43" i="6"/>
  <c r="I43" i="6" s="1"/>
  <c r="D38" i="6"/>
  <c r="I38" i="6" s="1"/>
  <c r="I58" i="6" l="1"/>
  <c r="I78" i="6"/>
  <c r="D82" i="6" l="1"/>
  <c r="D83" i="6"/>
  <c r="D84" i="6" l="1"/>
</calcChain>
</file>

<file path=xl/sharedStrings.xml><?xml version="1.0" encoding="utf-8"?>
<sst xmlns="http://schemas.openxmlformats.org/spreadsheetml/2006/main" count="316" uniqueCount="158">
  <si>
    <t>DATUM / Tabblad</t>
  </si>
  <si>
    <t>WEEK</t>
  </si>
  <si>
    <t>TEST</t>
  </si>
  <si>
    <t>LOCATIE</t>
  </si>
  <si>
    <t>DISCIPLINE</t>
  </si>
  <si>
    <t>STARTTIJD</t>
  </si>
  <si>
    <t>Dag</t>
  </si>
  <si>
    <t>CS</t>
  </si>
  <si>
    <t>BMI + OAI</t>
  </si>
  <si>
    <t>08:00 uur</t>
  </si>
  <si>
    <t>ND en CS</t>
  </si>
  <si>
    <t>EPP</t>
  </si>
  <si>
    <t xml:space="preserve">VZG  </t>
  </si>
  <si>
    <t>DPP</t>
  </si>
  <si>
    <t>Nacht</t>
  </si>
  <si>
    <t xml:space="preserve">CS </t>
  </si>
  <si>
    <t>RWA</t>
  </si>
  <si>
    <t>23:00 uur</t>
  </si>
  <si>
    <t>Scenario</t>
  </si>
  <si>
    <t>01:00 uur</t>
  </si>
  <si>
    <t>Trafo + Extra</t>
  </si>
  <si>
    <t xml:space="preserve">Nacht </t>
  </si>
  <si>
    <t>Tunnel</t>
  </si>
  <si>
    <t>EPP en SET</t>
  </si>
  <si>
    <t>Trafo + Tunnel + Extra  + BMI/AOI (SET)</t>
  </si>
  <si>
    <t>VZG</t>
  </si>
  <si>
    <t>Scenario + Trafo</t>
  </si>
  <si>
    <t>Tunnel + Extra</t>
  </si>
  <si>
    <t>Scenario / Tunnel</t>
  </si>
  <si>
    <t>RKN</t>
  </si>
  <si>
    <t>Scenario  + trafo</t>
  </si>
  <si>
    <t>ND-DPP</t>
  </si>
  <si>
    <t>Trafo + Tunnel + Scenario</t>
  </si>
  <si>
    <t>Scenario + Extra</t>
  </si>
  <si>
    <t>Reservering hertesten</t>
  </si>
  <si>
    <t>Voorbeeld planning metro stations NZL</t>
  </si>
  <si>
    <t>De planning voor de ondergrondse stations wordt conform dezelfde systematiek ingevuld.</t>
  </si>
  <si>
    <t>Inspecteur</t>
  </si>
  <si>
    <t xml:space="preserve">Dag </t>
  </si>
  <si>
    <t>nacht</t>
  </si>
  <si>
    <t>Weekend</t>
  </si>
  <si>
    <t>6.00 uur -  18:00 uur</t>
  </si>
  <si>
    <t>18:00 uur - 6:00 uur</t>
  </si>
  <si>
    <t>Debietmetingen</t>
  </si>
  <si>
    <t>Adviseur BMI/AOI</t>
  </si>
  <si>
    <t>Voorbereiding inspecties BMI/AOI</t>
  </si>
  <si>
    <t>Inspecteur BMI/AOI</t>
  </si>
  <si>
    <t>Werkzaamheden</t>
  </si>
  <si>
    <t>W-0</t>
  </si>
  <si>
    <t>Bijhouden dossier</t>
  </si>
  <si>
    <t>W-9</t>
  </si>
  <si>
    <t>W-8</t>
  </si>
  <si>
    <t>Mail met bevindingen uit inspecties</t>
  </si>
  <si>
    <t>W-6</t>
  </si>
  <si>
    <t>W-2</t>
  </si>
  <si>
    <t>W-1</t>
  </si>
  <si>
    <t>Mobilisatiekosten</t>
  </si>
  <si>
    <t>Inspectierapport, inclusief afgifte en registratie certificaat</t>
  </si>
  <si>
    <t>W-3</t>
  </si>
  <si>
    <t>W-4</t>
  </si>
  <si>
    <t>W-5</t>
  </si>
  <si>
    <t>Overleggen via MS teams per uur met inspecteur BMI/AOI</t>
  </si>
  <si>
    <t>Functies</t>
  </si>
  <si>
    <t>Inspecteur RBI</t>
  </si>
  <si>
    <t>Adviseur RBI</t>
  </si>
  <si>
    <t>Inspecteur VBB</t>
  </si>
  <si>
    <t>Adviseur VBB</t>
  </si>
  <si>
    <t>Prijzenblad Certificering VBB- BMI/OAI en RBI Metro Amsterdam</t>
  </si>
  <si>
    <t>Voorbereiding inspecties RBI</t>
  </si>
  <si>
    <t>Voorbereiding inspecties VBB</t>
  </si>
  <si>
    <t>In eenheden</t>
  </si>
  <si>
    <t>Prijs per eenheid</t>
  </si>
  <si>
    <t>per uur</t>
  </si>
  <si>
    <t>per station</t>
  </si>
  <si>
    <t>per dag</t>
  </si>
  <si>
    <t>per nacht</t>
  </si>
  <si>
    <t>per mail</t>
  </si>
  <si>
    <t>per product</t>
  </si>
  <si>
    <t>per jaar</t>
  </si>
  <si>
    <t>eenmalig</t>
  </si>
  <si>
    <t>Algemene activiteiten</t>
  </si>
  <si>
    <t>Activiteiten i.r.t. NZ-lijn</t>
  </si>
  <si>
    <t>Activiteiten i.r.t. Oostlijn</t>
  </si>
  <si>
    <t>Aantal actiteiten geschat per jaar**</t>
  </si>
  <si>
    <t>)** Schattingen zijn gebaseerd op historie en ervaring</t>
  </si>
  <si>
    <t>Berekening  geschatte totale kosten per jaar</t>
  </si>
  <si>
    <t>Beoordelingsprijs</t>
  </si>
  <si>
    <t>Omschrijving Werkzaamheden (zie PvE)</t>
  </si>
  <si>
    <t>Activiteiten:</t>
  </si>
  <si>
    <t>NZLijn-aantal stations:</t>
  </si>
  <si>
    <t>Oostlijn-aantal stations:</t>
  </si>
  <si>
    <t>1x in 3 jaar</t>
  </si>
  <si>
    <t>Nachtinspectie vindt plaats tussen 23:00 en 5:00u</t>
  </si>
  <si>
    <t>Daginspectie vindt plaats tussen: 8:00 - 17:30u</t>
  </si>
  <si>
    <t>zaterdag 18:00 - maandag 6:00u</t>
  </si>
  <si>
    <t>Nadere Informatie</t>
  </si>
  <si>
    <t>BEREKENING BEOORDELINGSPRIJS (DEEL A 'ACTIVITEITEN')</t>
  </si>
  <si>
    <t>Advies</t>
  </si>
  <si>
    <t>BEPALEN TOTALE BEOORDELINGSPRIJS</t>
  </si>
  <si>
    <t>TOTALE BEOORDELINGSPRIJS:</t>
  </si>
  <si>
    <t>Activiteiten i.r.t. SET gebouw</t>
  </si>
  <si>
    <t>Activiteiten Overig</t>
  </si>
  <si>
    <t>TOTALE SUB-BEOORDELINGSPRIJS A (Activiteiten):</t>
  </si>
  <si>
    <r>
      <t xml:space="preserve">Hertesten BMI/AOI Nacht </t>
    </r>
    <r>
      <rPr>
        <sz val="11"/>
        <color rgb="FFFF0000"/>
        <rFont val="Calibri (Hoofdtekst)"/>
      </rPr>
      <t>( 6 uur per nacht)</t>
    </r>
  </si>
  <si>
    <r>
      <t xml:space="preserve">Hertesten RBI Nacht </t>
    </r>
    <r>
      <rPr>
        <sz val="11"/>
        <color rgb="FFFF0000"/>
        <rFont val="Calibri (Hoofdtekst)"/>
      </rPr>
      <t>( 6 uur per nacht)</t>
    </r>
  </si>
  <si>
    <r>
      <t>Bijwonen debietmetingen Nacht</t>
    </r>
    <r>
      <rPr>
        <sz val="11"/>
        <color rgb="FFFFC000"/>
        <rFont val="Calibri (Hoofdtekst)"/>
      </rPr>
      <t xml:space="preserve"> </t>
    </r>
    <r>
      <rPr>
        <sz val="11"/>
        <color rgb="FFFF0000"/>
        <rFont val="Calibri (Hoofdtekst)"/>
      </rPr>
      <t>( 6 uur per nacht)</t>
    </r>
  </si>
  <si>
    <r>
      <t xml:space="preserve">Hertesten BMI/AOI Dag </t>
    </r>
    <r>
      <rPr>
        <sz val="11"/>
        <color rgb="FFFF0000"/>
        <rFont val="Calibri (Hoofdtekst)"/>
      </rPr>
      <t>( 8 uur per dag)</t>
    </r>
  </si>
  <si>
    <r>
      <t>Nachtinspecties RBI</t>
    </r>
    <r>
      <rPr>
        <sz val="11"/>
        <color rgb="FFFFC000"/>
        <rFont val="Calibri (Hoofdtekst)"/>
      </rPr>
      <t xml:space="preserve"> </t>
    </r>
    <r>
      <rPr>
        <sz val="11"/>
        <color rgb="FFFF0000"/>
        <rFont val="Calibri (Hoofdtekst)"/>
      </rPr>
      <t>( 6 uur per nacht)</t>
    </r>
  </si>
  <si>
    <r>
      <t xml:space="preserve">Nachtinspecties BMI/AOI </t>
    </r>
    <r>
      <rPr>
        <sz val="11"/>
        <color rgb="FFFF0000"/>
        <rFont val="Calibri (Hoofdtekst)"/>
      </rPr>
      <t>( 6 uur per nacht)</t>
    </r>
  </si>
  <si>
    <r>
      <t>Daginspecties BMI/AOI</t>
    </r>
    <r>
      <rPr>
        <sz val="11"/>
        <color rgb="FFFFC000"/>
        <rFont val="Calibri"/>
        <family val="2"/>
        <scheme val="minor"/>
      </rPr>
      <t xml:space="preserve"> </t>
    </r>
    <r>
      <rPr>
        <sz val="11"/>
        <color rgb="FFFF0000"/>
        <rFont val="Calibri"/>
        <family val="2"/>
        <scheme val="minor"/>
      </rPr>
      <t>(</t>
    </r>
    <r>
      <rPr>
        <sz val="11"/>
        <color rgb="FFFF0000"/>
        <rFont val="Calibri (Hoofdtekst)"/>
      </rPr>
      <t xml:space="preserve"> 8 uur per dag)</t>
    </r>
  </si>
  <si>
    <t>SET gebouw:</t>
  </si>
  <si>
    <t>6 ondergronds</t>
  </si>
  <si>
    <t>5 ondergronds</t>
  </si>
  <si>
    <t>SUB-BEOORDELINGSPRIJS A 'Activiteiten':</t>
  </si>
  <si>
    <r>
      <t xml:space="preserve">Daginspecties RBI </t>
    </r>
    <r>
      <rPr>
        <sz val="11"/>
        <color rgb="FFFF0000"/>
        <rFont val="Calibri (Hoofdtekst)"/>
      </rPr>
      <t>( 8 uur per dag)</t>
    </r>
  </si>
  <si>
    <t>Prijstabel "Overzicht tarieven en functies (tbv catalogus)"</t>
  </si>
  <si>
    <t>Prijstabel "Overzicht Prijzen voor activiteiten (tbv catalogus)"</t>
  </si>
  <si>
    <t>BEREKENING TOTALE BEOORDELINGSPRIJS</t>
  </si>
  <si>
    <t>Activiteiten/functies:</t>
  </si>
  <si>
    <t>Naam Inschrijver:</t>
  </si>
  <si>
    <t>tarieven per uur ex.btw incl. reiskosten en reistijd</t>
  </si>
  <si>
    <r>
      <t xml:space="preserve">BEREKENING BEOORDELINGSPRIJS (DEEL B </t>
    </r>
    <r>
      <rPr>
        <sz val="16"/>
        <color theme="1"/>
        <rFont val="Calibri (Hoofdtekst)"/>
      </rPr>
      <t>'Changes en Toetsing</t>
    </r>
    <r>
      <rPr>
        <sz val="16"/>
        <color theme="1"/>
        <rFont val="Calibri"/>
        <family val="2"/>
        <scheme val="minor"/>
      </rPr>
      <t>')</t>
    </r>
  </si>
  <si>
    <t>TOTALE SUB-BEOORDELINGSPRIJS B ('Changes &amp; Toetsing'):</t>
  </si>
  <si>
    <t>SUB-BEOORDELINGSPRIJS B 'Changes &amp; Toetsing':</t>
  </si>
  <si>
    <r>
      <t xml:space="preserve">Onderstaand zijn twee Prijstabellen. Eén prijstabel voor de vergoedingen per functie (tarieven per functie) en één voor de vergoedingen per activiteit (Prijzen per activiteit). De ingevulde vergoedingen creeren de catalogus-tarieven en prijzen gedurende de opdracht. 
De door inschrijver ingevulde tarieven en prijzen (gele cellen) zijn de input voor het creëren van de Totale beoordelingsprijs. Door middel van formules worden de tarieven en prijzen automatisch bij de juiste activiteiten en functies in de bereken-tabellen ingevuld. 
De sub-beoordelingsprijs A ('Activiteiten') wordt berekend aan de hand van de ingevulde prijstabellen (gele cellen) en de corresponderende activiteiten en functies. Deze worden vervolgens vermenigvuldigd met het aantal /de aantallen in de kolommen E t/m H (Aantal actiteiten geschat per jaar**). De subtotalen worden bij elkaar omgeteld om te komen tot "TOTALE SUB-BEOORDELINGSPRIJS A ('Activiteiten')". Dit is een indicatie van de verwachte kosten over </t>
    </r>
    <r>
      <rPr>
        <i/>
        <u/>
        <sz val="12"/>
        <color theme="1"/>
        <rFont val="Calibri (Hoofdtekst)"/>
      </rPr>
      <t>1 jaar</t>
    </r>
    <r>
      <rPr>
        <i/>
        <sz val="12"/>
        <color theme="1"/>
        <rFont val="Calibri (Hoofdtekst)"/>
      </rPr>
      <t xml:space="preserve">.
De sub-beoordelingsprijs B ('Changes &amp; Toetsing') wordt berekend aan de hand van de ingevulde prijstabellen (gele cellen) en de corresponderende activiteiten en functies. Deze worden vervolgens vermenigvuldigd met het aantal /de aantallen in de kolommen E t/m H (Aantal actiteiten geschat per jaar**). De subtotalen worden bij elkaar omgeteld om te komen tot "TOTALE SUB-BEOORDELINGSPRIJS B ('Changes &amp; Toetsing')". Dit is een indicatie van de verwachte kosten over </t>
    </r>
    <r>
      <rPr>
        <i/>
        <u/>
        <sz val="12"/>
        <color theme="1"/>
        <rFont val="Calibri (Hoofdtekst)"/>
      </rPr>
      <t>1 jaar</t>
    </r>
    <r>
      <rPr>
        <i/>
        <sz val="12"/>
        <color theme="1"/>
        <rFont val="Calibri (Hoofdtekst)"/>
      </rPr>
      <t xml:space="preserve">.
De TOTALE BEOORDELINGSPRIJS wordt bepaald door de sub-beoordelingsprijs A ('Activiteiten') op te tellen bij sub-beoordelingsprijs B ('Changes &amp; Toetsing')". Dit is een indicatie van de totale verwachte kosten over </t>
    </r>
    <r>
      <rPr>
        <i/>
        <u/>
        <sz val="12"/>
        <color theme="1"/>
        <rFont val="Calibri (Hoofdtekst)"/>
      </rPr>
      <t>1 jaar</t>
    </r>
    <r>
      <rPr>
        <i/>
        <sz val="12"/>
        <color theme="1"/>
        <rFont val="Calibri (Hoofdtekst)"/>
      </rPr>
      <t xml:space="preserve">.
NOTA BENE: </t>
    </r>
    <r>
      <rPr>
        <b/>
        <i/>
        <sz val="12"/>
        <color rgb="FFFF0000"/>
        <rFont val="Calibri (Hoofdtekst)"/>
      </rPr>
      <t xml:space="preserve">Graag alleen de gele cellen invullen. </t>
    </r>
    <r>
      <rPr>
        <i/>
        <sz val="12"/>
        <color theme="1"/>
        <rFont val="Calibri (Hoofdtekst)"/>
      </rPr>
      <t>De tabelllen mbt de sub-beoordelingsprijzen worden automatisch ingevuld aan de hand van de door u ingevulde tarieven en prijzen in de gele cellen. Aanpassing van de andere (niet-gele) cellen leidt tot uitsluiting van deze aanbesteding.</t>
    </r>
  </si>
  <si>
    <t>)*** Werkzaamheden op gebied van Changes en Toetsing</t>
  </si>
  <si>
    <t>Adviseur BMI/AOI***</t>
  </si>
  <si>
    <t>Adviseur RBI***</t>
  </si>
  <si>
    <t>Adviseur VBB***</t>
  </si>
  <si>
    <t>De tarieven zijn in Euro's, exclusief BTW en inclusief reiskosten</t>
  </si>
  <si>
    <t xml:space="preserve"> Reistijd mag niet in rekening gebracht worden.</t>
  </si>
  <si>
    <r>
      <t xml:space="preserve">Adviseur </t>
    </r>
    <r>
      <rPr>
        <i/>
        <sz val="11"/>
        <color theme="1"/>
        <rFont val="Calibri (Hoofdtekst)"/>
      </rPr>
      <t>(werkzaamheden op het gebied van Changes en Toetsing)</t>
    </r>
  </si>
  <si>
    <r>
      <t>Mobilisatie</t>
    </r>
    <r>
      <rPr>
        <sz val="11"/>
        <color theme="1"/>
        <rFont val="Arial"/>
        <family val="2"/>
      </rPr>
      <t>. Opdrachtnemer bereidt de eerste jaarlijkse inspecties van zowel de stations in de Noord/Zuidlijn als ook in de Oostlijn zodanig voor dat de inspecties zelfstandig kunnen worden uitgevoerd. Opdrachtnemer neemt kennis van de van toepassing zijnde documenten’ welke in overzicht zijn opgenomen in Bijlage 11 en 12 bij dit PvE.</t>
    </r>
  </si>
  <si>
    <t xml:space="preserve">jaarlijks wordt per station 1 keer de voorbereiding gedaan van de gecombineerde inspectie BMI/OAI. En per station wordt 1 keer de voorbereiding gedaan van de inspectie RBI en Sprinklerinstallatie. </t>
  </si>
  <si>
    <t>De voorbereiding houdt tevens in het jaarlijks evalueren van het uitgevoerde beheer van de installaties, mede aan de hand van storingen, buitenbedrijfstellingen, ongewenste en onechte Rookmeldingen en eventuele branden en het beoordelen van het onderhoud aan de installatie, uitgevoerd door het onderhoudsbedrijf voor de BMI, OAI en RBI installatie. Dit laatste aan de hand van: contracten/opdrachten aan de onderhoudspartijen, het logboek BMI, het logboek OAI en de inspectierapporten BMI.</t>
  </si>
  <si>
    <t>jaarlijks inspecteren per gebouw van de beveiligingssystemen BMI, OAI en RBI, en Sprinklerinstallatie inclusief afgeleid doelstellingen om de inspectiecertificering te kunnen continueren.</t>
  </si>
  <si>
    <t>Het jaarlijks per gebouw uitvoeren van een technische inspectie van de installatie(s) en de stuurfuncties, waarbij tevens wijzigingen in het object en/of in de organisatie worden beoordeeld.</t>
  </si>
  <si>
    <t>Het jaarlijks per gebouw controleren van de beheersmaatregelen tijdens storingen aan de brandveiligheidssystemen/werkzaamheden/uitvoering van projecten of deze conform het Uitval Compensatieplan (UCP) zijn geïmplementeerd om tijdelijke mutaties aan het Brandveiligheidssysteem op te vangen.</t>
  </si>
  <si>
    <t>na inspectie aanleveren van de bevindingen van de betreffende inspectie (per station), waarbij ook mogelijke openstaande bevindingen uit een vorige rapportage wordt aangeleverd. Deze rapportage geschied per mail aan de Opdrachtgever binnen één werkdag na de uitgevoerde inspectie.  Op basis van deze rapportage moet Opdrachtgever deze bevindingen kunnen herstellen. In de mail wordt per afkeurende bevinding vermeld:</t>
  </si>
  <si>
    <t>1. Datum en locatie (station en locatie binnen het station)</t>
  </si>
  <si>
    <t>2. Of het een major of minor bevinding is.</t>
  </si>
  <si>
    <t>3. Het geconstateerde en waarom het is afgekeurd.</t>
  </si>
  <si>
    <t>Zo nodig het bespreken van eventueel te treffen maatregelen ter verbetering in bouwkundige, technische en organisatorische zin in relatie tot de beveiliging.</t>
  </si>
  <si>
    <t>uitvoeren van (mogelijke) hertesten om te zien of eerdere major of minor bevindingen conform eisen zijn opgelost. De hertesten kunnen voor meerdere gebouwen worden ingepland in een dag of nacht gehertest.</t>
  </si>
  <si>
    <t>jaarlijks per station opstellen van de inspectierapporten van de BMI/OAI en inspectierapporten van de RBI en Sprinklerinstallatie met de resultaten van elke afgeronde inspectie in het station wanneer op basis van het rapport een vervolgcertificaat kan worden afgegeven. Eveneens het opstellen van een inspectierapport voor de sprinklerinstallatie is station Weesperplein. Aanvullend geldt per inspectierapport dat dit inclusief het afgeven van een inspectiecertificaat en het verzorgen van de registratie is.</t>
  </si>
  <si>
    <t xml:space="preserve">in de jaren 2024, 2027, 2030 en 2033 zullen debietmetingen aan de Rook Warmte Afvoer installatie (RWA) door een extern bureau namens de Opdrachtgever worden uitgevoerd. Opdrachtnemer zal deze debietmetingen dienen bij te wonen om te controleren dat de debietmetingen op de juiste wijze worden uitgevoerd. </t>
  </si>
  <si>
    <t>W-7</t>
  </si>
  <si>
    <t>het jaarlijks voeren van overleg met de medewerkers van GVB RIB via MS-teams of een vergelijkbaar programma of fysiek op locatie indien dat de voorkeur heeft van Opdrachtnemer. Per lijn (Oostlijn; Noord/Zuidlijn) vindt een afstemmingsoverleg plaats over de te houden inspecties. Aan de orde komt:</t>
  </si>
  <si>
    <r>
      <t>·</t>
    </r>
    <r>
      <rPr>
        <sz val="7"/>
        <color theme="1"/>
        <rFont val="Times New Roman"/>
        <family val="1"/>
      </rPr>
      <t xml:space="preserve">       </t>
    </r>
    <r>
      <rPr>
        <sz val="11"/>
        <color theme="1"/>
        <rFont val="Arial"/>
        <family val="2"/>
      </rPr>
      <t>Planning per gebouw en Installatie</t>
    </r>
  </si>
  <si>
    <r>
      <t>·</t>
    </r>
    <r>
      <rPr>
        <sz val="7"/>
        <color theme="1"/>
        <rFont val="Times New Roman"/>
        <family val="1"/>
      </rPr>
      <t xml:space="preserve">       </t>
    </r>
    <r>
      <rPr>
        <sz val="11"/>
        <color theme="1"/>
        <rFont val="Arial"/>
        <family val="2"/>
      </rPr>
      <t>Inzet Opdrachtnemer</t>
    </r>
  </si>
  <si>
    <r>
      <t>·</t>
    </r>
    <r>
      <rPr>
        <sz val="7"/>
        <color theme="1"/>
        <rFont val="Times New Roman"/>
        <family val="1"/>
      </rPr>
      <t xml:space="preserve">       </t>
    </r>
    <r>
      <rPr>
        <sz val="11"/>
        <color theme="1"/>
        <rFont val="Arial"/>
        <family val="2"/>
      </rPr>
      <t>Begeleiding GVB RIB</t>
    </r>
  </si>
  <si>
    <r>
      <t>·</t>
    </r>
    <r>
      <rPr>
        <sz val="7"/>
        <color theme="1"/>
        <rFont val="Times New Roman"/>
        <family val="1"/>
      </rPr>
      <t xml:space="preserve">       </t>
    </r>
    <r>
      <rPr>
        <sz val="11"/>
        <color theme="1"/>
        <rFont val="Arial"/>
        <family val="2"/>
      </rPr>
      <t>In te zetten materieel door GVB RIB</t>
    </r>
  </si>
  <si>
    <r>
      <t>·</t>
    </r>
    <r>
      <rPr>
        <sz val="7"/>
        <color theme="1"/>
        <rFont val="Times New Roman"/>
        <family val="1"/>
      </rPr>
      <t xml:space="preserve">       </t>
    </r>
    <r>
      <rPr>
        <sz val="11"/>
        <color theme="1"/>
        <rFont val="Arial"/>
        <family val="2"/>
      </rPr>
      <t>Toegang tot afgesloten ruimten</t>
    </r>
  </si>
  <si>
    <r>
      <t>·</t>
    </r>
    <r>
      <rPr>
        <sz val="7"/>
        <color theme="1"/>
        <rFont val="Times New Roman"/>
        <family val="1"/>
      </rPr>
      <t xml:space="preserve">       </t>
    </r>
    <r>
      <rPr>
        <sz val="11"/>
        <color theme="1"/>
        <rFont val="Arial"/>
        <family val="2"/>
      </rPr>
      <t>Noodzaak van aanwezigheid onderhoudspartij</t>
    </r>
  </si>
  <si>
    <t>het gedurende deze Overeenkomst per station en voor zowel BMI, RBI en OAI en Sprinklerinstallatie bijhouden en actualiseren van het volledige dossier die als basis dient voor de inspecties. Bij het beëindigen van de Overeenkomst wordt het dossier op verzoek van Opdrachtgever overgedragen aan GVB RIB.</t>
  </si>
  <si>
    <r>
      <t>Daginspecties VBB</t>
    </r>
    <r>
      <rPr>
        <sz val="11"/>
        <color rgb="FFFFC000"/>
        <rFont val="Calibri (Hoofdtekst)"/>
      </rPr>
      <t xml:space="preserve"> </t>
    </r>
    <r>
      <rPr>
        <sz val="11"/>
        <color rgb="FFFF0000"/>
        <rFont val="Calibri (Hoofdtekst)"/>
      </rPr>
      <t>( 8 uur per dag)</t>
    </r>
  </si>
  <si>
    <r>
      <t xml:space="preserve">Hertesten VBB Dag </t>
    </r>
    <r>
      <rPr>
        <sz val="11"/>
        <color rgb="FFFF0000"/>
        <rFont val="Calibri (Hoofdtekst)"/>
      </rPr>
      <t>( 8 uur per nacht)</t>
    </r>
  </si>
  <si>
    <r>
      <rPr>
        <b/>
        <sz val="16"/>
        <color theme="1"/>
        <rFont val="Calibri"/>
        <family val="2"/>
        <scheme val="minor"/>
      </rPr>
      <t xml:space="preserve">BIJLAGE </t>
    </r>
    <r>
      <rPr>
        <b/>
        <sz val="16"/>
        <color theme="1"/>
        <rFont val="Calibri (Hoofdtekst)"/>
      </rPr>
      <t xml:space="preserve">9 </t>
    </r>
    <r>
      <rPr>
        <b/>
        <sz val="16"/>
        <color theme="1"/>
        <rFont val="Calibri"/>
        <family val="2"/>
        <scheme val="minor"/>
      </rPr>
      <t>- PRIJSTABEL</t>
    </r>
    <r>
      <rPr>
        <sz val="10"/>
        <color theme="1"/>
        <rFont val="Calibri"/>
        <family val="2"/>
        <scheme val="minor"/>
      </rPr>
      <t xml:space="preserve">
</t>
    </r>
    <r>
      <rPr>
        <sz val="12"/>
        <color theme="1"/>
        <rFont val="Calibri"/>
        <family val="2"/>
        <scheme val="minor"/>
      </rPr>
      <t>behorende bij
aanbesteding 'Certificering VBB- BMI/OAI en RBI Metro Amsterdam' met nr: 2022-47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</si>
</sst>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_(&quot;€&quot;\ * \(#,##0.00\);_(&quot;€&quot;\ * &quot;-&quot;??_);_(@_)"/>
    <numFmt numFmtId="164" formatCode="_ &quot;€&quot;\ * #,##0.00_ ;_ &quot;€&quot;\ * \-#,##0.00_ ;_ &quot;€&quot;\ * &quot;-&quot;??_ ;_ @_ "/>
    <numFmt numFmtId="165" formatCode="_ * #,##0.00_ ;_ * \-#,##0.00_ ;_ * &quot;-&quot;??_ ;_ @_ "/>
    <numFmt numFmtId="166" formatCode="[$-F800]dddd\,\ mmmm\ dd\,\ yyyy"/>
  </numFmts>
  <fonts count="36"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0"/>
      <name val="Arial"/>
      <family val="2"/>
    </font>
    <font>
      <sz val="10"/>
      <name val="Arial"/>
      <family val="2"/>
    </font>
    <font>
      <sz val="11"/>
      <color rgb="FFFF0000"/>
      <name val="Calibri"/>
      <family val="2"/>
    </font>
    <font>
      <sz val="20"/>
      <color theme="0"/>
      <name val="Calibri"/>
      <family val="2"/>
      <scheme val="minor"/>
    </font>
    <font>
      <sz val="11"/>
      <color theme="1"/>
      <name val="Calibri"/>
      <family val="2"/>
      <scheme val="minor"/>
    </font>
    <font>
      <b/>
      <sz val="12"/>
      <color theme="1"/>
      <name val="Calibri"/>
      <family val="2"/>
      <scheme val="minor"/>
    </font>
    <font>
      <sz val="16"/>
      <color theme="1"/>
      <name val="Calibri"/>
      <family val="2"/>
      <scheme val="minor"/>
    </font>
    <font>
      <i/>
      <u/>
      <sz val="11"/>
      <color theme="1"/>
      <name val="Calibri"/>
      <family val="2"/>
      <scheme val="minor"/>
    </font>
    <font>
      <sz val="11"/>
      <color rgb="FFFFC000"/>
      <name val="Calibri (Hoofdtekst)"/>
    </font>
    <font>
      <sz val="11"/>
      <color rgb="FFFFC000"/>
      <name val="Calibri"/>
      <family val="2"/>
      <scheme val="minor"/>
    </font>
    <font>
      <b/>
      <sz val="14"/>
      <color theme="1"/>
      <name val="Arial"/>
      <family val="2"/>
    </font>
    <font>
      <sz val="11"/>
      <name val="Calibri"/>
      <family val="2"/>
      <scheme val="minor"/>
    </font>
    <font>
      <sz val="11"/>
      <color rgb="FFFF0000"/>
      <name val="Calibri (Hoofdtekst)"/>
    </font>
    <font>
      <sz val="11"/>
      <color rgb="FFFF0000"/>
      <name val="Calibri"/>
      <family val="2"/>
      <scheme val="minor"/>
    </font>
    <font>
      <sz val="16"/>
      <color theme="1"/>
      <name val="Calibri (Hoofdtekst)"/>
    </font>
    <font>
      <i/>
      <sz val="12"/>
      <color theme="1"/>
      <name val="Calibri (Hoofdtekst)"/>
    </font>
    <font>
      <sz val="10"/>
      <color theme="1"/>
      <name val="Calibri"/>
      <family val="2"/>
      <scheme val="minor"/>
    </font>
    <font>
      <b/>
      <sz val="16"/>
      <color theme="1"/>
      <name val="Calibri"/>
      <family val="2"/>
      <scheme val="minor"/>
    </font>
    <font>
      <b/>
      <sz val="22"/>
      <color theme="0"/>
      <name val="Calibri"/>
      <family val="2"/>
      <scheme val="minor"/>
    </font>
    <font>
      <i/>
      <u/>
      <sz val="12"/>
      <color theme="1"/>
      <name val="Calibri (Hoofdtekst)"/>
    </font>
    <font>
      <b/>
      <i/>
      <sz val="12"/>
      <color rgb="FFFF0000"/>
      <name val="Calibri (Hoofdtekst)"/>
    </font>
    <font>
      <b/>
      <sz val="22"/>
      <color theme="1"/>
      <name val="Calibri"/>
      <family val="2"/>
      <scheme val="minor"/>
    </font>
    <font>
      <sz val="20"/>
      <color theme="1"/>
      <name val="Calibri"/>
      <family val="2"/>
      <scheme val="minor"/>
    </font>
    <font>
      <i/>
      <sz val="11"/>
      <color theme="1"/>
      <name val="Calibri (Hoofdtekst)"/>
    </font>
    <font>
      <sz val="10"/>
      <color rgb="FFFFFFFF"/>
      <name val="Arial"/>
      <family val="2"/>
    </font>
    <font>
      <sz val="11"/>
      <color theme="1"/>
      <name val="Arial"/>
      <family val="2"/>
    </font>
    <font>
      <b/>
      <u/>
      <sz val="11"/>
      <color theme="1"/>
      <name val="Arial"/>
      <family val="2"/>
    </font>
    <font>
      <sz val="11"/>
      <color theme="1"/>
      <name val="Symbol"/>
      <charset val="2"/>
    </font>
    <font>
      <sz val="7"/>
      <color theme="1"/>
      <name val="Times New Roman"/>
      <family val="1"/>
    </font>
    <font>
      <b/>
      <sz val="16"/>
      <color theme="1"/>
      <name val="Calibri (Hoofdtekst)"/>
    </font>
  </fonts>
  <fills count="12">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rgb="FFFFC000"/>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D4AC"/>
        <bgColor indexed="64"/>
      </patternFill>
    </fill>
  </fills>
  <borders count="5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s>
  <cellStyleXfs count="7">
    <xf numFmtId="0" fontId="0" fillId="0" borderId="0"/>
    <xf numFmtId="0" fontId="5" fillId="0" borderId="0"/>
    <xf numFmtId="0" fontId="5" fillId="0" borderId="0"/>
    <xf numFmtId="165"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44" fontId="10" fillId="0" borderId="0" applyFont="0" applyFill="0" applyBorder="0" applyAlignment="0" applyProtection="0"/>
  </cellStyleXfs>
  <cellXfs count="238">
    <xf numFmtId="0" fontId="0" fillId="0" borderId="0" xfId="0"/>
    <xf numFmtId="166" fontId="6" fillId="2" borderId="1" xfId="1" applyNumberFormat="1" applyFont="1" applyFill="1" applyBorder="1" applyAlignment="1">
      <alignment horizontal="left" vertical="center"/>
    </xf>
    <xf numFmtId="3" fontId="6" fillId="2" borderId="2" xfId="1" applyNumberFormat="1" applyFont="1" applyFill="1" applyBorder="1" applyAlignment="1">
      <alignment horizontal="left" vertical="center"/>
    </xf>
    <xf numFmtId="0" fontId="6" fillId="2" borderId="2" xfId="1" applyFont="1" applyFill="1" applyBorder="1" applyAlignment="1">
      <alignment vertical="center"/>
    </xf>
    <xf numFmtId="166" fontId="7" fillId="3" borderId="3" xfId="1" applyNumberFormat="1" applyFont="1" applyFill="1" applyBorder="1" applyAlignment="1">
      <alignment horizontal="left"/>
    </xf>
    <xf numFmtId="3" fontId="7" fillId="3" borderId="4" xfId="1" applyNumberFormat="1" applyFont="1" applyFill="1" applyBorder="1" applyAlignment="1">
      <alignment horizontal="center"/>
    </xf>
    <xf numFmtId="0" fontId="7" fillId="3" borderId="4" xfId="1" applyFont="1" applyFill="1" applyBorder="1"/>
    <xf numFmtId="166" fontId="7" fillId="0" borderId="3" xfId="1" applyNumberFormat="1" applyFont="1" applyBorder="1" applyAlignment="1">
      <alignment horizontal="left"/>
    </xf>
    <xf numFmtId="3" fontId="7" fillId="0" borderId="4" xfId="1" applyNumberFormat="1" applyFont="1" applyBorder="1" applyAlignment="1">
      <alignment horizontal="center"/>
    </xf>
    <xf numFmtId="0" fontId="7" fillId="0" borderId="4" xfId="1" applyFont="1" applyBorder="1"/>
    <xf numFmtId="0" fontId="0" fillId="0" borderId="4" xfId="0" applyBorder="1"/>
    <xf numFmtId="0" fontId="6" fillId="2" borderId="9" xfId="1" applyFont="1" applyFill="1" applyBorder="1" applyAlignment="1">
      <alignment vertical="center"/>
    </xf>
    <xf numFmtId="0" fontId="7" fillId="3" borderId="10" xfId="1" applyFont="1" applyFill="1" applyBorder="1"/>
    <xf numFmtId="0" fontId="7" fillId="0" borderId="10" xfId="1" applyFont="1" applyBorder="1"/>
    <xf numFmtId="0" fontId="0" fillId="0" borderId="10" xfId="0" applyBorder="1"/>
    <xf numFmtId="166" fontId="7" fillId="3" borderId="11" xfId="1" applyNumberFormat="1" applyFont="1" applyFill="1" applyBorder="1" applyAlignment="1">
      <alignment horizontal="left"/>
    </xf>
    <xf numFmtId="3" fontId="7" fillId="3" borderId="12" xfId="1" applyNumberFormat="1" applyFont="1" applyFill="1" applyBorder="1" applyAlignment="1">
      <alignment horizontal="center"/>
    </xf>
    <xf numFmtId="0" fontId="7" fillId="3" borderId="12" xfId="1" applyFont="1" applyFill="1" applyBorder="1"/>
    <xf numFmtId="0" fontId="8" fillId="0" borderId="12" xfId="0" applyFont="1" applyBorder="1"/>
    <xf numFmtId="0" fontId="8" fillId="0" borderId="13" xfId="0" applyFont="1" applyBorder="1"/>
    <xf numFmtId="0" fontId="0" fillId="0" borderId="0" xfId="0" applyAlignment="1">
      <alignment wrapText="1"/>
    </xf>
    <xf numFmtId="3" fontId="0" fillId="0" borderId="0" xfId="0" applyNumberFormat="1"/>
    <xf numFmtId="0" fontId="0" fillId="0" borderId="0" xfId="0" applyAlignment="1">
      <alignment horizontal="right"/>
    </xf>
    <xf numFmtId="0" fontId="0" fillId="0" borderId="20" xfId="0" applyBorder="1"/>
    <xf numFmtId="0" fontId="0" fillId="0" borderId="21" xfId="0" applyBorder="1"/>
    <xf numFmtId="0" fontId="0" fillId="0" borderId="22" xfId="0" applyBorder="1"/>
    <xf numFmtId="0" fontId="0" fillId="0" borderId="26" xfId="0" applyBorder="1"/>
    <xf numFmtId="0" fontId="0" fillId="0" borderId="15" xfId="0" applyBorder="1"/>
    <xf numFmtId="0" fontId="3" fillId="5" borderId="5" xfId="0" applyFont="1" applyFill="1" applyBorder="1"/>
    <xf numFmtId="0" fontId="13" fillId="0" borderId="26" xfId="0" applyFont="1" applyBorder="1"/>
    <xf numFmtId="0" fontId="0" fillId="0" borderId="4" xfId="0" applyBorder="1" applyAlignment="1">
      <alignment horizontal="center"/>
    </xf>
    <xf numFmtId="0" fontId="0" fillId="0" borderId="25" xfId="0" applyBorder="1"/>
    <xf numFmtId="0" fontId="0" fillId="0" borderId="18" xfId="0" applyBorder="1"/>
    <xf numFmtId="0" fontId="0" fillId="0" borderId="19" xfId="0" applyBorder="1"/>
    <xf numFmtId="0" fontId="4" fillId="0" borderId="0" xfId="0" applyFont="1"/>
    <xf numFmtId="0" fontId="0" fillId="0" borderId="0" xfId="0" applyAlignment="1">
      <alignment horizontal="right" wrapText="1"/>
    </xf>
    <xf numFmtId="44" fontId="0" fillId="0" borderId="10" xfId="6" applyFont="1" applyBorder="1" applyAlignment="1">
      <alignment horizontal="right"/>
    </xf>
    <xf numFmtId="0" fontId="0" fillId="0" borderId="12" xfId="0" applyBorder="1" applyAlignment="1">
      <alignment horizontal="center"/>
    </xf>
    <xf numFmtId="0" fontId="0" fillId="0" borderId="37" xfId="0" applyBorder="1"/>
    <xf numFmtId="0" fontId="0" fillId="0" borderId="23" xfId="0" applyBorder="1" applyAlignment="1">
      <alignment horizontal="right"/>
    </xf>
    <xf numFmtId="0" fontId="0" fillId="0" borderId="24" xfId="0" applyBorder="1" applyAlignment="1">
      <alignment horizontal="right"/>
    </xf>
    <xf numFmtId="0" fontId="0" fillId="0" borderId="37" xfId="0" applyBorder="1" applyAlignment="1">
      <alignment horizontal="center"/>
    </xf>
    <xf numFmtId="0" fontId="0" fillId="0" borderId="38" xfId="0" applyBorder="1" applyAlignment="1">
      <alignment horizontal="center"/>
    </xf>
    <xf numFmtId="0" fontId="0" fillId="0" borderId="3"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8" borderId="40" xfId="0" applyFill="1" applyBorder="1"/>
    <xf numFmtId="0" fontId="0" fillId="8" borderId="29" xfId="0" applyFill="1" applyBorder="1" applyAlignment="1">
      <alignment horizontal="center"/>
    </xf>
    <xf numFmtId="44" fontId="0" fillId="8" borderId="41" xfId="6" applyFont="1" applyFill="1" applyBorder="1"/>
    <xf numFmtId="0" fontId="0" fillId="0" borderId="40" xfId="0" applyBorder="1"/>
    <xf numFmtId="44" fontId="0" fillId="0" borderId="41" xfId="6" applyFont="1" applyBorder="1"/>
    <xf numFmtId="0" fontId="0" fillId="0" borderId="43" xfId="0" applyBorder="1"/>
    <xf numFmtId="0" fontId="0" fillId="8" borderId="40" xfId="0" applyFill="1" applyBorder="1" applyAlignment="1">
      <alignment horizontal="center"/>
    </xf>
    <xf numFmtId="44" fontId="0" fillId="8" borderId="41" xfId="6" applyFont="1" applyFill="1" applyBorder="1" applyAlignment="1">
      <alignment horizontal="right"/>
    </xf>
    <xf numFmtId="0" fontId="0" fillId="8" borderId="37" xfId="0" applyFill="1" applyBorder="1" applyAlignment="1">
      <alignment horizontal="center"/>
    </xf>
    <xf numFmtId="44" fontId="0" fillId="0" borderId="45" xfId="6" applyFont="1" applyBorder="1"/>
    <xf numFmtId="0" fontId="5" fillId="0" borderId="0" xfId="2" applyAlignment="1">
      <alignment vertical="center" wrapText="1"/>
    </xf>
    <xf numFmtId="0" fontId="0" fillId="8" borderId="37" xfId="0" applyFill="1" applyBorder="1"/>
    <xf numFmtId="0" fontId="0" fillId="8" borderId="40" xfId="0" applyFill="1" applyBorder="1" applyAlignment="1">
      <alignment horizontal="right"/>
    </xf>
    <xf numFmtId="44" fontId="0" fillId="0" borderId="10" xfId="0" applyNumberFormat="1" applyBorder="1"/>
    <xf numFmtId="0" fontId="0" fillId="0" borderId="39" xfId="0" applyBorder="1"/>
    <xf numFmtId="0" fontId="0" fillId="0" borderId="39" xfId="0" applyBorder="1" applyAlignment="1">
      <alignment horizontal="center"/>
    </xf>
    <xf numFmtId="44" fontId="0" fillId="0" borderId="44" xfId="6" applyFont="1" applyBorder="1"/>
    <xf numFmtId="0" fontId="0" fillId="9" borderId="42" xfId="0" applyFill="1" applyBorder="1" applyAlignment="1">
      <alignment wrapText="1"/>
    </xf>
    <xf numFmtId="0" fontId="0" fillId="9" borderId="36" xfId="0" applyFill="1" applyBorder="1" applyAlignment="1">
      <alignment horizontal="center" wrapText="1"/>
    </xf>
    <xf numFmtId="0" fontId="0" fillId="9" borderId="35" xfId="0" applyFill="1" applyBorder="1" applyAlignment="1">
      <alignment horizontal="center" wrapText="1"/>
    </xf>
    <xf numFmtId="0" fontId="0" fillId="9" borderId="34" xfId="0" applyFill="1" applyBorder="1" applyAlignment="1">
      <alignment horizontal="center" wrapText="1"/>
    </xf>
    <xf numFmtId="3" fontId="0" fillId="9" borderId="32" xfId="0" applyNumberFormat="1" applyFill="1" applyBorder="1" applyAlignment="1">
      <alignment horizontal="center" wrapText="1"/>
    </xf>
    <xf numFmtId="0" fontId="0" fillId="9" borderId="33" xfId="0" applyFill="1" applyBorder="1" applyAlignment="1">
      <alignment horizontal="center" wrapText="1"/>
    </xf>
    <xf numFmtId="0" fontId="0" fillId="9" borderId="44" xfId="0" applyFill="1" applyBorder="1" applyAlignment="1">
      <alignment horizontal="center" wrapText="1"/>
    </xf>
    <xf numFmtId="44" fontId="0" fillId="0" borderId="10" xfId="6" applyFont="1" applyFill="1" applyBorder="1" applyAlignment="1">
      <alignment horizontal="right"/>
    </xf>
    <xf numFmtId="44" fontId="0" fillId="0" borderId="13" xfId="6" applyFont="1" applyFill="1" applyBorder="1" applyAlignment="1">
      <alignment horizontal="right"/>
    </xf>
    <xf numFmtId="44" fontId="0" fillId="0" borderId="48" xfId="6" applyFont="1" applyFill="1" applyBorder="1" applyAlignment="1">
      <alignment horizontal="right"/>
    </xf>
    <xf numFmtId="0" fontId="17" fillId="0" borderId="0" xfId="0" applyFont="1" applyAlignment="1">
      <alignment wrapText="1"/>
    </xf>
    <xf numFmtId="0" fontId="0" fillId="8" borderId="29" xfId="0" applyFill="1" applyBorder="1"/>
    <xf numFmtId="0" fontId="0" fillId="8" borderId="41" xfId="0" applyFill="1" applyBorder="1"/>
    <xf numFmtId="0" fontId="0" fillId="0" borderId="4" xfId="0" applyBorder="1" applyAlignment="1">
      <alignment horizontal="center"/>
    </xf>
    <xf numFmtId="0" fontId="0" fillId="8" borderId="40" xfId="0" applyFill="1" applyBorder="1" applyAlignment="1">
      <alignment horizontal="center"/>
    </xf>
    <xf numFmtId="0" fontId="0" fillId="8" borderId="29" xfId="0" applyFill="1" applyBorder="1" applyAlignment="1">
      <alignment horizontal="center"/>
    </xf>
    <xf numFmtId="0" fontId="0" fillId="8" borderId="41" xfId="0" applyFill="1" applyBorder="1" applyAlignment="1">
      <alignment horizontal="center"/>
    </xf>
    <xf numFmtId="0" fontId="0" fillId="0" borderId="37" xfId="0" applyFill="1" applyBorder="1" applyAlignment="1">
      <alignment horizontal="center"/>
    </xf>
    <xf numFmtId="0" fontId="0" fillId="0" borderId="10" xfId="0" applyFill="1" applyBorder="1" applyAlignment="1">
      <alignment horizontal="center"/>
    </xf>
    <xf numFmtId="0" fontId="0" fillId="0" borderId="40" xfId="0" applyFill="1" applyBorder="1"/>
    <xf numFmtId="0" fontId="0" fillId="0" borderId="4" xfId="0" applyFill="1" applyBorder="1" applyAlignment="1">
      <alignment horizontal="center"/>
    </xf>
    <xf numFmtId="0" fontId="0" fillId="0" borderId="0" xfId="0" applyFill="1"/>
    <xf numFmtId="0" fontId="0" fillId="0" borderId="38" xfId="0" applyFill="1" applyBorder="1"/>
    <xf numFmtId="0" fontId="0" fillId="0" borderId="38" xfId="0" applyFill="1" applyBorder="1" applyAlignment="1">
      <alignment horizontal="center"/>
    </xf>
    <xf numFmtId="44" fontId="0" fillId="0" borderId="45" xfId="6" applyFont="1" applyFill="1" applyBorder="1"/>
    <xf numFmtId="0" fontId="0" fillId="0" borderId="3" xfId="0" applyFill="1" applyBorder="1" applyAlignment="1">
      <alignment horizontal="center"/>
    </xf>
    <xf numFmtId="2" fontId="0" fillId="0" borderId="4" xfId="0" applyNumberFormat="1" applyFill="1" applyBorder="1" applyAlignment="1">
      <alignment horizontal="center"/>
    </xf>
    <xf numFmtId="0" fontId="0" fillId="0" borderId="31" xfId="0" applyFill="1" applyBorder="1"/>
    <xf numFmtId="0" fontId="0" fillId="8" borderId="23" xfId="0" applyFill="1" applyBorder="1" applyAlignment="1">
      <alignment horizontal="center"/>
    </xf>
    <xf numFmtId="0" fontId="0" fillId="8" borderId="10" xfId="0" applyFill="1" applyBorder="1" applyAlignment="1">
      <alignment horizontal="center"/>
    </xf>
    <xf numFmtId="0" fontId="17" fillId="0" borderId="13" xfId="0" applyFont="1" applyFill="1" applyBorder="1" applyAlignment="1">
      <alignment horizontal="center"/>
    </xf>
    <xf numFmtId="44" fontId="0" fillId="0" borderId="37" xfId="6" applyFont="1" applyBorder="1"/>
    <xf numFmtId="44" fontId="0" fillId="8" borderId="37" xfId="6" applyFont="1" applyFill="1" applyBorder="1"/>
    <xf numFmtId="44" fontId="0" fillId="0" borderId="38" xfId="6" applyFont="1" applyBorder="1"/>
    <xf numFmtId="0" fontId="0" fillId="0" borderId="37" xfId="0" applyFill="1" applyBorder="1"/>
    <xf numFmtId="0" fontId="0" fillId="9" borderId="0" xfId="0" applyFill="1"/>
    <xf numFmtId="3" fontId="0" fillId="9" borderId="8" xfId="0" applyNumberFormat="1" applyFill="1" applyBorder="1" applyAlignment="1">
      <alignment horizontal="center"/>
    </xf>
    <xf numFmtId="0" fontId="0" fillId="9" borderId="36" xfId="0" applyFill="1" applyBorder="1" applyAlignment="1">
      <alignment horizontal="center" vertical="center" wrapText="1"/>
    </xf>
    <xf numFmtId="0" fontId="0" fillId="9" borderId="35" xfId="0" applyFill="1" applyBorder="1" applyAlignment="1">
      <alignment horizontal="center" vertical="center" wrapText="1"/>
    </xf>
    <xf numFmtId="0" fontId="0" fillId="9" borderId="34" xfId="0" applyFill="1" applyBorder="1" applyAlignment="1">
      <alignment horizontal="center" vertical="center" wrapText="1"/>
    </xf>
    <xf numFmtId="3" fontId="0" fillId="9" borderId="32" xfId="0" applyNumberFormat="1" applyFill="1" applyBorder="1" applyAlignment="1">
      <alignment horizontal="center" vertical="center" wrapText="1"/>
    </xf>
    <xf numFmtId="0" fontId="0" fillId="9" borderId="33" xfId="0" applyFill="1" applyBorder="1" applyAlignment="1">
      <alignment horizontal="center" vertical="center" wrapText="1"/>
    </xf>
    <xf numFmtId="0" fontId="13" fillId="0" borderId="16" xfId="0" applyFont="1" applyBorder="1"/>
    <xf numFmtId="0" fontId="0" fillId="9" borderId="49" xfId="0" applyFill="1" applyBorder="1" applyAlignment="1">
      <alignment horizontal="center"/>
    </xf>
    <xf numFmtId="0" fontId="0" fillId="9" borderId="52" xfId="0" applyFill="1" applyBorder="1" applyAlignment="1">
      <alignment horizontal="center"/>
    </xf>
    <xf numFmtId="0" fontId="0" fillId="9" borderId="50" xfId="0" applyFill="1" applyBorder="1" applyAlignment="1">
      <alignment horizontal="center"/>
    </xf>
    <xf numFmtId="0" fontId="0" fillId="0" borderId="23" xfId="0" applyBorder="1" applyAlignment="1">
      <alignment horizontal="center"/>
    </xf>
    <xf numFmtId="0" fontId="0" fillId="0" borderId="0" xfId="0" applyAlignment="1">
      <alignment horizontal="center"/>
    </xf>
    <xf numFmtId="44" fontId="11" fillId="11" borderId="5" xfId="6" applyFont="1" applyFill="1" applyBorder="1" applyAlignment="1">
      <alignment horizontal="right"/>
    </xf>
    <xf numFmtId="0" fontId="0" fillId="0" borderId="47" xfId="0" applyBorder="1" applyAlignment="1">
      <alignment horizontal="center"/>
    </xf>
    <xf numFmtId="0" fontId="0" fillId="0" borderId="11" xfId="0" applyFill="1" applyBorder="1" applyAlignment="1">
      <alignment horizontal="center"/>
    </xf>
    <xf numFmtId="0" fontId="0" fillId="0" borderId="24" xfId="0" applyBorder="1" applyAlignment="1">
      <alignment horizontal="center"/>
    </xf>
    <xf numFmtId="0" fontId="27" fillId="0" borderId="0" xfId="0" applyFont="1" applyFill="1" applyBorder="1" applyAlignment="1">
      <alignment horizontal="center"/>
    </xf>
    <xf numFmtId="0" fontId="5" fillId="0" borderId="0" xfId="2" applyFont="1" applyAlignment="1">
      <alignment vertical="center" wrapText="1"/>
    </xf>
    <xf numFmtId="0" fontId="0" fillId="0" borderId="0" xfId="0" applyFont="1"/>
    <xf numFmtId="0" fontId="28" fillId="0" borderId="0" xfId="0" applyFont="1" applyFill="1"/>
    <xf numFmtId="3" fontId="28" fillId="0" borderId="0" xfId="0" applyNumberFormat="1" applyFont="1" applyFill="1"/>
    <xf numFmtId="0" fontId="28" fillId="0" borderId="0" xfId="0" applyFont="1" applyFill="1" applyAlignment="1">
      <alignment horizontal="right"/>
    </xf>
    <xf numFmtId="0" fontId="23" fillId="0" borderId="0" xfId="0" applyFont="1" applyFill="1" applyBorder="1" applyAlignment="1">
      <alignment horizontal="right"/>
    </xf>
    <xf numFmtId="0" fontId="0" fillId="0" borderId="0" xfId="0" applyFill="1" applyBorder="1"/>
    <xf numFmtId="44" fontId="11" fillId="11" borderId="15" xfId="6" applyFont="1" applyFill="1" applyBorder="1" applyAlignment="1">
      <alignment horizontal="right"/>
    </xf>
    <xf numFmtId="0" fontId="0" fillId="9" borderId="16" xfId="0" applyFill="1" applyBorder="1"/>
    <xf numFmtId="0" fontId="0" fillId="9" borderId="0" xfId="0" applyFill="1" applyBorder="1"/>
    <xf numFmtId="44" fontId="0" fillId="0" borderId="13" xfId="0" applyNumberFormat="1" applyBorder="1"/>
    <xf numFmtId="0" fontId="0" fillId="0" borderId="0" xfId="0" applyBorder="1"/>
    <xf numFmtId="0" fontId="0" fillId="0" borderId="3" xfId="0" applyBorder="1" applyAlignment="1">
      <alignment horizontal="left"/>
    </xf>
    <xf numFmtId="0" fontId="0" fillId="7" borderId="3" xfId="0" applyFill="1" applyBorder="1" applyAlignment="1">
      <alignment horizontal="left"/>
    </xf>
    <xf numFmtId="0" fontId="0" fillId="0" borderId="47" xfId="0" applyBorder="1" applyAlignment="1">
      <alignment horizontal="left"/>
    </xf>
    <xf numFmtId="0" fontId="32" fillId="0" borderId="22" xfId="0" applyFont="1" applyBorder="1" applyAlignment="1">
      <alignment vertical="center" wrapText="1"/>
    </xf>
    <xf numFmtId="0" fontId="31" fillId="0" borderId="20" xfId="0" applyFont="1" applyBorder="1" applyAlignment="1">
      <alignment vertical="center" wrapText="1"/>
    </xf>
    <xf numFmtId="0" fontId="31" fillId="0" borderId="22" xfId="0" applyFont="1" applyBorder="1" applyAlignment="1">
      <alignment vertical="center" wrapText="1"/>
    </xf>
    <xf numFmtId="0" fontId="31" fillId="0" borderId="20" xfId="0" applyFont="1" applyBorder="1" applyAlignment="1">
      <alignment horizontal="left" vertical="center" wrapText="1" indent="1"/>
    </xf>
    <xf numFmtId="0" fontId="33" fillId="0" borderId="20" xfId="0" applyFont="1" applyBorder="1" applyAlignment="1">
      <alignment horizontal="left" vertical="center" wrapText="1" indent="6"/>
    </xf>
    <xf numFmtId="0" fontId="33" fillId="0" borderId="22" xfId="0" applyFont="1" applyBorder="1" applyAlignment="1">
      <alignment horizontal="left" vertical="center" wrapText="1" indent="6"/>
    </xf>
    <xf numFmtId="0" fontId="31" fillId="0" borderId="15" xfId="0" applyFont="1" applyBorder="1" applyAlignment="1">
      <alignment horizontal="center" vertical="center" wrapText="1"/>
    </xf>
    <xf numFmtId="0" fontId="0" fillId="3" borderId="40" xfId="0" applyFill="1" applyBorder="1"/>
    <xf numFmtId="2" fontId="0" fillId="0" borderId="3" xfId="0" applyNumberFormat="1" applyBorder="1" applyAlignment="1">
      <alignment horizontal="center"/>
    </xf>
    <xf numFmtId="0" fontId="0" fillId="3" borderId="4" xfId="0" applyFill="1" applyBorder="1" applyAlignment="1">
      <alignment horizontal="center"/>
    </xf>
    <xf numFmtId="0" fontId="0" fillId="3" borderId="10" xfId="0" applyFill="1" applyBorder="1" applyAlignment="1">
      <alignment horizontal="center"/>
    </xf>
    <xf numFmtId="0" fontId="0" fillId="0" borderId="40" xfId="0" applyFill="1" applyBorder="1" applyAlignment="1">
      <alignment horizontal="center"/>
    </xf>
    <xf numFmtId="0" fontId="0" fillId="0" borderId="29" xfId="0" applyFill="1" applyBorder="1" applyAlignment="1">
      <alignment horizontal="center"/>
    </xf>
    <xf numFmtId="0" fontId="0" fillId="0" borderId="41" xfId="0" applyFill="1" applyBorder="1" applyAlignment="1">
      <alignment horizontal="center"/>
    </xf>
    <xf numFmtId="0" fontId="0" fillId="9" borderId="6" xfId="0" applyFill="1" applyBorder="1" applyAlignment="1">
      <alignment horizontal="center"/>
    </xf>
    <xf numFmtId="0" fontId="0" fillId="9" borderId="7" xfId="0" applyFill="1" applyBorder="1" applyAlignment="1">
      <alignment horizontal="center"/>
    </xf>
    <xf numFmtId="0" fontId="0" fillId="9" borderId="8" xfId="0" applyFill="1" applyBorder="1" applyAlignment="1">
      <alignment horizontal="center"/>
    </xf>
    <xf numFmtId="0" fontId="11" fillId="0" borderId="18" xfId="0" applyFont="1" applyBorder="1" applyAlignment="1">
      <alignment horizontal="right"/>
    </xf>
    <xf numFmtId="0" fontId="0" fillId="0" borderId="43" xfId="0" applyBorder="1" applyAlignment="1">
      <alignment horizontal="left"/>
    </xf>
    <xf numFmtId="0" fontId="0" fillId="0" borderId="24" xfId="0" applyBorder="1" applyAlignment="1">
      <alignment horizontal="left"/>
    </xf>
    <xf numFmtId="0" fontId="0" fillId="0" borderId="4"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9" fillId="10" borderId="6" xfId="0" applyFont="1" applyFill="1" applyBorder="1" applyAlignment="1">
      <alignment horizontal="center" vertical="center"/>
    </xf>
    <xf numFmtId="0" fontId="9" fillId="10" borderId="7" xfId="0" applyFont="1" applyFill="1" applyBorder="1" applyAlignment="1">
      <alignment horizontal="center" vertical="center"/>
    </xf>
    <xf numFmtId="0" fontId="9" fillId="10" borderId="8" xfId="0" applyFont="1" applyFill="1" applyBorder="1" applyAlignment="1">
      <alignment horizontal="center" vertical="center"/>
    </xf>
    <xf numFmtId="0" fontId="0" fillId="0" borderId="40" xfId="0" applyBorder="1" applyAlignment="1">
      <alignment horizontal="left"/>
    </xf>
    <xf numFmtId="0" fontId="0" fillId="0" borderId="23" xfId="0" applyBorder="1" applyAlignment="1">
      <alignment horizontal="left"/>
    </xf>
    <xf numFmtId="0" fontId="12" fillId="6" borderId="6" xfId="0" applyFont="1" applyFill="1" applyBorder="1" applyAlignment="1">
      <alignment horizontal="center"/>
    </xf>
    <xf numFmtId="0" fontId="12" fillId="6" borderId="7" xfId="0" applyFont="1" applyFill="1" applyBorder="1" applyAlignment="1">
      <alignment horizontal="center"/>
    </xf>
    <xf numFmtId="0" fontId="12" fillId="6" borderId="8" xfId="0" applyFont="1" applyFill="1" applyBorder="1" applyAlignment="1">
      <alignment horizontal="center"/>
    </xf>
    <xf numFmtId="0" fontId="0" fillId="0" borderId="40" xfId="0" applyBorder="1" applyAlignment="1">
      <alignment horizontal="center"/>
    </xf>
    <xf numFmtId="0" fontId="0" fillId="0" borderId="29" xfId="0" applyBorder="1" applyAlignment="1">
      <alignment horizontal="center"/>
    </xf>
    <xf numFmtId="0" fontId="0" fillId="0" borderId="41" xfId="0" applyBorder="1" applyAlignment="1">
      <alignment horizontal="center"/>
    </xf>
    <xf numFmtId="0" fontId="0" fillId="0" borderId="40" xfId="0" applyBorder="1" applyAlignment="1">
      <alignment horizontal="center" wrapText="1"/>
    </xf>
    <xf numFmtId="0" fontId="0" fillId="0" borderId="29" xfId="0" applyBorder="1" applyAlignment="1">
      <alignment horizontal="center" wrapText="1"/>
    </xf>
    <xf numFmtId="0" fontId="0" fillId="0" borderId="41" xfId="0" applyBorder="1" applyAlignment="1">
      <alignment horizontal="center" wrapText="1"/>
    </xf>
    <xf numFmtId="0" fontId="0" fillId="5" borderId="17" xfId="0" applyFill="1" applyBorder="1" applyAlignment="1">
      <alignment horizontal="center"/>
    </xf>
    <xf numFmtId="0" fontId="0" fillId="5" borderId="18" xfId="0" applyFill="1" applyBorder="1" applyAlignment="1">
      <alignment horizontal="center"/>
    </xf>
    <xf numFmtId="0" fontId="0" fillId="5" borderId="19" xfId="0" applyFill="1" applyBorder="1" applyAlignment="1">
      <alignment horizontal="center"/>
    </xf>
    <xf numFmtId="0" fontId="0" fillId="0" borderId="54" xfId="0" applyBorder="1" applyAlignment="1">
      <alignment horizontal="center"/>
    </xf>
    <xf numFmtId="0" fontId="0" fillId="0" borderId="48" xfId="0" applyBorder="1" applyAlignment="1">
      <alignment horizontal="center"/>
    </xf>
    <xf numFmtId="0" fontId="0" fillId="7" borderId="4" xfId="0" applyFill="1" applyBorder="1" applyAlignment="1">
      <alignment horizontal="center"/>
    </xf>
    <xf numFmtId="0" fontId="0" fillId="7" borderId="10" xfId="0" applyFill="1" applyBorder="1" applyAlignment="1">
      <alignment horizontal="center"/>
    </xf>
    <xf numFmtId="0" fontId="22" fillId="0" borderId="6" xfId="2" applyFont="1" applyBorder="1" applyAlignment="1">
      <alignment horizontal="center" vertical="center" wrapText="1"/>
    </xf>
    <xf numFmtId="0" fontId="22" fillId="0" borderId="7" xfId="2" applyFont="1" applyBorder="1" applyAlignment="1">
      <alignment horizontal="center" vertical="center" wrapText="1"/>
    </xf>
    <xf numFmtId="0" fontId="22" fillId="0" borderId="8" xfId="2" applyFont="1" applyBorder="1" applyAlignment="1">
      <alignment horizontal="center" vertical="center" wrapText="1"/>
    </xf>
    <xf numFmtId="0" fontId="24" fillId="2" borderId="6" xfId="0" applyFont="1" applyFill="1" applyBorder="1" applyAlignment="1">
      <alignment horizontal="center"/>
    </xf>
    <xf numFmtId="0" fontId="24" fillId="2" borderId="7" xfId="0" applyFont="1" applyFill="1" applyBorder="1" applyAlignment="1">
      <alignment horizontal="center"/>
    </xf>
    <xf numFmtId="0" fontId="24" fillId="2" borderId="8" xfId="0" applyFont="1" applyFill="1" applyBorder="1" applyAlignment="1">
      <alignment horizontal="center"/>
    </xf>
    <xf numFmtId="0" fontId="21" fillId="0" borderId="28" xfId="0" applyFont="1" applyFill="1" applyBorder="1" applyAlignment="1">
      <alignment horizontal="center" wrapText="1"/>
    </xf>
    <xf numFmtId="0" fontId="2" fillId="0" borderId="29" xfId="0" applyFont="1" applyFill="1" applyBorder="1" applyAlignment="1">
      <alignment horizontal="center" wrapText="1"/>
    </xf>
    <xf numFmtId="0" fontId="2" fillId="0" borderId="23" xfId="0" applyFont="1" applyFill="1" applyBorder="1" applyAlignment="1">
      <alignment horizontal="center" wrapText="1"/>
    </xf>
    <xf numFmtId="0" fontId="23" fillId="6" borderId="49" xfId="0" applyFont="1" applyFill="1" applyBorder="1" applyAlignment="1">
      <alignment horizontal="center"/>
    </xf>
    <xf numFmtId="0" fontId="23" fillId="6" borderId="52" xfId="0" applyFont="1" applyFill="1" applyBorder="1" applyAlignment="1">
      <alignment horizontal="center"/>
    </xf>
    <xf numFmtId="0" fontId="23" fillId="6" borderId="50" xfId="0" applyFont="1" applyFill="1" applyBorder="1" applyAlignment="1">
      <alignment horizontal="center"/>
    </xf>
    <xf numFmtId="0" fontId="0" fillId="0" borderId="3" xfId="0" applyBorder="1" applyAlignment="1">
      <alignment horizontal="center"/>
    </xf>
    <xf numFmtId="0" fontId="16" fillId="6" borderId="17" xfId="0" applyFont="1" applyFill="1" applyBorder="1" applyAlignment="1">
      <alignment horizontal="center" wrapText="1"/>
    </xf>
    <xf numFmtId="0" fontId="16" fillId="6" borderId="18" xfId="0" applyFont="1" applyFill="1" applyBorder="1" applyAlignment="1">
      <alignment horizontal="center" wrapText="1"/>
    </xf>
    <xf numFmtId="0" fontId="16" fillId="6" borderId="19" xfId="0" applyFont="1" applyFill="1" applyBorder="1" applyAlignment="1">
      <alignment horizontal="center" wrapText="1"/>
    </xf>
    <xf numFmtId="0" fontId="0" fillId="0" borderId="43" xfId="0" applyFill="1" applyBorder="1" applyAlignment="1">
      <alignment horizontal="center"/>
    </xf>
    <xf numFmtId="0" fontId="0" fillId="0" borderId="46" xfId="0" applyFill="1" applyBorder="1" applyAlignment="1">
      <alignment horizontal="center"/>
    </xf>
    <xf numFmtId="0" fontId="0" fillId="0" borderId="45" xfId="0" applyFill="1" applyBorder="1" applyAlignment="1">
      <alignment horizontal="center"/>
    </xf>
    <xf numFmtId="0" fontId="0" fillId="0" borderId="55"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8" borderId="40" xfId="0" applyFill="1" applyBorder="1" applyAlignment="1">
      <alignment horizontal="center"/>
    </xf>
    <xf numFmtId="0" fontId="0" fillId="8" borderId="29" xfId="0" applyFill="1" applyBorder="1" applyAlignment="1">
      <alignment horizontal="center"/>
    </xf>
    <xf numFmtId="0" fontId="0" fillId="8" borderId="41" xfId="0" applyFill="1" applyBorder="1" applyAlignment="1">
      <alignment horizontal="center"/>
    </xf>
    <xf numFmtId="0" fontId="11" fillId="0" borderId="0" xfId="0" applyFont="1" applyBorder="1" applyAlignment="1">
      <alignment horizontal="right"/>
    </xf>
    <xf numFmtId="0" fontId="0" fillId="7" borderId="3" xfId="0" applyFill="1" applyBorder="1" applyAlignment="1">
      <alignment horizontal="center"/>
    </xf>
    <xf numFmtId="0" fontId="0" fillId="0" borderId="32" xfId="0" applyBorder="1" applyAlignment="1">
      <alignment horizontal="right" wrapText="1"/>
    </xf>
    <xf numFmtId="0" fontId="0" fillId="0" borderId="33" xfId="0" applyBorder="1" applyAlignment="1">
      <alignment horizontal="right" wrapText="1"/>
    </xf>
    <xf numFmtId="44" fontId="0" fillId="11" borderId="33" xfId="0" applyNumberFormat="1" applyFill="1" applyBorder="1" applyAlignment="1">
      <alignment horizontal="center"/>
    </xf>
    <xf numFmtId="44" fontId="0" fillId="11" borderId="34" xfId="0" applyNumberFormat="1" applyFill="1" applyBorder="1" applyAlignment="1">
      <alignment horizontal="center"/>
    </xf>
    <xf numFmtId="0" fontId="0" fillId="0" borderId="51" xfId="0" applyBorder="1" applyAlignment="1">
      <alignment horizontal="right" wrapText="1"/>
    </xf>
    <xf numFmtId="0" fontId="0" fillId="0" borderId="14" xfId="0" applyBorder="1" applyAlignment="1">
      <alignment horizontal="right" wrapText="1"/>
    </xf>
    <xf numFmtId="44" fontId="0" fillId="11" borderId="14" xfId="0" applyNumberFormat="1" applyFill="1" applyBorder="1" applyAlignment="1">
      <alignment horizontal="center"/>
    </xf>
    <xf numFmtId="44" fontId="0" fillId="11" borderId="30" xfId="0" applyNumberFormat="1" applyFill="1" applyBorder="1" applyAlignment="1">
      <alignment horizontal="center"/>
    </xf>
    <xf numFmtId="0" fontId="16" fillId="0" borderId="49" xfId="0" applyFont="1" applyBorder="1" applyAlignment="1">
      <alignment horizontal="right" wrapText="1"/>
    </xf>
    <xf numFmtId="0" fontId="16" fillId="0" borderId="52" xfId="0" applyFont="1" applyBorder="1" applyAlignment="1">
      <alignment horizontal="right" wrapText="1"/>
    </xf>
    <xf numFmtId="44" fontId="16" fillId="7" borderId="52" xfId="0" applyNumberFormat="1" applyFont="1" applyFill="1" applyBorder="1" applyAlignment="1">
      <alignment horizontal="center"/>
    </xf>
    <xf numFmtId="44" fontId="16" fillId="7" borderId="50" xfId="0" applyNumberFormat="1"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0" fontId="31" fillId="0" borderId="25"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25" xfId="0" applyFont="1" applyBorder="1" applyAlignment="1">
      <alignment vertical="center" wrapText="1"/>
    </xf>
    <xf numFmtId="0" fontId="31" fillId="0" borderId="15" xfId="0" applyFont="1" applyBorder="1" applyAlignment="1">
      <alignment vertical="center" wrapText="1"/>
    </xf>
    <xf numFmtId="0" fontId="30" fillId="2" borderId="6"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31" fillId="0" borderId="26" xfId="0" applyFont="1" applyBorder="1" applyAlignment="1">
      <alignment horizontal="center" vertical="center" wrapText="1"/>
    </xf>
    <xf numFmtId="44" fontId="0" fillId="4" borderId="53" xfId="6" applyFont="1" applyFill="1" applyBorder="1" applyProtection="1">
      <protection locked="0"/>
    </xf>
    <xf numFmtId="44" fontId="0" fillId="4" borderId="54" xfId="6" applyFont="1" applyFill="1" applyBorder="1" applyProtection="1">
      <protection locked="0"/>
    </xf>
    <xf numFmtId="44" fontId="0" fillId="4" borderId="48" xfId="6" applyFont="1" applyFill="1" applyBorder="1" applyProtection="1">
      <protection locked="0"/>
    </xf>
    <xf numFmtId="44" fontId="0" fillId="4" borderId="23" xfId="6" applyFont="1" applyFill="1" applyBorder="1" applyProtection="1">
      <protection locked="0"/>
    </xf>
    <xf numFmtId="44" fontId="0" fillId="4" borderId="4" xfId="6" applyFont="1" applyFill="1" applyBorder="1" applyProtection="1">
      <protection locked="0"/>
    </xf>
    <xf numFmtId="44" fontId="0" fillId="4" borderId="10" xfId="6" applyFont="1" applyFill="1" applyBorder="1" applyProtection="1">
      <protection locked="0"/>
    </xf>
    <xf numFmtId="44" fontId="0" fillId="4" borderId="27" xfId="6" applyFont="1" applyFill="1" applyBorder="1" applyProtection="1">
      <protection locked="0"/>
    </xf>
    <xf numFmtId="44" fontId="0" fillId="4" borderId="14" xfId="6" applyFont="1" applyFill="1" applyBorder="1" applyProtection="1">
      <protection locked="0"/>
    </xf>
    <xf numFmtId="44" fontId="0" fillId="4" borderId="30" xfId="6" applyFont="1" applyFill="1" applyBorder="1" applyProtection="1">
      <protection locked="0"/>
    </xf>
    <xf numFmtId="44" fontId="0" fillId="4" borderId="24" xfId="6" applyFont="1" applyFill="1" applyBorder="1" applyProtection="1">
      <protection locked="0"/>
    </xf>
    <xf numFmtId="44" fontId="0" fillId="4" borderId="10" xfId="6" applyFont="1" applyFill="1" applyBorder="1" applyAlignment="1" applyProtection="1">
      <alignment horizontal="right"/>
      <protection locked="0"/>
    </xf>
    <xf numFmtId="44" fontId="0" fillId="4" borderId="13" xfId="6" applyFont="1" applyFill="1" applyBorder="1" applyAlignment="1" applyProtection="1">
      <alignment horizontal="right"/>
      <protection locked="0"/>
    </xf>
    <xf numFmtId="0" fontId="27" fillId="4" borderId="0" xfId="0" applyFont="1" applyFill="1" applyBorder="1" applyAlignment="1" applyProtection="1">
      <alignment horizontal="left"/>
      <protection locked="0"/>
    </xf>
  </cellXfs>
  <cellStyles count="7">
    <cellStyle name="Komma 2" xfId="3" xr:uid="{5471BDF0-4F75-470A-A4F2-72CCCCF76626}"/>
    <cellStyle name="Procent 2" xfId="5" xr:uid="{C3B8B0E5-4526-4790-B7F3-DBF024A4B3F7}"/>
    <cellStyle name="Standaard" xfId="0" builtinId="0"/>
    <cellStyle name="Standaard 2" xfId="2" xr:uid="{833D6CA1-A42A-4C39-8FD6-5E2145474F1E}"/>
    <cellStyle name="Standaard_Planning certificering NZL" xfId="1" xr:uid="{84572CBB-0CBA-46A4-923E-8996D64E341B}"/>
    <cellStyle name="Valuta" xfId="6" builtinId="4"/>
    <cellStyle name="Valuta 2" xfId="4" xr:uid="{F9117BE1-1FB5-4BE6-8955-EB2A9429E1A5}"/>
  </cellStyles>
  <dxfs count="0"/>
  <tableStyles count="0" defaultTableStyle="TableStyleMedium2" defaultPivotStyle="PivotStyleLight16"/>
  <colors>
    <mruColors>
      <color rgb="FFFFD4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3769-5218-A343-97DD-E8889F7D3C3D}">
  <sheetPr>
    <pageSetUpPr fitToPage="1"/>
  </sheetPr>
  <dimension ref="A1:O84"/>
  <sheetViews>
    <sheetView tabSelected="1" zoomScale="120" zoomScaleNormal="120" workbookViewId="0">
      <selection activeCell="B4" sqref="B4:I4"/>
    </sheetView>
  </sheetViews>
  <sheetFormatPr baseColWidth="10" defaultColWidth="13.1640625" defaultRowHeight="15" x14ac:dyDescent="0.2"/>
  <cols>
    <col min="1" max="1" width="52.1640625" bestFit="1" customWidth="1"/>
    <col min="2" max="2" width="13.83203125" customWidth="1"/>
    <col min="7" max="8" width="13.1640625" style="21"/>
    <col min="9" max="9" width="15.5" style="22" customWidth="1"/>
  </cols>
  <sheetData>
    <row r="1" spans="1:11" ht="63" customHeight="1" thickBot="1" x14ac:dyDescent="0.25">
      <c r="A1" s="176" t="s">
        <v>157</v>
      </c>
      <c r="B1" s="177"/>
      <c r="C1" s="177"/>
      <c r="D1" s="177"/>
      <c r="E1" s="177"/>
      <c r="F1" s="177"/>
      <c r="G1" s="177"/>
      <c r="H1" s="177"/>
      <c r="I1" s="178"/>
      <c r="J1" s="56"/>
      <c r="K1" s="56"/>
    </row>
    <row r="2" spans="1:11" ht="30" thickBot="1" x14ac:dyDescent="0.4">
      <c r="A2" s="179" t="s">
        <v>67</v>
      </c>
      <c r="B2" s="180"/>
      <c r="C2" s="180"/>
      <c r="D2" s="180"/>
      <c r="E2" s="180"/>
      <c r="F2" s="180"/>
      <c r="G2" s="180"/>
      <c r="H2" s="180"/>
      <c r="I2" s="181"/>
      <c r="J2" s="56"/>
      <c r="K2" s="56"/>
    </row>
    <row r="3" spans="1:11" s="117" customFormat="1" ht="29" x14ac:dyDescent="0.35">
      <c r="A3" s="115"/>
      <c r="B3" s="115"/>
      <c r="C3" s="115"/>
      <c r="D3" s="115"/>
      <c r="E3" s="115"/>
      <c r="F3" s="115"/>
      <c r="G3" s="115"/>
      <c r="H3" s="115"/>
      <c r="I3" s="115"/>
      <c r="J3" s="116"/>
      <c r="K3" s="116"/>
    </row>
    <row r="4" spans="1:11" s="117" customFormat="1" ht="29" x14ac:dyDescent="0.35">
      <c r="A4" s="121" t="s">
        <v>119</v>
      </c>
      <c r="B4" s="237"/>
      <c r="C4" s="237"/>
      <c r="D4" s="237"/>
      <c r="E4" s="237"/>
      <c r="F4" s="237"/>
      <c r="G4" s="237"/>
      <c r="H4" s="237"/>
      <c r="I4" s="237"/>
      <c r="J4" s="116"/>
      <c r="K4" s="116"/>
    </row>
    <row r="5" spans="1:11" s="117" customFormat="1" ht="26" x14ac:dyDescent="0.3">
      <c r="A5" s="118"/>
      <c r="B5" s="118"/>
      <c r="C5" s="118"/>
      <c r="D5" s="118"/>
      <c r="E5" s="118"/>
      <c r="F5" s="118"/>
      <c r="G5" s="119"/>
      <c r="H5" s="119"/>
      <c r="I5" s="120"/>
      <c r="J5" s="116"/>
      <c r="K5" s="116"/>
    </row>
    <row r="6" spans="1:11" ht="342" customHeight="1" x14ac:dyDescent="0.2">
      <c r="A6" s="182" t="s">
        <v>124</v>
      </c>
      <c r="B6" s="183"/>
      <c r="C6" s="183"/>
      <c r="D6" s="183"/>
      <c r="E6" s="183"/>
      <c r="F6" s="183"/>
      <c r="G6" s="183"/>
      <c r="H6" s="183"/>
      <c r="I6" s="184"/>
    </row>
    <row r="7" spans="1:11" ht="16" thickBot="1" x14ac:dyDescent="0.25"/>
    <row r="8" spans="1:11" ht="26" customHeight="1" thickBot="1" x14ac:dyDescent="0.3">
      <c r="A8" s="160" t="s">
        <v>115</v>
      </c>
      <c r="B8" s="161"/>
      <c r="C8" s="161"/>
      <c r="D8" s="162"/>
      <c r="E8" s="21"/>
      <c r="F8" s="185" t="s">
        <v>95</v>
      </c>
      <c r="G8" s="186"/>
      <c r="H8" s="186"/>
      <c r="I8" s="187"/>
    </row>
    <row r="9" spans="1:11" ht="16" thickBot="1" x14ac:dyDescent="0.25">
      <c r="A9" s="28" t="s">
        <v>62</v>
      </c>
      <c r="B9" s="169" t="s">
        <v>120</v>
      </c>
      <c r="C9" s="170"/>
      <c r="D9" s="171"/>
      <c r="E9" s="21"/>
      <c r="F9" s="130" t="s">
        <v>6</v>
      </c>
      <c r="G9" s="172" t="s">
        <v>41</v>
      </c>
      <c r="H9" s="172"/>
      <c r="I9" s="173"/>
    </row>
    <row r="10" spans="1:11" ht="16" thickBot="1" x14ac:dyDescent="0.25">
      <c r="A10" s="105" t="s">
        <v>37</v>
      </c>
      <c r="B10" s="106" t="s">
        <v>38</v>
      </c>
      <c r="C10" s="107" t="s">
        <v>39</v>
      </c>
      <c r="D10" s="108" t="s">
        <v>40</v>
      </c>
      <c r="E10" s="21"/>
      <c r="F10" s="129" t="s">
        <v>14</v>
      </c>
      <c r="G10" s="174" t="s">
        <v>42</v>
      </c>
      <c r="H10" s="174"/>
      <c r="I10" s="175"/>
    </row>
    <row r="11" spans="1:11" x14ac:dyDescent="0.2">
      <c r="A11" s="26" t="s">
        <v>46</v>
      </c>
      <c r="B11" s="225">
        <v>0</v>
      </c>
      <c r="C11" s="226">
        <v>0</v>
      </c>
      <c r="D11" s="227">
        <v>0</v>
      </c>
      <c r="E11" s="21"/>
      <c r="F11" s="128" t="s">
        <v>40</v>
      </c>
      <c r="G11" s="151" t="s">
        <v>94</v>
      </c>
      <c r="H11" s="151"/>
      <c r="I11" s="152"/>
    </row>
    <row r="12" spans="1:11" x14ac:dyDescent="0.2">
      <c r="A12" s="26" t="s">
        <v>63</v>
      </c>
      <c r="B12" s="228">
        <v>0</v>
      </c>
      <c r="C12" s="229">
        <v>0</v>
      </c>
      <c r="D12" s="230">
        <v>0</v>
      </c>
      <c r="E12" s="21"/>
      <c r="F12" s="188" t="s">
        <v>93</v>
      </c>
      <c r="G12" s="151"/>
      <c r="H12" s="151"/>
      <c r="I12" s="152"/>
    </row>
    <row r="13" spans="1:11" ht="16" thickBot="1" x14ac:dyDescent="0.25">
      <c r="A13" s="26" t="s">
        <v>65</v>
      </c>
      <c r="B13" s="231">
        <v>0</v>
      </c>
      <c r="C13" s="232">
        <v>0</v>
      </c>
      <c r="D13" s="233">
        <v>0</v>
      </c>
      <c r="E13" s="21"/>
      <c r="F13" s="202" t="s">
        <v>92</v>
      </c>
      <c r="G13" s="174"/>
      <c r="H13" s="174"/>
      <c r="I13" s="175"/>
    </row>
    <row r="14" spans="1:11" ht="15" customHeight="1" x14ac:dyDescent="0.2">
      <c r="A14" s="31"/>
      <c r="B14" s="32"/>
      <c r="C14" s="32"/>
      <c r="D14" s="33"/>
      <c r="E14" s="21"/>
      <c r="F14" s="166" t="s">
        <v>129</v>
      </c>
      <c r="G14" s="167"/>
      <c r="H14" s="167"/>
      <c r="I14" s="168"/>
    </row>
    <row r="15" spans="1:11" x14ac:dyDescent="0.2">
      <c r="A15" s="29" t="s">
        <v>131</v>
      </c>
      <c r="B15" s="127"/>
      <c r="C15" s="127"/>
      <c r="D15" s="23"/>
      <c r="E15" s="21"/>
      <c r="F15" s="166" t="s">
        <v>130</v>
      </c>
      <c r="G15" s="167"/>
      <c r="H15" s="167"/>
      <c r="I15" s="168"/>
    </row>
    <row r="16" spans="1:11" x14ac:dyDescent="0.2">
      <c r="A16" s="26" t="s">
        <v>44</v>
      </c>
      <c r="B16" s="228">
        <v>0</v>
      </c>
      <c r="C16" s="127"/>
      <c r="D16" s="23"/>
      <c r="E16" s="21"/>
      <c r="F16" s="158" t="s">
        <v>89</v>
      </c>
      <c r="G16" s="159"/>
      <c r="H16" s="151" t="s">
        <v>111</v>
      </c>
      <c r="I16" s="152"/>
    </row>
    <row r="17" spans="1:9" x14ac:dyDescent="0.2">
      <c r="A17" s="26" t="s">
        <v>64</v>
      </c>
      <c r="B17" s="228">
        <v>0</v>
      </c>
      <c r="C17" s="127"/>
      <c r="D17" s="23"/>
      <c r="E17" s="21"/>
      <c r="F17" s="158" t="s">
        <v>90</v>
      </c>
      <c r="G17" s="159"/>
      <c r="H17" s="151" t="s">
        <v>112</v>
      </c>
      <c r="I17" s="152"/>
    </row>
    <row r="18" spans="1:9" ht="16" thickBot="1" x14ac:dyDescent="0.25">
      <c r="A18" s="27" t="s">
        <v>66</v>
      </c>
      <c r="B18" s="234">
        <v>0</v>
      </c>
      <c r="C18" s="24"/>
      <c r="D18" s="25"/>
      <c r="E18" s="21"/>
      <c r="F18" s="158" t="s">
        <v>110</v>
      </c>
      <c r="G18" s="159"/>
      <c r="H18" s="151" t="s">
        <v>91</v>
      </c>
      <c r="I18" s="152"/>
    </row>
    <row r="19" spans="1:9" ht="16" thickBot="1" x14ac:dyDescent="0.25">
      <c r="A19" s="33"/>
      <c r="B19" s="32"/>
      <c r="C19" s="32"/>
      <c r="D19" s="32"/>
      <c r="E19" s="21"/>
      <c r="F19" s="149" t="s">
        <v>43</v>
      </c>
      <c r="G19" s="150"/>
      <c r="H19" s="153" t="s">
        <v>91</v>
      </c>
      <c r="I19" s="154"/>
    </row>
    <row r="20" spans="1:9" ht="16" thickBot="1" x14ac:dyDescent="0.25"/>
    <row r="21" spans="1:9" ht="22" thickBot="1" x14ac:dyDescent="0.3">
      <c r="A21" s="160" t="s">
        <v>116</v>
      </c>
      <c r="B21" s="161"/>
      <c r="C21" s="161"/>
      <c r="D21" s="162"/>
    </row>
    <row r="22" spans="1:9" ht="48" x14ac:dyDescent="0.2">
      <c r="A22" s="63" t="s">
        <v>88</v>
      </c>
      <c r="B22" s="100" t="s">
        <v>87</v>
      </c>
      <c r="C22" s="101" t="s">
        <v>70</v>
      </c>
      <c r="D22" s="102" t="s">
        <v>71</v>
      </c>
    </row>
    <row r="23" spans="1:9" x14ac:dyDescent="0.2">
      <c r="A23" s="49" t="s">
        <v>56</v>
      </c>
      <c r="B23" s="41" t="s">
        <v>48</v>
      </c>
      <c r="C23" s="39" t="s">
        <v>79</v>
      </c>
      <c r="D23" s="235">
        <v>0</v>
      </c>
    </row>
    <row r="24" spans="1:9" x14ac:dyDescent="0.2">
      <c r="A24" s="49" t="s">
        <v>45</v>
      </c>
      <c r="B24" s="41" t="s">
        <v>55</v>
      </c>
      <c r="C24" s="39" t="s">
        <v>73</v>
      </c>
      <c r="D24" s="235">
        <v>0</v>
      </c>
    </row>
    <row r="25" spans="1:9" x14ac:dyDescent="0.2">
      <c r="A25" s="49" t="s">
        <v>68</v>
      </c>
      <c r="B25" s="41" t="s">
        <v>55</v>
      </c>
      <c r="C25" s="39" t="s">
        <v>73</v>
      </c>
      <c r="D25" s="235">
        <v>0</v>
      </c>
    </row>
    <row r="26" spans="1:9" x14ac:dyDescent="0.2">
      <c r="A26" s="49" t="s">
        <v>69</v>
      </c>
      <c r="B26" s="80" t="s">
        <v>55</v>
      </c>
      <c r="C26" s="39" t="s">
        <v>73</v>
      </c>
      <c r="D26" s="235">
        <v>0</v>
      </c>
    </row>
    <row r="27" spans="1:9" x14ac:dyDescent="0.2">
      <c r="A27" s="49" t="s">
        <v>52</v>
      </c>
      <c r="B27" s="41" t="s">
        <v>58</v>
      </c>
      <c r="C27" s="39" t="s">
        <v>76</v>
      </c>
      <c r="D27" s="235">
        <v>0</v>
      </c>
    </row>
    <row r="28" spans="1:9" x14ac:dyDescent="0.2">
      <c r="A28" s="49" t="s">
        <v>57</v>
      </c>
      <c r="B28" s="41" t="s">
        <v>60</v>
      </c>
      <c r="C28" s="39" t="s">
        <v>77</v>
      </c>
      <c r="D28" s="235">
        <v>0</v>
      </c>
    </row>
    <row r="29" spans="1:9" ht="16" thickBot="1" x14ac:dyDescent="0.25">
      <c r="A29" s="51" t="s">
        <v>49</v>
      </c>
      <c r="B29" s="42" t="s">
        <v>50</v>
      </c>
      <c r="C29" s="40" t="s">
        <v>78</v>
      </c>
      <c r="D29" s="236">
        <v>0</v>
      </c>
    </row>
    <row r="30" spans="1:9" ht="16" thickBot="1" x14ac:dyDescent="0.25"/>
    <row r="31" spans="1:9" ht="35" customHeight="1" thickBot="1" x14ac:dyDescent="0.25">
      <c r="A31" s="155" t="s">
        <v>117</v>
      </c>
      <c r="B31" s="156"/>
      <c r="C31" s="156"/>
      <c r="D31" s="156"/>
      <c r="E31" s="156"/>
      <c r="F31" s="156"/>
      <c r="G31" s="156"/>
      <c r="H31" s="156"/>
      <c r="I31" s="157"/>
    </row>
    <row r="32" spans="1:9" ht="16" thickBot="1" x14ac:dyDescent="0.25"/>
    <row r="33" spans="1:11" ht="22" thickBot="1" x14ac:dyDescent="0.3">
      <c r="A33" s="160" t="s">
        <v>96</v>
      </c>
      <c r="B33" s="161"/>
      <c r="C33" s="161"/>
      <c r="D33" s="161"/>
      <c r="E33" s="161"/>
      <c r="F33" s="161"/>
      <c r="G33" s="161"/>
      <c r="H33" s="161"/>
      <c r="I33" s="162"/>
    </row>
    <row r="34" spans="1:11" ht="16" thickBot="1" x14ac:dyDescent="0.25">
      <c r="A34" s="98"/>
      <c r="B34" s="98"/>
      <c r="C34" s="98"/>
      <c r="D34" s="98"/>
      <c r="E34" s="145" t="s">
        <v>83</v>
      </c>
      <c r="F34" s="146"/>
      <c r="G34" s="146"/>
      <c r="H34" s="147"/>
      <c r="I34" s="99" t="s">
        <v>86</v>
      </c>
    </row>
    <row r="35" spans="1:11" s="20" customFormat="1" ht="45" customHeight="1" x14ac:dyDescent="0.2">
      <c r="A35" s="63" t="s">
        <v>88</v>
      </c>
      <c r="B35" s="100" t="s">
        <v>87</v>
      </c>
      <c r="C35" s="101" t="s">
        <v>70</v>
      </c>
      <c r="D35" s="102" t="s">
        <v>71</v>
      </c>
      <c r="E35" s="103" t="s">
        <v>80</v>
      </c>
      <c r="F35" s="104" t="s">
        <v>81</v>
      </c>
      <c r="G35" s="104" t="s">
        <v>82</v>
      </c>
      <c r="H35" s="102" t="s">
        <v>100</v>
      </c>
      <c r="I35" s="100" t="s">
        <v>85</v>
      </c>
      <c r="J35" s="35"/>
    </row>
    <row r="36" spans="1:11" x14ac:dyDescent="0.2">
      <c r="A36" s="49" t="s">
        <v>56</v>
      </c>
      <c r="B36" s="41" t="s">
        <v>48</v>
      </c>
      <c r="C36" s="109" t="s">
        <v>79</v>
      </c>
      <c r="D36" s="70">
        <f>D23</f>
        <v>0</v>
      </c>
      <c r="E36" s="139">
        <v>0.25</v>
      </c>
      <c r="F36" s="30"/>
      <c r="G36" s="76"/>
      <c r="H36" s="44"/>
      <c r="I36" s="94">
        <f>(E36+F36+G36+H36)*D36</f>
        <v>0</v>
      </c>
    </row>
    <row r="37" spans="1:11" ht="8" customHeight="1" x14ac:dyDescent="0.2">
      <c r="A37" s="46"/>
      <c r="B37" s="54"/>
      <c r="C37" s="78"/>
      <c r="D37" s="53"/>
      <c r="E37" s="52"/>
      <c r="F37" s="47"/>
      <c r="G37" s="91"/>
      <c r="H37" s="92"/>
      <c r="I37" s="95"/>
      <c r="J37" s="22"/>
    </row>
    <row r="38" spans="1:11" x14ac:dyDescent="0.2">
      <c r="A38" s="49" t="s">
        <v>61</v>
      </c>
      <c r="B38" s="41" t="s">
        <v>51</v>
      </c>
      <c r="C38" s="109" t="s">
        <v>72</v>
      </c>
      <c r="D38" s="36">
        <f>B11</f>
        <v>0</v>
      </c>
      <c r="E38" s="43"/>
      <c r="F38" s="30">
        <v>2</v>
      </c>
      <c r="G38" s="76">
        <v>2</v>
      </c>
      <c r="H38" s="44"/>
      <c r="I38" s="94">
        <f>(E38+F38+G38+H38)*D38</f>
        <v>0</v>
      </c>
      <c r="J38" s="22"/>
    </row>
    <row r="39" spans="1:11" x14ac:dyDescent="0.2">
      <c r="A39" s="49" t="s">
        <v>45</v>
      </c>
      <c r="B39" s="41" t="s">
        <v>55</v>
      </c>
      <c r="C39" s="109" t="s">
        <v>73</v>
      </c>
      <c r="D39" s="70">
        <f>D24</f>
        <v>0</v>
      </c>
      <c r="E39" s="43"/>
      <c r="F39" s="30">
        <v>6</v>
      </c>
      <c r="G39" s="83">
        <v>5</v>
      </c>
      <c r="H39" s="81">
        <v>0.33</v>
      </c>
      <c r="I39" s="94">
        <f>(E39+F39+G39+H39)*D39</f>
        <v>0</v>
      </c>
      <c r="J39" s="22"/>
    </row>
    <row r="40" spans="1:11" x14ac:dyDescent="0.2">
      <c r="A40" s="82" t="s">
        <v>68</v>
      </c>
      <c r="B40" s="41" t="s">
        <v>55</v>
      </c>
      <c r="C40" s="109" t="s">
        <v>73</v>
      </c>
      <c r="D40" s="70">
        <f t="shared" ref="D40:D41" si="0">D25</f>
        <v>0</v>
      </c>
      <c r="E40" s="43"/>
      <c r="F40" s="30">
        <v>5</v>
      </c>
      <c r="G40" s="76">
        <v>5</v>
      </c>
      <c r="H40" s="44"/>
      <c r="I40" s="94">
        <f>(E40+F40+G40+H40)*D40</f>
        <v>0</v>
      </c>
      <c r="J40" s="22"/>
    </row>
    <row r="41" spans="1:11" x14ac:dyDescent="0.2">
      <c r="A41" s="49" t="s">
        <v>69</v>
      </c>
      <c r="B41" s="80" t="s">
        <v>55</v>
      </c>
      <c r="C41" s="109" t="s">
        <v>73</v>
      </c>
      <c r="D41" s="70">
        <f t="shared" si="0"/>
        <v>0</v>
      </c>
      <c r="E41" s="43"/>
      <c r="F41" s="43"/>
      <c r="G41" s="83">
        <v>1</v>
      </c>
      <c r="H41" s="44"/>
      <c r="I41" s="94">
        <f>(E41+F41+G41+H41)*D41</f>
        <v>0</v>
      </c>
      <c r="J41" s="22"/>
    </row>
    <row r="42" spans="1:11" s="34" customFormat="1" ht="8" customHeight="1" x14ac:dyDescent="0.2">
      <c r="A42" s="46"/>
      <c r="B42" s="54"/>
      <c r="C42" s="78"/>
      <c r="D42" s="53"/>
      <c r="E42" s="52"/>
      <c r="F42" s="47"/>
      <c r="G42" s="91"/>
      <c r="H42" s="92"/>
      <c r="I42" s="95"/>
    </row>
    <row r="43" spans="1:11" x14ac:dyDescent="0.2">
      <c r="A43" s="49" t="s">
        <v>109</v>
      </c>
      <c r="B43" s="41" t="s">
        <v>54</v>
      </c>
      <c r="C43" s="109" t="s">
        <v>74</v>
      </c>
      <c r="D43" s="36">
        <f>8*B11</f>
        <v>0</v>
      </c>
      <c r="E43" s="43"/>
      <c r="F43" s="30">
        <v>5</v>
      </c>
      <c r="G43" s="76">
        <v>5</v>
      </c>
      <c r="H43" s="44"/>
      <c r="I43" s="94">
        <f>(E43+F43+G43+H43)*D43</f>
        <v>0</v>
      </c>
      <c r="J43" s="22"/>
    </row>
    <row r="44" spans="1:11" x14ac:dyDescent="0.2">
      <c r="A44" s="82" t="s">
        <v>108</v>
      </c>
      <c r="B44" s="41" t="s">
        <v>54</v>
      </c>
      <c r="C44" s="109" t="s">
        <v>75</v>
      </c>
      <c r="D44" s="36">
        <f>6*C11</f>
        <v>0</v>
      </c>
      <c r="E44" s="43"/>
      <c r="F44" s="30">
        <v>11</v>
      </c>
      <c r="G44" s="76">
        <v>10</v>
      </c>
      <c r="H44" s="44"/>
      <c r="I44" s="94">
        <f>(E44+F44+G44+H44)*D44</f>
        <v>0</v>
      </c>
      <c r="J44" s="22"/>
    </row>
    <row r="45" spans="1:11" x14ac:dyDescent="0.2">
      <c r="A45" s="49" t="s">
        <v>107</v>
      </c>
      <c r="B45" s="41" t="s">
        <v>54</v>
      </c>
      <c r="C45" s="109" t="s">
        <v>75</v>
      </c>
      <c r="D45" s="36">
        <f>6*C12</f>
        <v>0</v>
      </c>
      <c r="E45" s="43"/>
      <c r="F45" s="30">
        <v>5</v>
      </c>
      <c r="G45" s="76">
        <v>5</v>
      </c>
      <c r="H45" s="44"/>
      <c r="I45" s="94">
        <f>(E45+F45+G45+H45)*D45</f>
        <v>0</v>
      </c>
      <c r="J45" s="22"/>
    </row>
    <row r="46" spans="1:11" x14ac:dyDescent="0.2">
      <c r="A46" s="138" t="s">
        <v>155</v>
      </c>
      <c r="B46" s="41" t="s">
        <v>54</v>
      </c>
      <c r="C46" s="109" t="s">
        <v>74</v>
      </c>
      <c r="D46" s="36">
        <f>8*B13</f>
        <v>0</v>
      </c>
      <c r="E46" s="43"/>
      <c r="F46" s="83"/>
      <c r="G46" s="83">
        <v>1</v>
      </c>
      <c r="H46" s="81"/>
      <c r="I46" s="94">
        <f>(E46+F46+G46+H46)*D46</f>
        <v>0</v>
      </c>
      <c r="J46" s="22"/>
    </row>
    <row r="47" spans="1:11" ht="8" customHeight="1" x14ac:dyDescent="0.2">
      <c r="A47" s="46"/>
      <c r="B47" s="54"/>
      <c r="C47" s="78"/>
      <c r="D47" s="53"/>
      <c r="E47" s="52"/>
      <c r="F47" s="47"/>
      <c r="G47" s="91"/>
      <c r="H47" s="92"/>
      <c r="I47" s="95"/>
      <c r="J47" s="22"/>
    </row>
    <row r="48" spans="1:11" x14ac:dyDescent="0.2">
      <c r="A48" s="49" t="s">
        <v>52</v>
      </c>
      <c r="B48" s="41" t="s">
        <v>58</v>
      </c>
      <c r="C48" s="109" t="s">
        <v>76</v>
      </c>
      <c r="D48" s="70">
        <f>D27</f>
        <v>0</v>
      </c>
      <c r="E48" s="88"/>
      <c r="F48" s="30">
        <v>21</v>
      </c>
      <c r="G48" s="83">
        <v>21</v>
      </c>
      <c r="H48" s="81">
        <v>0.33</v>
      </c>
      <c r="I48" s="94">
        <f>(E48+F48+G48+H48)*D48</f>
        <v>0</v>
      </c>
      <c r="J48" s="22"/>
      <c r="K48" s="84"/>
    </row>
    <row r="49" spans="1:15" ht="8" customHeight="1" x14ac:dyDescent="0.2">
      <c r="A49" s="46"/>
      <c r="B49" s="54"/>
      <c r="C49" s="78"/>
      <c r="D49" s="53"/>
      <c r="E49" s="52"/>
      <c r="F49" s="47"/>
      <c r="G49" s="91"/>
      <c r="H49" s="92"/>
      <c r="I49" s="95"/>
      <c r="J49" s="22"/>
    </row>
    <row r="50" spans="1:15" x14ac:dyDescent="0.2">
      <c r="A50" s="49" t="s">
        <v>106</v>
      </c>
      <c r="B50" s="41" t="s">
        <v>59</v>
      </c>
      <c r="C50" s="109" t="s">
        <v>74</v>
      </c>
      <c r="D50" s="36">
        <f>8*B11</f>
        <v>0</v>
      </c>
      <c r="E50" s="43"/>
      <c r="F50" s="30">
        <v>1</v>
      </c>
      <c r="G50" s="76">
        <v>2</v>
      </c>
      <c r="H50" s="44"/>
      <c r="I50" s="94">
        <f>(E50+F50+G50+H50)*D50</f>
        <v>0</v>
      </c>
      <c r="J50" s="22"/>
    </row>
    <row r="51" spans="1:15" x14ac:dyDescent="0.2">
      <c r="A51" s="82" t="s">
        <v>103</v>
      </c>
      <c r="B51" s="41" t="s">
        <v>59</v>
      </c>
      <c r="C51" s="109" t="s">
        <v>75</v>
      </c>
      <c r="D51" s="36">
        <f>6*C11</f>
        <v>0</v>
      </c>
      <c r="E51" s="43"/>
      <c r="F51" s="30">
        <v>1</v>
      </c>
      <c r="G51" s="76">
        <v>1</v>
      </c>
      <c r="H51" s="44"/>
      <c r="I51" s="94">
        <f>(E51+F51+G51+H51)*D51</f>
        <v>0</v>
      </c>
      <c r="J51" s="22"/>
    </row>
    <row r="52" spans="1:15" x14ac:dyDescent="0.2">
      <c r="A52" s="49" t="s">
        <v>104</v>
      </c>
      <c r="B52" s="41" t="s">
        <v>59</v>
      </c>
      <c r="C52" s="109" t="s">
        <v>75</v>
      </c>
      <c r="D52" s="36">
        <f>6*C12</f>
        <v>0</v>
      </c>
      <c r="E52" s="43"/>
      <c r="F52" s="30">
        <v>1</v>
      </c>
      <c r="G52" s="76">
        <v>1</v>
      </c>
      <c r="H52" s="44"/>
      <c r="I52" s="94">
        <f>(E52+F52+G52+H52)*D52</f>
        <v>0</v>
      </c>
      <c r="J52" s="22"/>
    </row>
    <row r="53" spans="1:15" x14ac:dyDescent="0.2">
      <c r="A53" s="49" t="s">
        <v>156</v>
      </c>
      <c r="B53" s="80" t="s">
        <v>59</v>
      </c>
      <c r="C53" s="109" t="s">
        <v>75</v>
      </c>
      <c r="D53" s="36">
        <f>8*B13</f>
        <v>0</v>
      </c>
      <c r="E53" s="43"/>
      <c r="F53" s="140"/>
      <c r="G53" s="140">
        <v>1</v>
      </c>
      <c r="H53" s="141"/>
      <c r="I53" s="94">
        <f>(E53+F53+G53+H53)*D53</f>
        <v>0</v>
      </c>
      <c r="J53" s="22"/>
    </row>
    <row r="54" spans="1:15" ht="8" customHeight="1" x14ac:dyDescent="0.2">
      <c r="A54" s="46"/>
      <c r="B54" s="54"/>
      <c r="C54" s="78"/>
      <c r="D54" s="53"/>
      <c r="E54" s="52"/>
      <c r="F54" s="47"/>
      <c r="G54" s="91"/>
      <c r="H54" s="92"/>
      <c r="I54" s="95"/>
      <c r="J54" s="22"/>
    </row>
    <row r="55" spans="1:15" x14ac:dyDescent="0.2">
      <c r="A55" s="49" t="s">
        <v>105</v>
      </c>
      <c r="B55" s="41" t="s">
        <v>53</v>
      </c>
      <c r="C55" s="109" t="s">
        <v>75</v>
      </c>
      <c r="D55" s="36">
        <f>6*C12</f>
        <v>0</v>
      </c>
      <c r="E55" s="43"/>
      <c r="F55" s="89">
        <v>0.33</v>
      </c>
      <c r="G55" s="89">
        <v>0.33</v>
      </c>
      <c r="H55" s="44"/>
      <c r="I55" s="94">
        <f>(E55+F55+G55+H55)*D55</f>
        <v>0</v>
      </c>
      <c r="J55" s="22"/>
    </row>
    <row r="56" spans="1:15" x14ac:dyDescent="0.2">
      <c r="A56" s="49" t="s">
        <v>57</v>
      </c>
      <c r="B56" s="41" t="s">
        <v>60</v>
      </c>
      <c r="C56" s="109" t="s">
        <v>77</v>
      </c>
      <c r="D56" s="70">
        <f>D28</f>
        <v>0</v>
      </c>
      <c r="E56" s="88"/>
      <c r="F56" s="83">
        <v>11</v>
      </c>
      <c r="G56" s="83">
        <v>11</v>
      </c>
      <c r="H56" s="81">
        <v>0.33</v>
      </c>
      <c r="I56" s="94">
        <f>(E56+F56+G56+H56)*D56</f>
        <v>0</v>
      </c>
      <c r="J56" s="22"/>
    </row>
    <row r="57" spans="1:15" ht="16" thickBot="1" x14ac:dyDescent="0.25">
      <c r="A57" s="51" t="s">
        <v>49</v>
      </c>
      <c r="B57" s="42" t="s">
        <v>50</v>
      </c>
      <c r="C57" s="114" t="s">
        <v>78</v>
      </c>
      <c r="D57" s="71">
        <f>D29</f>
        <v>0</v>
      </c>
      <c r="E57" s="45">
        <v>1</v>
      </c>
      <c r="F57" s="37"/>
      <c r="G57" s="37"/>
      <c r="H57" s="93"/>
      <c r="I57" s="96">
        <f>(E57+F57+G57+H57)*D57</f>
        <v>0</v>
      </c>
      <c r="J57" s="22"/>
    </row>
    <row r="58" spans="1:15" ht="17" thickBot="1" x14ac:dyDescent="0.25">
      <c r="A58" s="90" t="s">
        <v>84</v>
      </c>
      <c r="E58" s="148" t="s">
        <v>102</v>
      </c>
      <c r="F58" s="148"/>
      <c r="G58" s="148"/>
      <c r="H58" s="148"/>
      <c r="I58" s="111">
        <f>SUM(I36:I57)</f>
        <v>0</v>
      </c>
    </row>
    <row r="59" spans="1:15" x14ac:dyDescent="0.2">
      <c r="F59" s="84"/>
    </row>
    <row r="60" spans="1:15" ht="16" thickBot="1" x14ac:dyDescent="0.25"/>
    <row r="61" spans="1:15" ht="22" thickBot="1" x14ac:dyDescent="0.3">
      <c r="A61" s="160" t="s">
        <v>121</v>
      </c>
      <c r="B61" s="161"/>
      <c r="C61" s="161"/>
      <c r="D61" s="161"/>
      <c r="E61" s="161"/>
      <c r="F61" s="161"/>
      <c r="G61" s="161"/>
      <c r="H61" s="161"/>
      <c r="I61" s="162"/>
    </row>
    <row r="62" spans="1:15" ht="16" thickBot="1" x14ac:dyDescent="0.25">
      <c r="A62" s="124"/>
      <c r="B62" s="125"/>
      <c r="C62" s="125"/>
      <c r="D62" s="125"/>
      <c r="E62" s="145" t="s">
        <v>83</v>
      </c>
      <c r="F62" s="146"/>
      <c r="G62" s="146"/>
      <c r="H62" s="147"/>
      <c r="I62" s="99" t="s">
        <v>86</v>
      </c>
    </row>
    <row r="63" spans="1:15" s="20" customFormat="1" ht="45" customHeight="1" x14ac:dyDescent="0.2">
      <c r="A63" s="63" t="s">
        <v>118</v>
      </c>
      <c r="B63" s="64" t="s">
        <v>87</v>
      </c>
      <c r="C63" s="65" t="s">
        <v>70</v>
      </c>
      <c r="D63" s="66" t="s">
        <v>71</v>
      </c>
      <c r="E63" s="67" t="s">
        <v>80</v>
      </c>
      <c r="F63" s="68" t="s">
        <v>81</v>
      </c>
      <c r="G63" s="68" t="s">
        <v>82</v>
      </c>
      <c r="H63" s="66" t="s">
        <v>101</v>
      </c>
      <c r="I63" s="69" t="s">
        <v>85</v>
      </c>
      <c r="J63" s="35"/>
      <c r="O63" s="73"/>
    </row>
    <row r="64" spans="1:15" x14ac:dyDescent="0.2">
      <c r="A64" s="60" t="s">
        <v>45</v>
      </c>
      <c r="B64" s="61" t="s">
        <v>55</v>
      </c>
      <c r="C64" s="112" t="s">
        <v>73</v>
      </c>
      <c r="D64" s="72">
        <f>D24</f>
        <v>0</v>
      </c>
      <c r="E64" s="163">
        <v>2</v>
      </c>
      <c r="F64" s="164"/>
      <c r="G64" s="164"/>
      <c r="H64" s="165"/>
      <c r="I64" s="62">
        <f>E64*D64</f>
        <v>0</v>
      </c>
    </row>
    <row r="65" spans="1:13" x14ac:dyDescent="0.2">
      <c r="A65" s="38" t="s">
        <v>68</v>
      </c>
      <c r="B65" s="41" t="s">
        <v>55</v>
      </c>
      <c r="C65" s="43" t="s">
        <v>73</v>
      </c>
      <c r="D65" s="72">
        <f t="shared" ref="D65:D66" si="1">D25</f>
        <v>0</v>
      </c>
      <c r="E65" s="166">
        <v>2</v>
      </c>
      <c r="F65" s="167"/>
      <c r="G65" s="167"/>
      <c r="H65" s="168"/>
      <c r="I65" s="50">
        <f t="shared" ref="I65:I71" si="2">E65*D65</f>
        <v>0</v>
      </c>
    </row>
    <row r="66" spans="1:13" x14ac:dyDescent="0.2">
      <c r="A66" s="97" t="s">
        <v>69</v>
      </c>
      <c r="B66" s="80" t="s">
        <v>55</v>
      </c>
      <c r="C66" s="88" t="s">
        <v>73</v>
      </c>
      <c r="D66" s="72">
        <f t="shared" si="1"/>
        <v>0</v>
      </c>
      <c r="E66" s="142">
        <v>1</v>
      </c>
      <c r="F66" s="143"/>
      <c r="G66" s="143"/>
      <c r="H66" s="144"/>
      <c r="I66" s="50">
        <f t="shared" si="2"/>
        <v>0</v>
      </c>
    </row>
    <row r="67" spans="1:13" ht="8" customHeight="1" x14ac:dyDescent="0.2">
      <c r="A67" s="57"/>
      <c r="B67" s="54"/>
      <c r="C67" s="77"/>
      <c r="D67" s="53"/>
      <c r="E67" s="46"/>
      <c r="F67" s="74"/>
      <c r="G67" s="74"/>
      <c r="H67" s="75"/>
      <c r="I67" s="79"/>
    </row>
    <row r="68" spans="1:13" x14ac:dyDescent="0.2">
      <c r="A68" s="38" t="s">
        <v>109</v>
      </c>
      <c r="B68" s="41" t="s">
        <v>54</v>
      </c>
      <c r="C68" s="43" t="s">
        <v>74</v>
      </c>
      <c r="D68" s="36">
        <f>8*B11</f>
        <v>0</v>
      </c>
      <c r="E68" s="163">
        <v>2</v>
      </c>
      <c r="F68" s="164"/>
      <c r="G68" s="164"/>
      <c r="H68" s="165"/>
      <c r="I68" s="50">
        <f t="shared" si="2"/>
        <v>0</v>
      </c>
      <c r="J68" s="22"/>
    </row>
    <row r="69" spans="1:13" x14ac:dyDescent="0.2">
      <c r="A69" s="97" t="s">
        <v>114</v>
      </c>
      <c r="B69" s="80" t="s">
        <v>54</v>
      </c>
      <c r="C69" s="88" t="s">
        <v>74</v>
      </c>
      <c r="D69" s="70">
        <f>8*B12</f>
        <v>0</v>
      </c>
      <c r="E69" s="142">
        <v>1</v>
      </c>
      <c r="F69" s="143"/>
      <c r="G69" s="143"/>
      <c r="H69" s="144"/>
      <c r="I69" s="50">
        <f t="shared" si="2"/>
        <v>0</v>
      </c>
      <c r="J69" s="22"/>
    </row>
    <row r="70" spans="1:13" x14ac:dyDescent="0.2">
      <c r="A70" s="38" t="s">
        <v>108</v>
      </c>
      <c r="B70" s="41" t="s">
        <v>54</v>
      </c>
      <c r="C70" s="43" t="s">
        <v>75</v>
      </c>
      <c r="D70" s="36">
        <f>6*C11</f>
        <v>0</v>
      </c>
      <c r="E70" s="163">
        <v>2</v>
      </c>
      <c r="F70" s="164"/>
      <c r="G70" s="164"/>
      <c r="H70" s="165"/>
      <c r="I70" s="50">
        <f t="shared" si="2"/>
        <v>0</v>
      </c>
      <c r="J70" s="22"/>
    </row>
    <row r="71" spans="1:13" x14ac:dyDescent="0.2">
      <c r="A71" s="38" t="s">
        <v>107</v>
      </c>
      <c r="B71" s="41" t="s">
        <v>54</v>
      </c>
      <c r="C71" s="43" t="s">
        <v>75</v>
      </c>
      <c r="D71" s="36">
        <f>6*C12</f>
        <v>0</v>
      </c>
      <c r="E71" s="163">
        <v>2</v>
      </c>
      <c r="F71" s="164"/>
      <c r="G71" s="164"/>
      <c r="H71" s="165"/>
      <c r="I71" s="50">
        <f t="shared" si="2"/>
        <v>0</v>
      </c>
      <c r="J71" s="22"/>
    </row>
    <row r="72" spans="1:13" x14ac:dyDescent="0.2">
      <c r="A72" s="97" t="s">
        <v>155</v>
      </c>
      <c r="B72" s="80" t="s">
        <v>54</v>
      </c>
      <c r="C72" s="88" t="s">
        <v>74</v>
      </c>
      <c r="D72" s="70">
        <f>8*B13</f>
        <v>0</v>
      </c>
      <c r="E72" s="142">
        <v>1</v>
      </c>
      <c r="F72" s="143"/>
      <c r="G72" s="143"/>
      <c r="H72" s="144"/>
      <c r="I72" s="50">
        <f>E72*D72</f>
        <v>0</v>
      </c>
      <c r="J72" s="22"/>
    </row>
    <row r="73" spans="1:13" s="84" customFormat="1" ht="16" thickBot="1" x14ac:dyDescent="0.25">
      <c r="A73" s="85" t="s">
        <v>57</v>
      </c>
      <c r="B73" s="86" t="s">
        <v>60</v>
      </c>
      <c r="C73" s="113" t="s">
        <v>77</v>
      </c>
      <c r="D73" s="71">
        <f>D28</f>
        <v>0</v>
      </c>
      <c r="E73" s="192">
        <v>4</v>
      </c>
      <c r="F73" s="193"/>
      <c r="G73" s="193"/>
      <c r="H73" s="194"/>
      <c r="I73" s="87">
        <f>E73*D73</f>
        <v>0</v>
      </c>
      <c r="K73"/>
      <c r="L73"/>
      <c r="M73"/>
    </row>
    <row r="74" spans="1:13" ht="8" customHeight="1" x14ac:dyDescent="0.2">
      <c r="A74" s="57"/>
      <c r="B74" s="54"/>
      <c r="C74" s="58"/>
      <c r="D74" s="53"/>
      <c r="E74" s="198"/>
      <c r="F74" s="199"/>
      <c r="G74" s="199"/>
      <c r="H74" s="200"/>
      <c r="I74" s="48"/>
      <c r="J74" s="22"/>
    </row>
    <row r="75" spans="1:13" x14ac:dyDescent="0.2">
      <c r="A75" s="38" t="s">
        <v>126</v>
      </c>
      <c r="B75" s="41" t="s">
        <v>97</v>
      </c>
      <c r="C75" s="43" t="s">
        <v>72</v>
      </c>
      <c r="D75" s="59">
        <f>B16</f>
        <v>0</v>
      </c>
      <c r="E75" s="163">
        <v>50</v>
      </c>
      <c r="F75" s="164"/>
      <c r="G75" s="164"/>
      <c r="H75" s="165"/>
      <c r="I75" s="50">
        <f t="shared" ref="I75:I77" si="3">E75*D75</f>
        <v>0</v>
      </c>
    </row>
    <row r="76" spans="1:13" x14ac:dyDescent="0.2">
      <c r="A76" s="38" t="s">
        <v>127</v>
      </c>
      <c r="B76" s="41" t="s">
        <v>97</v>
      </c>
      <c r="C76" s="43" t="s">
        <v>72</v>
      </c>
      <c r="D76" s="59">
        <f>B17</f>
        <v>0</v>
      </c>
      <c r="E76" s="163">
        <v>40</v>
      </c>
      <c r="F76" s="164"/>
      <c r="G76" s="164"/>
      <c r="H76" s="165"/>
      <c r="I76" s="50">
        <f t="shared" si="3"/>
        <v>0</v>
      </c>
    </row>
    <row r="77" spans="1:13" ht="16" thickBot="1" x14ac:dyDescent="0.25">
      <c r="A77" s="85" t="s">
        <v>128</v>
      </c>
      <c r="B77" s="42" t="s">
        <v>97</v>
      </c>
      <c r="C77" s="45" t="s">
        <v>72</v>
      </c>
      <c r="D77" s="126">
        <f>B18</f>
        <v>0</v>
      </c>
      <c r="E77" s="195">
        <v>10</v>
      </c>
      <c r="F77" s="196"/>
      <c r="G77" s="196"/>
      <c r="H77" s="197"/>
      <c r="I77" s="55">
        <f t="shared" si="3"/>
        <v>0</v>
      </c>
    </row>
    <row r="78" spans="1:13" ht="17" thickBot="1" x14ac:dyDescent="0.25">
      <c r="A78" s="90" t="s">
        <v>84</v>
      </c>
      <c r="D78" s="201" t="s">
        <v>122</v>
      </c>
      <c r="E78" s="201"/>
      <c r="F78" s="201"/>
      <c r="G78" s="201"/>
      <c r="H78" s="201"/>
      <c r="I78" s="123">
        <f>SUM(I64:I77)</f>
        <v>0</v>
      </c>
    </row>
    <row r="79" spans="1:13" x14ac:dyDescent="0.2">
      <c r="A79" s="122" t="s">
        <v>125</v>
      </c>
      <c r="E79" s="21"/>
      <c r="F79" s="21"/>
    </row>
    <row r="80" spans="1:13" ht="16" thickBot="1" x14ac:dyDescent="0.25">
      <c r="E80" s="21"/>
      <c r="F80" s="21"/>
    </row>
    <row r="81" spans="1:5" ht="19" thickBot="1" x14ac:dyDescent="0.25">
      <c r="A81" s="189" t="s">
        <v>98</v>
      </c>
      <c r="B81" s="190"/>
      <c r="C81" s="190"/>
      <c r="D81" s="190"/>
      <c r="E81" s="191"/>
    </row>
    <row r="82" spans="1:5" x14ac:dyDescent="0.2">
      <c r="A82" s="203" t="s">
        <v>113</v>
      </c>
      <c r="B82" s="204"/>
      <c r="C82" s="204"/>
      <c r="D82" s="205">
        <f>I58</f>
        <v>0</v>
      </c>
      <c r="E82" s="206"/>
    </row>
    <row r="83" spans="1:5" ht="16" thickBot="1" x14ac:dyDescent="0.25">
      <c r="A83" s="207" t="s">
        <v>123</v>
      </c>
      <c r="B83" s="208"/>
      <c r="C83" s="208"/>
      <c r="D83" s="209">
        <f>I78</f>
        <v>0</v>
      </c>
      <c r="E83" s="210"/>
    </row>
    <row r="84" spans="1:5" ht="19" thickBot="1" x14ac:dyDescent="0.25">
      <c r="A84" s="211" t="s">
        <v>99</v>
      </c>
      <c r="B84" s="212"/>
      <c r="C84" s="212"/>
      <c r="D84" s="213">
        <f>SUM(D82:E83)</f>
        <v>0</v>
      </c>
      <c r="E84" s="214"/>
    </row>
  </sheetData>
  <sheetProtection algorithmName="SHA-512" hashValue="NAf1Y7aNhHs3htu2QHdML9iQjW5KU9TrKOboT/20SdHkznF0bgf0uqQC6VmqVL2RyjS30rYy/Hyq8fF3/Anq2A==" saltValue="TGPORCZWLAMLv/gqmKRk6Q==" spinCount="100000" sheet="1" objects="1" scenarios="1"/>
  <mergeCells count="50">
    <mergeCell ref="A83:C83"/>
    <mergeCell ref="D83:E83"/>
    <mergeCell ref="A84:C84"/>
    <mergeCell ref="D84:E84"/>
    <mergeCell ref="E66:H66"/>
    <mergeCell ref="E68:H68"/>
    <mergeCell ref="A61:I61"/>
    <mergeCell ref="F13:I13"/>
    <mergeCell ref="A82:C82"/>
    <mergeCell ref="D82:E82"/>
    <mergeCell ref="A81:E81"/>
    <mergeCell ref="E70:H70"/>
    <mergeCell ref="E71:H71"/>
    <mergeCell ref="E72:H72"/>
    <mergeCell ref="E75:H75"/>
    <mergeCell ref="E76:H76"/>
    <mergeCell ref="E73:H73"/>
    <mergeCell ref="E77:H77"/>
    <mergeCell ref="E74:H74"/>
    <mergeCell ref="D78:H78"/>
    <mergeCell ref="A1:I1"/>
    <mergeCell ref="A2:I2"/>
    <mergeCell ref="A6:I6"/>
    <mergeCell ref="A8:D8"/>
    <mergeCell ref="F8:I8"/>
    <mergeCell ref="B4:I4"/>
    <mergeCell ref="F14:I14"/>
    <mergeCell ref="F15:I15"/>
    <mergeCell ref="F17:G17"/>
    <mergeCell ref="B9:D9"/>
    <mergeCell ref="G9:I9"/>
    <mergeCell ref="G10:I10"/>
    <mergeCell ref="G11:I11"/>
    <mergeCell ref="F12:I12"/>
    <mergeCell ref="E69:H69"/>
    <mergeCell ref="E62:H62"/>
    <mergeCell ref="E58:H58"/>
    <mergeCell ref="F19:G19"/>
    <mergeCell ref="H16:I16"/>
    <mergeCell ref="H17:I17"/>
    <mergeCell ref="H18:I18"/>
    <mergeCell ref="H19:I19"/>
    <mergeCell ref="A31:I31"/>
    <mergeCell ref="F16:G16"/>
    <mergeCell ref="F18:G18"/>
    <mergeCell ref="A33:I33"/>
    <mergeCell ref="A21:D21"/>
    <mergeCell ref="E34:H34"/>
    <mergeCell ref="E64:H64"/>
    <mergeCell ref="E65:H65"/>
  </mergeCells>
  <printOptions horizontalCentered="1"/>
  <pageMargins left="0.7" right="0.7" top="0.75" bottom="0.75" header="0.3" footer="0.3"/>
  <pageSetup paperSize="9" scale="76" fitToHeight="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2E37D-2671-4AFD-A0B4-CEE10E474BF9}">
  <dimension ref="A1:F36"/>
  <sheetViews>
    <sheetView workbookViewId="0">
      <selection activeCell="A16" sqref="A16:XFD16"/>
    </sheetView>
  </sheetViews>
  <sheetFormatPr baseColWidth="10" defaultColWidth="8.83203125" defaultRowHeight="15" x14ac:dyDescent="0.2"/>
  <cols>
    <col min="1" max="1" width="26.1640625" bestFit="1" customWidth="1"/>
    <col min="5" max="5" width="34.83203125" bestFit="1" customWidth="1"/>
    <col min="6" max="6" width="10.83203125" bestFit="1" customWidth="1"/>
  </cols>
  <sheetData>
    <row r="1" spans="1:6" ht="16" thickBot="1" x14ac:dyDescent="0.25"/>
    <row r="2" spans="1:6" ht="16" thickBot="1" x14ac:dyDescent="0.25">
      <c r="A2" s="215" t="s">
        <v>35</v>
      </c>
      <c r="B2" s="216"/>
      <c r="C2" s="216"/>
      <c r="D2" s="216"/>
      <c r="E2" s="216"/>
      <c r="F2" s="217"/>
    </row>
    <row r="3" spans="1:6" x14ac:dyDescent="0.2">
      <c r="A3" s="1" t="s">
        <v>0</v>
      </c>
      <c r="B3" s="2" t="s">
        <v>1</v>
      </c>
      <c r="C3" s="3" t="s">
        <v>2</v>
      </c>
      <c r="D3" s="3" t="s">
        <v>3</v>
      </c>
      <c r="E3" s="3" t="s">
        <v>4</v>
      </c>
      <c r="F3" s="11" t="s">
        <v>5</v>
      </c>
    </row>
    <row r="4" spans="1:6" x14ac:dyDescent="0.2">
      <c r="A4" s="4"/>
      <c r="B4" s="5"/>
      <c r="C4" s="6"/>
      <c r="D4" s="6"/>
      <c r="E4" s="6"/>
      <c r="F4" s="12"/>
    </row>
    <row r="5" spans="1:6" x14ac:dyDescent="0.2">
      <c r="A5" s="4">
        <v>44803</v>
      </c>
      <c r="B5" s="5">
        <v>35</v>
      </c>
      <c r="C5" s="6" t="s">
        <v>6</v>
      </c>
      <c r="D5" s="6" t="s">
        <v>7</v>
      </c>
      <c r="E5" s="6" t="s">
        <v>8</v>
      </c>
      <c r="F5" s="12" t="s">
        <v>9</v>
      </c>
    </row>
    <row r="6" spans="1:6" x14ac:dyDescent="0.2">
      <c r="A6" s="4">
        <v>44804</v>
      </c>
      <c r="B6" s="5">
        <v>35</v>
      </c>
      <c r="C6" s="6" t="s">
        <v>6</v>
      </c>
      <c r="D6" s="6" t="s">
        <v>10</v>
      </c>
      <c r="E6" s="6" t="s">
        <v>8</v>
      </c>
      <c r="F6" s="12" t="s">
        <v>9</v>
      </c>
    </row>
    <row r="7" spans="1:6" x14ac:dyDescent="0.2">
      <c r="A7" s="4"/>
      <c r="B7" s="5"/>
      <c r="C7" s="6"/>
      <c r="D7" s="6"/>
      <c r="E7" s="6"/>
      <c r="F7" s="12"/>
    </row>
    <row r="8" spans="1:6" x14ac:dyDescent="0.2">
      <c r="A8" s="4">
        <v>44811</v>
      </c>
      <c r="B8" s="5">
        <v>36</v>
      </c>
      <c r="C8" s="6" t="s">
        <v>6</v>
      </c>
      <c r="D8" s="6" t="s">
        <v>11</v>
      </c>
      <c r="E8" s="6" t="s">
        <v>8</v>
      </c>
      <c r="F8" s="12" t="s">
        <v>9</v>
      </c>
    </row>
    <row r="9" spans="1:6" x14ac:dyDescent="0.2">
      <c r="A9" s="4">
        <v>44812</v>
      </c>
      <c r="B9" s="5">
        <v>36</v>
      </c>
      <c r="C9" s="6" t="s">
        <v>6</v>
      </c>
      <c r="D9" s="6" t="s">
        <v>12</v>
      </c>
      <c r="E9" s="6" t="s">
        <v>8</v>
      </c>
      <c r="F9" s="12" t="s">
        <v>9</v>
      </c>
    </row>
    <row r="10" spans="1:6" x14ac:dyDescent="0.2">
      <c r="A10" s="4">
        <v>44813</v>
      </c>
      <c r="B10" s="5">
        <v>36</v>
      </c>
      <c r="C10" s="6" t="s">
        <v>6</v>
      </c>
      <c r="D10" s="6" t="s">
        <v>13</v>
      </c>
      <c r="E10" s="6" t="s">
        <v>8</v>
      </c>
      <c r="F10" s="12" t="s">
        <v>9</v>
      </c>
    </row>
    <row r="11" spans="1:6" x14ac:dyDescent="0.2">
      <c r="A11" s="4"/>
      <c r="B11" s="5"/>
      <c r="C11" s="6"/>
      <c r="D11" s="6"/>
      <c r="E11" s="6"/>
      <c r="F11" s="12"/>
    </row>
    <row r="12" spans="1:6" x14ac:dyDescent="0.2">
      <c r="A12" s="4">
        <v>44816</v>
      </c>
      <c r="B12" s="5">
        <v>37</v>
      </c>
      <c r="C12" s="6" t="s">
        <v>14</v>
      </c>
      <c r="D12" s="6" t="s">
        <v>15</v>
      </c>
      <c r="E12" s="6" t="s">
        <v>16</v>
      </c>
      <c r="F12" s="12" t="s">
        <v>17</v>
      </c>
    </row>
    <row r="13" spans="1:6" x14ac:dyDescent="0.2">
      <c r="A13" s="4">
        <v>44817</v>
      </c>
      <c r="B13" s="5">
        <v>37</v>
      </c>
      <c r="C13" s="6" t="s">
        <v>14</v>
      </c>
      <c r="D13" s="6" t="s">
        <v>15</v>
      </c>
      <c r="E13" s="6" t="s">
        <v>18</v>
      </c>
      <c r="F13" s="12" t="s">
        <v>19</v>
      </c>
    </row>
    <row r="14" spans="1:6" x14ac:dyDescent="0.2">
      <c r="A14" s="4">
        <v>44818</v>
      </c>
      <c r="B14" s="5">
        <v>37</v>
      </c>
      <c r="C14" s="6" t="s">
        <v>14</v>
      </c>
      <c r="D14" s="6" t="s">
        <v>7</v>
      </c>
      <c r="E14" s="6" t="s">
        <v>20</v>
      </c>
      <c r="F14" s="12" t="s">
        <v>19</v>
      </c>
    </row>
    <row r="15" spans="1:6" x14ac:dyDescent="0.2">
      <c r="A15" s="4">
        <v>44819</v>
      </c>
      <c r="B15" s="5">
        <v>37</v>
      </c>
      <c r="C15" s="6" t="s">
        <v>21</v>
      </c>
      <c r="D15" s="6" t="s">
        <v>7</v>
      </c>
      <c r="E15" s="6" t="s">
        <v>22</v>
      </c>
      <c r="F15" s="12" t="s">
        <v>19</v>
      </c>
    </row>
    <row r="16" spans="1:6" x14ac:dyDescent="0.2">
      <c r="A16" s="7">
        <v>44820</v>
      </c>
      <c r="B16" s="8">
        <v>37</v>
      </c>
      <c r="C16" s="9" t="s">
        <v>14</v>
      </c>
      <c r="D16" s="9" t="s">
        <v>23</v>
      </c>
      <c r="E16" s="9" t="s">
        <v>24</v>
      </c>
      <c r="F16" s="13" t="s">
        <v>19</v>
      </c>
    </row>
    <row r="17" spans="1:6" x14ac:dyDescent="0.2">
      <c r="A17" s="4"/>
      <c r="B17" s="5"/>
      <c r="C17" s="6"/>
      <c r="D17" s="6"/>
      <c r="E17" s="6"/>
      <c r="F17" s="12"/>
    </row>
    <row r="18" spans="1:6" x14ac:dyDescent="0.2">
      <c r="A18" s="4">
        <v>44825</v>
      </c>
      <c r="B18" s="5">
        <v>38</v>
      </c>
      <c r="C18" s="6" t="s">
        <v>14</v>
      </c>
      <c r="D18" s="6" t="s">
        <v>25</v>
      </c>
      <c r="E18" s="9" t="s">
        <v>26</v>
      </c>
      <c r="F18" s="12" t="s">
        <v>19</v>
      </c>
    </row>
    <row r="19" spans="1:6" x14ac:dyDescent="0.2">
      <c r="A19" s="4">
        <v>44825</v>
      </c>
      <c r="B19" s="5">
        <v>38</v>
      </c>
      <c r="C19" s="6" t="s">
        <v>14</v>
      </c>
      <c r="D19" s="6" t="s">
        <v>25</v>
      </c>
      <c r="E19" s="6" t="s">
        <v>16</v>
      </c>
      <c r="F19" s="12" t="s">
        <v>17</v>
      </c>
    </row>
    <row r="20" spans="1:6" x14ac:dyDescent="0.2">
      <c r="A20" s="4">
        <v>44826</v>
      </c>
      <c r="B20" s="5">
        <v>38</v>
      </c>
      <c r="C20" s="6" t="s">
        <v>14</v>
      </c>
      <c r="D20" s="6" t="s">
        <v>25</v>
      </c>
      <c r="E20" s="9" t="s">
        <v>27</v>
      </c>
      <c r="F20" s="12" t="s">
        <v>19</v>
      </c>
    </row>
    <row r="21" spans="1:6" x14ac:dyDescent="0.2">
      <c r="A21" s="7">
        <v>44826</v>
      </c>
      <c r="B21" s="8">
        <v>38</v>
      </c>
      <c r="C21" s="9" t="s">
        <v>14</v>
      </c>
      <c r="D21" s="9" t="s">
        <v>11</v>
      </c>
      <c r="E21" s="9" t="s">
        <v>16</v>
      </c>
      <c r="F21" s="13" t="s">
        <v>17</v>
      </c>
    </row>
    <row r="22" spans="1:6" x14ac:dyDescent="0.2">
      <c r="A22" s="7">
        <v>44827</v>
      </c>
      <c r="B22" s="8">
        <v>38</v>
      </c>
      <c r="C22" s="9" t="s">
        <v>14</v>
      </c>
      <c r="D22" s="9" t="s">
        <v>11</v>
      </c>
      <c r="E22" s="9" t="s">
        <v>28</v>
      </c>
      <c r="F22" s="13" t="s">
        <v>19</v>
      </c>
    </row>
    <row r="23" spans="1:6" x14ac:dyDescent="0.2">
      <c r="A23" s="7"/>
      <c r="B23" s="8"/>
      <c r="C23" s="9"/>
      <c r="D23" s="9"/>
      <c r="E23" s="9"/>
      <c r="F23" s="13"/>
    </row>
    <row r="24" spans="1:6" x14ac:dyDescent="0.2">
      <c r="A24" s="4">
        <v>44832</v>
      </c>
      <c r="B24" s="5">
        <v>39</v>
      </c>
      <c r="C24" s="6" t="s">
        <v>6</v>
      </c>
      <c r="D24" s="6" t="s">
        <v>29</v>
      </c>
      <c r="E24" s="6" t="s">
        <v>8</v>
      </c>
      <c r="F24" s="12" t="s">
        <v>9</v>
      </c>
    </row>
    <row r="25" spans="1:6" x14ac:dyDescent="0.2">
      <c r="A25" s="4"/>
      <c r="B25" s="5"/>
      <c r="C25" s="6"/>
      <c r="D25" s="6"/>
      <c r="E25" s="6"/>
      <c r="F25" s="12"/>
    </row>
    <row r="26" spans="1:6" x14ac:dyDescent="0.2">
      <c r="A26" s="7">
        <v>44844</v>
      </c>
      <c r="B26" s="8">
        <v>41</v>
      </c>
      <c r="C26" s="9" t="s">
        <v>14</v>
      </c>
      <c r="D26" s="9" t="s">
        <v>29</v>
      </c>
      <c r="E26" s="9" t="s">
        <v>16</v>
      </c>
      <c r="F26" s="13" t="s">
        <v>17</v>
      </c>
    </row>
    <row r="27" spans="1:6" x14ac:dyDescent="0.2">
      <c r="A27" s="7">
        <v>44845</v>
      </c>
      <c r="B27" s="8">
        <v>41</v>
      </c>
      <c r="C27" s="9" t="s">
        <v>14</v>
      </c>
      <c r="D27" s="9" t="s">
        <v>29</v>
      </c>
      <c r="E27" s="9" t="s">
        <v>30</v>
      </c>
      <c r="F27" s="13" t="s">
        <v>19</v>
      </c>
    </row>
    <row r="28" spans="1:6" x14ac:dyDescent="0.2">
      <c r="A28" s="7">
        <v>44846</v>
      </c>
      <c r="B28" s="8">
        <v>41</v>
      </c>
      <c r="C28" s="9" t="s">
        <v>14</v>
      </c>
      <c r="D28" s="9" t="s">
        <v>29</v>
      </c>
      <c r="E28" s="9" t="s">
        <v>27</v>
      </c>
      <c r="F28" s="13" t="s">
        <v>19</v>
      </c>
    </row>
    <row r="29" spans="1:6" x14ac:dyDescent="0.2">
      <c r="A29" s="7">
        <v>44847</v>
      </c>
      <c r="B29" s="8">
        <v>41</v>
      </c>
      <c r="C29" s="9" t="s">
        <v>14</v>
      </c>
      <c r="D29" s="6" t="s">
        <v>31</v>
      </c>
      <c r="E29" s="6" t="s">
        <v>32</v>
      </c>
      <c r="F29" s="13" t="s">
        <v>19</v>
      </c>
    </row>
    <row r="30" spans="1:6" x14ac:dyDescent="0.2">
      <c r="A30" s="7">
        <v>44847</v>
      </c>
      <c r="B30" s="8">
        <v>41</v>
      </c>
      <c r="C30" s="9" t="s">
        <v>14</v>
      </c>
      <c r="D30" s="9" t="s">
        <v>13</v>
      </c>
      <c r="E30" s="9" t="s">
        <v>16</v>
      </c>
      <c r="F30" s="13" t="s">
        <v>17</v>
      </c>
    </row>
    <row r="31" spans="1:6" x14ac:dyDescent="0.2">
      <c r="A31" s="7">
        <v>44848</v>
      </c>
      <c r="B31" s="8">
        <v>41</v>
      </c>
      <c r="C31" s="9" t="s">
        <v>14</v>
      </c>
      <c r="D31" s="9" t="s">
        <v>13</v>
      </c>
      <c r="E31" s="6" t="s">
        <v>33</v>
      </c>
      <c r="F31" s="13" t="s">
        <v>19</v>
      </c>
    </row>
    <row r="32" spans="1:6" x14ac:dyDescent="0.2">
      <c r="A32" s="4"/>
      <c r="B32" s="5"/>
      <c r="C32" s="6"/>
      <c r="D32" s="6"/>
      <c r="E32" s="6"/>
      <c r="F32" s="12"/>
    </row>
    <row r="33" spans="1:6" x14ac:dyDescent="0.2">
      <c r="A33" s="4"/>
      <c r="B33" s="5">
        <v>42</v>
      </c>
      <c r="C33" s="6" t="s">
        <v>6</v>
      </c>
      <c r="D33" s="10"/>
      <c r="E33" s="6" t="s">
        <v>34</v>
      </c>
      <c r="F33" s="14"/>
    </row>
    <row r="34" spans="1:6" ht="16" thickBot="1" x14ac:dyDescent="0.25">
      <c r="A34" s="15"/>
      <c r="B34" s="16">
        <v>42</v>
      </c>
      <c r="C34" s="17" t="s">
        <v>14</v>
      </c>
      <c r="D34" s="18"/>
      <c r="E34" s="17" t="s">
        <v>34</v>
      </c>
      <c r="F34" s="19"/>
    </row>
    <row r="36" spans="1:6" x14ac:dyDescent="0.2">
      <c r="A36" t="s">
        <v>36</v>
      </c>
    </row>
  </sheetData>
  <mergeCells count="1">
    <mergeCell ref="A2:F2"/>
  </mergeCells>
  <pageMargins left="0.7" right="0.7" top="0.75" bottom="0.7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624EA-CDC2-1A4F-899B-07AB7E1F96CA}">
  <dimension ref="A1:B24"/>
  <sheetViews>
    <sheetView topLeftCell="A6" workbookViewId="0">
      <selection activeCell="B11" sqref="B11"/>
    </sheetView>
  </sheetViews>
  <sheetFormatPr baseColWidth="10" defaultColWidth="11.5" defaultRowHeight="30" customHeight="1" x14ac:dyDescent="0.2"/>
  <cols>
    <col min="1" max="1" width="10.83203125" style="110"/>
    <col min="2" max="2" width="85.1640625" customWidth="1"/>
  </cols>
  <sheetData>
    <row r="1" spans="1:2" ht="30" customHeight="1" thickBot="1" x14ac:dyDescent="0.25">
      <c r="A1" s="222" t="s">
        <v>47</v>
      </c>
      <c r="B1" s="223"/>
    </row>
    <row r="2" spans="1:2" ht="71" customHeight="1" thickBot="1" x14ac:dyDescent="0.25">
      <c r="A2" s="137" t="s">
        <v>48</v>
      </c>
      <c r="B2" s="131" t="s">
        <v>132</v>
      </c>
    </row>
    <row r="3" spans="1:2" ht="41" customHeight="1" x14ac:dyDescent="0.2">
      <c r="A3" s="218" t="s">
        <v>55</v>
      </c>
      <c r="B3" s="132" t="s">
        <v>133</v>
      </c>
    </row>
    <row r="4" spans="1:2" ht="99" customHeight="1" thickBot="1" x14ac:dyDescent="0.25">
      <c r="A4" s="219"/>
      <c r="B4" s="133" t="s">
        <v>134</v>
      </c>
    </row>
    <row r="5" spans="1:2" ht="40" customHeight="1" x14ac:dyDescent="0.2">
      <c r="A5" s="218" t="s">
        <v>54</v>
      </c>
      <c r="B5" s="132" t="s">
        <v>135</v>
      </c>
    </row>
    <row r="6" spans="1:2" ht="40" customHeight="1" x14ac:dyDescent="0.2">
      <c r="A6" s="224"/>
      <c r="B6" s="132" t="s">
        <v>136</v>
      </c>
    </row>
    <row r="7" spans="1:2" ht="67" customHeight="1" thickBot="1" x14ac:dyDescent="0.25">
      <c r="A7" s="219"/>
      <c r="B7" s="133" t="s">
        <v>137</v>
      </c>
    </row>
    <row r="8" spans="1:2" ht="69" customHeight="1" x14ac:dyDescent="0.2">
      <c r="A8" s="218" t="s">
        <v>58</v>
      </c>
      <c r="B8" s="132" t="s">
        <v>138</v>
      </c>
    </row>
    <row r="9" spans="1:2" ht="30" customHeight="1" x14ac:dyDescent="0.2">
      <c r="A9" s="224"/>
      <c r="B9" s="134" t="s">
        <v>139</v>
      </c>
    </row>
    <row r="10" spans="1:2" ht="30" customHeight="1" x14ac:dyDescent="0.2">
      <c r="A10" s="224"/>
      <c r="B10" s="134" t="s">
        <v>140</v>
      </c>
    </row>
    <row r="11" spans="1:2" ht="30" customHeight="1" x14ac:dyDescent="0.2">
      <c r="A11" s="224"/>
      <c r="B11" s="134" t="s">
        <v>141</v>
      </c>
    </row>
    <row r="12" spans="1:2" ht="30" customHeight="1" thickBot="1" x14ac:dyDescent="0.25">
      <c r="A12" s="219"/>
      <c r="B12" s="133" t="s">
        <v>142</v>
      </c>
    </row>
    <row r="13" spans="1:2" ht="48" customHeight="1" thickBot="1" x14ac:dyDescent="0.25">
      <c r="A13" s="137" t="s">
        <v>59</v>
      </c>
      <c r="B13" s="133" t="s">
        <v>143</v>
      </c>
    </row>
    <row r="14" spans="1:2" ht="92" customHeight="1" thickBot="1" x14ac:dyDescent="0.25">
      <c r="A14" s="137" t="s">
        <v>60</v>
      </c>
      <c r="B14" s="133" t="s">
        <v>144</v>
      </c>
    </row>
    <row r="15" spans="1:2" ht="71" customHeight="1" thickBot="1" x14ac:dyDescent="0.25">
      <c r="A15" s="137" t="s">
        <v>53</v>
      </c>
      <c r="B15" s="133" t="s">
        <v>145</v>
      </c>
    </row>
    <row r="16" spans="1:2" ht="57" customHeight="1" x14ac:dyDescent="0.2">
      <c r="A16" s="218" t="s">
        <v>146</v>
      </c>
      <c r="B16" s="132" t="s">
        <v>147</v>
      </c>
    </row>
    <row r="17" spans="1:2" ht="30" customHeight="1" x14ac:dyDescent="0.2">
      <c r="A17" s="224"/>
      <c r="B17" s="135" t="s">
        <v>148</v>
      </c>
    </row>
    <row r="18" spans="1:2" ht="30" customHeight="1" x14ac:dyDescent="0.2">
      <c r="A18" s="224"/>
      <c r="B18" s="135" t="s">
        <v>149</v>
      </c>
    </row>
    <row r="19" spans="1:2" ht="30" customHeight="1" x14ac:dyDescent="0.2">
      <c r="A19" s="224"/>
      <c r="B19" s="135" t="s">
        <v>150</v>
      </c>
    </row>
    <row r="20" spans="1:2" ht="30" customHeight="1" x14ac:dyDescent="0.2">
      <c r="A20" s="224"/>
      <c r="B20" s="135" t="s">
        <v>151</v>
      </c>
    </row>
    <row r="21" spans="1:2" ht="30" customHeight="1" x14ac:dyDescent="0.2">
      <c r="A21" s="224"/>
      <c r="B21" s="135" t="s">
        <v>152</v>
      </c>
    </row>
    <row r="22" spans="1:2" ht="30" customHeight="1" thickBot="1" x14ac:dyDescent="0.25">
      <c r="A22" s="219"/>
      <c r="B22" s="136" t="s">
        <v>153</v>
      </c>
    </row>
    <row r="23" spans="1:2" ht="30" customHeight="1" x14ac:dyDescent="0.2">
      <c r="A23" s="218" t="s">
        <v>51</v>
      </c>
      <c r="B23" s="220" t="s">
        <v>154</v>
      </c>
    </row>
    <row r="24" spans="1:2" ht="30" customHeight="1" thickBot="1" x14ac:dyDescent="0.25">
      <c r="A24" s="219"/>
      <c r="B24" s="221"/>
    </row>
  </sheetData>
  <mergeCells count="7">
    <mergeCell ref="A23:A24"/>
    <mergeCell ref="B23:B24"/>
    <mergeCell ref="A1:B1"/>
    <mergeCell ref="A3:A4"/>
    <mergeCell ref="A5:A7"/>
    <mergeCell ref="A8:A12"/>
    <mergeCell ref="A16:A22"/>
  </mergeCells>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Prijzenblad</vt:lpstr>
      <vt:lpstr>Voorbeeld planning</vt:lpstr>
      <vt:lpstr>Overzicht Werkzaamheden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van den Belt</dc:creator>
  <cp:lastModifiedBy>Microsoft Office User</cp:lastModifiedBy>
  <dcterms:created xsi:type="dcterms:W3CDTF">2022-05-25T13:48:36Z</dcterms:created>
  <dcterms:modified xsi:type="dcterms:W3CDTF">2022-09-12T21:36:47Z</dcterms:modified>
</cp:coreProperties>
</file>