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3"/>
  <workbookPr filterPrivacy="1" codeName="ThisWorkbook" autoCompressPictures="0"/>
  <xr:revisionPtr revIDLastSave="0" documentId="13_ncr:1_{00CC67C1-06D5-7C4F-AB50-ADA0E623902B}" xr6:coauthVersionLast="47" xr6:coauthVersionMax="47" xr10:uidLastSave="{00000000-0000-0000-0000-000000000000}"/>
  <bookViews>
    <workbookView xWindow="54300" yWindow="500" windowWidth="24760" windowHeight="19000" xr2:uid="{00000000-000D-0000-FFFF-FFFF00000000}"/>
  </bookViews>
  <sheets>
    <sheet name="Beoordelen 1. Open vragen" sheetId="21" r:id="rId1"/>
    <sheet name="Beoordelaar 1" sheetId="7" r:id="rId2"/>
    <sheet name="Beoordelaar 2" sheetId="15" r:id="rId3"/>
    <sheet name="Beoordelaar 3" sheetId="16" r:id="rId4"/>
    <sheet name="Consensus" sheetId="9" r:id="rId5"/>
    <sheet name="Eindscores" sheetId="19" r:id="rId6"/>
  </sheets>
  <definedNames>
    <definedName name="SCORE">'Beoordelen 1. Open vragen'!#REF!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12" i="9" l="1"/>
  <c r="G12" i="9"/>
  <c r="D12" i="9"/>
  <c r="J7" i="9"/>
  <c r="G7" i="9"/>
  <c r="D7" i="9"/>
  <c r="J14" i="9"/>
  <c r="G14" i="9"/>
  <c r="D14" i="9"/>
  <c r="A6" i="16"/>
  <c r="A5" i="16"/>
  <c r="A4" i="16"/>
  <c r="A3" i="16"/>
  <c r="A2" i="16"/>
  <c r="A6" i="15"/>
  <c r="A5" i="15"/>
  <c r="A4" i="15"/>
  <c r="A3" i="15"/>
  <c r="A2" i="15"/>
  <c r="A5" i="7"/>
  <c r="A3" i="7"/>
  <c r="C3" i="19"/>
  <c r="C4" i="19"/>
  <c r="C8" i="19"/>
  <c r="J10" i="9"/>
  <c r="J9" i="9"/>
  <c r="J8" i="9"/>
  <c r="J5" i="9"/>
  <c r="J4" i="9"/>
  <c r="J3" i="9"/>
  <c r="J1" i="9"/>
  <c r="G10" i="9"/>
  <c r="G9" i="9"/>
  <c r="G8" i="9"/>
  <c r="G5" i="9"/>
  <c r="G4" i="9"/>
  <c r="G3" i="9"/>
  <c r="G1" i="9"/>
  <c r="A2" i="7"/>
  <c r="A2" i="9"/>
  <c r="D10" i="9"/>
  <c r="D9" i="9"/>
  <c r="D8" i="9"/>
  <c r="D5" i="9"/>
  <c r="D4" i="9"/>
  <c r="D3" i="9"/>
  <c r="G2" i="19"/>
  <c r="E2" i="19"/>
  <c r="C2" i="19"/>
  <c r="D1" i="9"/>
  <c r="A8" i="9"/>
  <c r="A3" i="9"/>
  <c r="A4" i="7"/>
  <c r="A6" i="7"/>
  <c r="G3" i="19"/>
  <c r="G4" i="19"/>
  <c r="G8" i="19"/>
  <c r="E3" i="19"/>
  <c r="E4" i="19"/>
  <c r="E8" i="19"/>
</calcChain>
</file>

<file path=xl/sharedStrings.xml><?xml version="1.0" encoding="utf-8"?>
<sst xmlns="http://schemas.openxmlformats.org/spreadsheetml/2006/main" count="116" uniqueCount="38">
  <si>
    <t>Beoordelaar 1: &lt;&lt;&gt;&gt;</t>
  </si>
  <si>
    <t>&lt;MOTIVATIE&gt;</t>
  </si>
  <si>
    <t>Beoordelaar 1</t>
  </si>
  <si>
    <t>Beoordelaar 2</t>
  </si>
  <si>
    <t>Beoordelaar 3</t>
  </si>
  <si>
    <t>Totaalwaardes</t>
  </si>
  <si>
    <t>Uitmuntend</t>
  </si>
  <si>
    <t>Onderdeel</t>
  </si>
  <si>
    <t>Totaal behaalde waarde criterium kwaliteit:</t>
  </si>
  <si>
    <t>Totaal behaalde waarde criterium prijs:</t>
  </si>
  <si>
    <t>Inschrijver 1</t>
  </si>
  <si>
    <t>Inschrijver 2</t>
  </si>
  <si>
    <t>Inschrijver 3</t>
  </si>
  <si>
    <t>Goed</t>
  </si>
  <si>
    <t>Voldoende</t>
  </si>
  <si>
    <t>Matig</t>
  </si>
  <si>
    <t>Onvoldoende</t>
  </si>
  <si>
    <t>Motivatie consensus:</t>
  </si>
  <si>
    <t>KNOCK OUT</t>
  </si>
  <si>
    <t>Totale score 1. Open vragen:</t>
  </si>
  <si>
    <t xml:space="preserve">1B.	TOELICHTING BEANTWOORDING </t>
  </si>
  <si>
    <t>1A.	BEANTWOORDING OPEN VRAGEN</t>
  </si>
  <si>
    <t>Consensus (1A en 1B)</t>
  </si>
  <si>
    <t>Te behalen waarde bij</t>
  </si>
  <si>
    <t>FICTIEVE EINDWAARDE (prijs -/- kwaliteit):</t>
  </si>
  <si>
    <t>Totaalwaarde criterium kwaliteit</t>
  </si>
  <si>
    <t xml:space="preserve">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 Alle antwoorden van een inschrijver dienen realistisch en uitvoerbaar te zijn en dienen bij de ingediende prijs op het prijzenblad te zijn inbegrepen, tenzij dit nadrukkelijk anders is vermeld in de vraagstelling. Een honorering van de antwoorden zal nimmer leiden tot een verplichte afname van datgene wat inschrijver heeft ingediend. </t>
  </si>
  <si>
    <t>1. Beantwoording open vragen</t>
  </si>
  <si>
    <t>1.	OPEN VRAGEN</t>
  </si>
  <si>
    <t xml:space="preserve">Inschrijver zal bij ZAAM-diensten in Amsterdam (Dubbelink 2), of online, een toelichting geven op haar beantwoording van de open vragen. De beoordelaars kunnen aan de hand van de beantwoording van de inschrijver op de open vragen tijdens deze toelichting nadere vragen stellen (over uitsluitend deze onderwerpen) ter verduidelijking, om zodoende de beoordeling op de open vragen zo goed mogelijk te laten plaatsvinden. </t>
  </si>
  <si>
    <t>SCORE:</t>
  </si>
  <si>
    <t>Beoordelaar 2: &lt;&lt;&gt;&gt;</t>
  </si>
  <si>
    <t>Beoordelaar 3: &lt;&lt;&gt;&gt;</t>
  </si>
  <si>
    <t xml:space="preserve">Open vraag 1: Minimaliseren ziekteverzuim </t>
  </si>
  <si>
    <t>Open vraag 2: Implementatie en transitie</t>
  </si>
  <si>
    <t>Score:</t>
  </si>
  <si>
    <t>Inschrijver dient te beschrijven op maximaal 3 pagina’s A4 hoe zij opdrachtgever gaat ondersteunen in het minimaliseren van het ziekteverzuim onder medewerkers die vallen onder de dienstverlening van deze raamovereenkomst. Inschrijver gaat hierbij uit van de bij deze aanbesteding aangeleverde verzuimcijfers zoals beschreven in het aanbestedingsdocument. Inschrijver dient hierbij minimaal de volgende zaken te beschrijven:
-	 Op welke wijze (HOE en WAT) inschrijver invulling gaat geven aan het minimaliseren van het ziekteverzuim (voortkomend uit een medische indicatie, psychologische klachten en niet-medisch verzuim) en op welke wijze inschrijver dit verzuim denkt terug te kunnen brengen en wanneer tot welk percentage;
-	 Wanneer en op welke wijze inschrijver communiceert om analyses en ontwikkelingen te bespreken met opdrachtgever;
-	 Op welke wijze inschrijver, in de eigen organisatie, de samenwerking tussen de professionals, zoals de casemanager, de bedrijfsarts en de administratie organiseert.</t>
  </si>
  <si>
    <t>Inschrijver dient te beschrijven op maximaal 3 pagina’s A4 hoe zij invulling gaat geven aan de implementatiefase en de transitie na gunning tot 1 januari 2023 waarbij zij minimaal beschrijft:
-	 Op welke wijze inschrijver een soepele overgang bij ZAAM organiseert;
-	 Wat inschrijver van ZAAM nodig heeft om deze overgang te realiseren (welk niveau, hoeveel inspanningen en op welk moment);
-	 Wat inschrijver verstaat onder kwaliteit;
-	 Een plan van aanpak waarbij zij duidelijk aangeeft welke rol zij hierin gaat vervullen;
-	 Een uitgewerkt tijdspad;
-	 Op welke wijze, hoe vaak en wanneer Inschrijver kennismaakt met de verantwoordelijke functionarissen van de opdrachtgever en hen meeneemt in de visie en dienstverlening van de opdrachtnemer;
-	 Een communicatieplan passend bij de aanvang/opstart.
De huidige dienstverlener beschrijft dit als ware het om een nieuwe situatie gaat.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</si>
</sst>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19"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0"/>
      <color theme="1"/>
      <name val="Calibri"/>
      <family val="2"/>
      <scheme val="minor"/>
    </font>
    <font>
      <sz val="12"/>
      <color rgb="FF454545"/>
      <name val="Helvetica Neue"/>
      <family val="2"/>
    </font>
    <font>
      <sz val="9"/>
      <color theme="1"/>
      <name val="Verdana"/>
      <family val="2"/>
    </font>
    <font>
      <b/>
      <sz val="9"/>
      <color theme="1"/>
      <name val="Verdana"/>
      <family val="2"/>
    </font>
    <font>
      <b/>
      <sz val="11"/>
      <color theme="1"/>
      <name val="Calibri"/>
      <family val="2"/>
      <scheme val="minor"/>
    </font>
    <font>
      <b/>
      <sz val="10"/>
      <color theme="0"/>
      <name val="Verdana"/>
      <family val="2"/>
    </font>
    <font>
      <b/>
      <sz val="18"/>
      <color theme="0"/>
      <name val="Verdana"/>
      <family val="2"/>
    </font>
    <font>
      <sz val="11"/>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indexed="64"/>
      </top>
      <bottom/>
      <diagonal/>
    </border>
    <border>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90">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2" fillId="2" borderId="7" xfId="0" applyFont="1" applyFill="1" applyBorder="1" applyAlignment="1" applyProtection="1"/>
    <xf numFmtId="0" fontId="4" fillId="2" borderId="7" xfId="0" applyFont="1" applyFill="1" applyBorder="1" applyAlignment="1" applyProtection="1">
      <alignment horizontal="left" vertical="center" indent="1"/>
    </xf>
    <xf numFmtId="0" fontId="4" fillId="2" borderId="7"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1" fillId="0" borderId="0" xfId="0" applyFont="1"/>
    <xf numFmtId="166" fontId="2" fillId="2" borderId="7" xfId="0" applyNumberFormat="1" applyFont="1" applyFill="1" applyBorder="1" applyAlignment="1" applyProtection="1">
      <alignment horizontal="left" vertical="center" wrapText="1" indent="1"/>
    </xf>
    <xf numFmtId="0" fontId="12" fillId="0" borderId="0" xfId="0" applyFont="1"/>
    <xf numFmtId="167" fontId="4" fillId="2" borderId="7" xfId="0" applyNumberFormat="1" applyFont="1" applyFill="1" applyBorder="1" applyAlignment="1" applyProtection="1">
      <alignment horizontal="left" vertical="center"/>
    </xf>
    <xf numFmtId="0" fontId="0" fillId="0" borderId="0" xfId="0" applyFont="1"/>
    <xf numFmtId="0" fontId="15" fillId="0" borderId="0" xfId="0" applyFont="1"/>
    <xf numFmtId="0" fontId="13"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3" fillId="5" borderId="8" xfId="0" applyFont="1" applyFill="1" applyBorder="1" applyAlignment="1">
      <alignment horizontal="center" vertical="center" wrapText="1"/>
    </xf>
    <xf numFmtId="166" fontId="13" fillId="8" borderId="9" xfId="0" applyNumberFormat="1" applyFont="1" applyFill="1" applyBorder="1" applyAlignment="1">
      <alignment horizontal="center" vertical="center"/>
    </xf>
    <xf numFmtId="166" fontId="13" fillId="8" borderId="1" xfId="0" applyNumberFormat="1" applyFont="1" applyFill="1" applyBorder="1" applyAlignment="1">
      <alignment horizontal="center" vertical="center"/>
    </xf>
    <xf numFmtId="0" fontId="4" fillId="4" borderId="2" xfId="0" applyFont="1" applyFill="1" applyBorder="1" applyAlignment="1" applyProtection="1">
      <alignment horizontal="left" vertical="center" indent="1"/>
      <protection locked="0"/>
    </xf>
    <xf numFmtId="0" fontId="2" fillId="4" borderId="4" xfId="0" applyFont="1" applyFill="1" applyBorder="1" applyAlignment="1" applyProtection="1"/>
    <xf numFmtId="0" fontId="2" fillId="4" borderId="3" xfId="0" applyFont="1" applyFill="1" applyBorder="1" applyAlignment="1" applyProtection="1"/>
    <xf numFmtId="0" fontId="7" fillId="3" borderId="2" xfId="0" applyFont="1" applyFill="1" applyBorder="1" applyAlignment="1">
      <alignment vertical="center"/>
    </xf>
    <xf numFmtId="0" fontId="7" fillId="3" borderId="4" xfId="0" applyFont="1" applyFill="1" applyBorder="1" applyAlignment="1">
      <alignment vertic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wrapText="1"/>
    </xf>
    <xf numFmtId="0" fontId="2" fillId="8" borderId="1" xfId="0" applyFont="1" applyFill="1" applyBorder="1" applyAlignment="1">
      <alignment horizontal="center" vertical="center"/>
    </xf>
    <xf numFmtId="0" fontId="8" fillId="8" borderId="1" xfId="0" applyFont="1" applyFill="1" applyBorder="1" applyAlignment="1" applyProtection="1">
      <alignment horizontal="center" vertical="center" wrapText="1"/>
      <protection locked="0"/>
    </xf>
    <xf numFmtId="0" fontId="4" fillId="4" borderId="2" xfId="0" applyFont="1" applyFill="1" applyBorder="1" applyAlignment="1">
      <alignment vertical="center"/>
    </xf>
    <xf numFmtId="0" fontId="4" fillId="4"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167" fontId="4" fillId="4" borderId="1" xfId="0" applyNumberFormat="1" applyFont="1" applyFill="1" applyBorder="1" applyAlignment="1">
      <alignment horizontal="center" vertical="center"/>
    </xf>
    <xf numFmtId="0" fontId="1" fillId="8" borderId="1" xfId="0" applyFont="1" applyFill="1" applyBorder="1" applyAlignment="1">
      <alignment vertical="center" wrapText="1"/>
    </xf>
    <xf numFmtId="166" fontId="1" fillId="8" borderId="8" xfId="0" applyNumberFormat="1" applyFont="1" applyFill="1" applyBorder="1" applyAlignment="1">
      <alignment horizontal="center" vertical="center" wrapText="1"/>
    </xf>
    <xf numFmtId="166" fontId="1" fillId="3" borderId="1" xfId="0" applyNumberFormat="1" applyFont="1" applyFill="1" applyBorder="1" applyAlignment="1" applyProtection="1">
      <alignment horizontal="center" vertical="center"/>
      <protection locked="0"/>
    </xf>
    <xf numFmtId="0" fontId="18" fillId="0" borderId="0" xfId="0" applyFont="1" applyFill="1"/>
    <xf numFmtId="0" fontId="0" fillId="0" borderId="0" xfId="0" applyFill="1"/>
    <xf numFmtId="164" fontId="2" fillId="0" borderId="0"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left" vertical="center" wrapText="1" indent="1"/>
    </xf>
    <xf numFmtId="0" fontId="3" fillId="7" borderId="1" xfId="0" applyFont="1" applyFill="1" applyBorder="1" applyAlignment="1" applyProtection="1">
      <alignment vertical="center"/>
    </xf>
    <xf numFmtId="0" fontId="2" fillId="2" borderId="10" xfId="0" applyFont="1" applyFill="1" applyBorder="1" applyAlignment="1" applyProtection="1"/>
    <xf numFmtId="0" fontId="2" fillId="7" borderId="1" xfId="0" applyFont="1" applyFill="1" applyBorder="1" applyAlignment="1" applyProtection="1">
      <alignment vertical="center" wrapText="1"/>
    </xf>
    <xf numFmtId="0" fontId="2" fillId="4" borderId="1" xfId="0" applyFont="1" applyFill="1" applyBorder="1" applyAlignment="1" applyProtection="1"/>
    <xf numFmtId="0" fontId="4" fillId="3" borderId="5" xfId="0" applyFont="1" applyFill="1" applyBorder="1" applyAlignment="1" applyProtection="1">
      <alignment horizontal="left" vertical="center" indent="1"/>
    </xf>
    <xf numFmtId="0" fontId="4" fillId="4" borderId="1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3" fillId="8"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3" fillId="7" borderId="6"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 fillId="7" borderId="13" xfId="0" applyFont="1" applyFill="1" applyBorder="1" applyAlignment="1">
      <alignment horizontal="left" vertical="center" wrapText="1"/>
    </xf>
    <xf numFmtId="165" fontId="3" fillId="6" borderId="2" xfId="0" applyNumberFormat="1" applyFont="1" applyFill="1" applyBorder="1" applyAlignment="1" applyProtection="1">
      <alignment horizontal="center" vertical="center"/>
      <protection locked="0"/>
    </xf>
    <xf numFmtId="165" fontId="3" fillId="6" borderId="3" xfId="0" applyNumberFormat="1" applyFont="1" applyFill="1" applyBorder="1" applyAlignment="1" applyProtection="1">
      <alignment horizontal="center" vertical="center"/>
      <protection locked="0"/>
    </xf>
    <xf numFmtId="165" fontId="4" fillId="4" borderId="2" xfId="0" applyNumberFormat="1" applyFont="1" applyFill="1" applyBorder="1" applyAlignment="1" applyProtection="1">
      <alignment horizontal="center" vertical="center"/>
      <protection locked="0"/>
    </xf>
    <xf numFmtId="165" fontId="4" fillId="4" borderId="3" xfId="0" applyNumberFormat="1" applyFont="1" applyFill="1" applyBorder="1" applyAlignment="1" applyProtection="1">
      <alignment horizontal="center" vertical="center"/>
      <protection locked="0"/>
    </xf>
    <xf numFmtId="165" fontId="3" fillId="3" borderId="2" xfId="0" applyNumberFormat="1" applyFont="1" applyFill="1" applyBorder="1" applyAlignment="1" applyProtection="1">
      <alignment horizontal="center" vertical="center"/>
    </xf>
    <xf numFmtId="165" fontId="3" fillId="3" borderId="3" xfId="0" applyNumberFormat="1" applyFont="1" applyFill="1" applyBorder="1" applyAlignment="1" applyProtection="1">
      <alignment horizontal="center" vertical="center"/>
    </xf>
    <xf numFmtId="165" fontId="3" fillId="2" borderId="2" xfId="0" applyNumberFormat="1" applyFont="1" applyFill="1" applyBorder="1" applyAlignment="1" applyProtection="1">
      <alignment horizontal="center" vertical="center"/>
      <protection locked="0"/>
    </xf>
    <xf numFmtId="165" fontId="3" fillId="2" borderId="3" xfId="0" applyNumberFormat="1" applyFont="1" applyFill="1" applyBorder="1" applyAlignment="1" applyProtection="1">
      <alignment horizontal="center" vertical="center"/>
      <protection locked="0"/>
    </xf>
    <xf numFmtId="164" fontId="2" fillId="6" borderId="1" xfId="0" applyNumberFormat="1" applyFont="1" applyFill="1" applyBorder="1" applyAlignment="1" applyProtection="1">
      <alignment horizontal="center" vertical="center" wrapText="1"/>
      <protection locked="0"/>
    </xf>
    <xf numFmtId="166" fontId="4" fillId="4" borderId="6" xfId="0" applyNumberFormat="1" applyFont="1" applyFill="1" applyBorder="1" applyAlignment="1" applyProtection="1">
      <alignment horizontal="center" vertical="center" wrapText="1"/>
    </xf>
    <xf numFmtId="166" fontId="4" fillId="4" borderId="10" xfId="0" applyNumberFormat="1" applyFont="1" applyFill="1" applyBorder="1" applyAlignment="1" applyProtection="1">
      <alignment horizontal="center" vertical="center" wrapText="1"/>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16" fillId="4" borderId="1" xfId="0" applyFont="1" applyFill="1" applyBorder="1" applyAlignment="1">
      <alignment horizontal="right" vertical="center" wrapText="1"/>
    </xf>
    <xf numFmtId="0" fontId="2" fillId="8" borderId="8" xfId="0" applyFont="1" applyFill="1" applyBorder="1" applyAlignment="1">
      <alignment horizontal="left" vertical="center" wrapText="1"/>
    </xf>
    <xf numFmtId="0" fontId="2" fillId="8" borderId="7" xfId="0" applyFont="1" applyFill="1" applyBorder="1" applyAlignment="1">
      <alignment horizontal="left"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9" fillId="3" borderId="1" xfId="0" applyFont="1" applyFill="1" applyBorder="1" applyAlignment="1">
      <alignment horizontal="right" vertical="center" wrapText="1"/>
    </xf>
    <xf numFmtId="0" fontId="10" fillId="4" borderId="1" xfId="0" applyFont="1" applyFill="1" applyBorder="1" applyAlignment="1">
      <alignment horizontal="right"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O16"/>
  <sheetViews>
    <sheetView showGridLines="0" tabSelected="1" topLeftCell="A4" zoomScale="130" zoomScaleNormal="130" workbookViewId="0">
      <selection activeCell="A10" sqref="A10"/>
    </sheetView>
  </sheetViews>
  <sheetFormatPr baseColWidth="10" defaultRowHeight="15" x14ac:dyDescent="0.2"/>
  <cols>
    <col min="1" max="1" width="80.83203125" customWidth="1"/>
    <col min="2" max="2" width="21.83203125" customWidth="1"/>
    <col min="3" max="7" width="23.33203125" customWidth="1"/>
    <col min="8" max="15" width="10.83203125" style="17"/>
  </cols>
  <sheetData>
    <row r="1" spans="1:7" ht="33" customHeight="1" x14ac:dyDescent="0.2">
      <c r="A1" s="56" t="s">
        <v>28</v>
      </c>
      <c r="B1" s="57"/>
      <c r="C1" s="57"/>
      <c r="D1" s="57"/>
      <c r="E1" s="57"/>
      <c r="F1" s="57"/>
      <c r="G1" s="58"/>
    </row>
    <row r="2" spans="1:7" ht="30" customHeight="1" x14ac:dyDescent="0.2">
      <c r="A2" s="62" t="s">
        <v>21</v>
      </c>
      <c r="B2" s="62"/>
      <c r="C2" s="62" t="s">
        <v>20</v>
      </c>
      <c r="D2" s="62"/>
      <c r="E2" s="62"/>
      <c r="F2" s="62"/>
      <c r="G2" s="62"/>
    </row>
    <row r="3" spans="1:7" ht="118" customHeight="1" x14ac:dyDescent="0.2">
      <c r="A3" s="61" t="s">
        <v>26</v>
      </c>
      <c r="B3" s="61"/>
      <c r="C3" s="61" t="s">
        <v>29</v>
      </c>
      <c r="D3" s="61"/>
      <c r="E3" s="61"/>
      <c r="F3" s="61"/>
      <c r="G3" s="61"/>
    </row>
    <row r="4" spans="1:7" ht="20" customHeight="1" x14ac:dyDescent="0.2">
      <c r="A4" s="63" t="s">
        <v>33</v>
      </c>
      <c r="B4" s="64"/>
      <c r="C4" s="19" t="s">
        <v>23</v>
      </c>
      <c r="D4" s="19" t="s">
        <v>23</v>
      </c>
      <c r="E4" s="19" t="s">
        <v>23</v>
      </c>
      <c r="F4" s="19" t="s">
        <v>23</v>
      </c>
      <c r="G4" s="19" t="s">
        <v>23</v>
      </c>
    </row>
    <row r="5" spans="1:7" s="18" customFormat="1" ht="18" customHeight="1" x14ac:dyDescent="0.2">
      <c r="A5" s="65"/>
      <c r="B5" s="66"/>
      <c r="C5" s="20" t="s">
        <v>6</v>
      </c>
      <c r="D5" s="21" t="s">
        <v>13</v>
      </c>
      <c r="E5" s="20" t="s">
        <v>14</v>
      </c>
      <c r="F5" s="20" t="s">
        <v>15</v>
      </c>
      <c r="G5" s="20" t="s">
        <v>16</v>
      </c>
    </row>
    <row r="6" spans="1:7" ht="190" customHeight="1" x14ac:dyDescent="0.2">
      <c r="A6" s="59" t="s">
        <v>36</v>
      </c>
      <c r="B6" s="60"/>
      <c r="C6" s="23">
        <v>5000</v>
      </c>
      <c r="D6" s="24">
        <v>2500</v>
      </c>
      <c r="E6" s="24">
        <v>1250</v>
      </c>
      <c r="F6" s="24">
        <v>0</v>
      </c>
      <c r="G6" s="24" t="s">
        <v>18</v>
      </c>
    </row>
    <row r="7" spans="1:7" ht="20" customHeight="1" x14ac:dyDescent="0.2">
      <c r="A7" s="67" t="s">
        <v>34</v>
      </c>
      <c r="B7" s="68"/>
      <c r="C7" s="22" t="s">
        <v>23</v>
      </c>
      <c r="D7" s="22" t="s">
        <v>23</v>
      </c>
      <c r="E7" s="22" t="s">
        <v>23</v>
      </c>
      <c r="F7" s="22" t="s">
        <v>23</v>
      </c>
      <c r="G7" s="22" t="s">
        <v>23</v>
      </c>
    </row>
    <row r="8" spans="1:7" s="18" customFormat="1" ht="18" customHeight="1" x14ac:dyDescent="0.2">
      <c r="A8" s="65"/>
      <c r="B8" s="69"/>
      <c r="C8" s="20" t="s">
        <v>6</v>
      </c>
      <c r="D8" s="21" t="s">
        <v>13</v>
      </c>
      <c r="E8" s="20" t="s">
        <v>14</v>
      </c>
      <c r="F8" s="20" t="s">
        <v>15</v>
      </c>
      <c r="G8" s="20" t="s">
        <v>16</v>
      </c>
    </row>
    <row r="9" spans="1:7" ht="190" customHeight="1" x14ac:dyDescent="0.2">
      <c r="A9" s="59" t="s">
        <v>37</v>
      </c>
      <c r="B9" s="60"/>
      <c r="C9" s="23">
        <v>5000</v>
      </c>
      <c r="D9" s="24">
        <v>2500</v>
      </c>
      <c r="E9" s="24">
        <v>1250</v>
      </c>
      <c r="F9" s="24">
        <v>0</v>
      </c>
      <c r="G9" s="24" t="s">
        <v>18</v>
      </c>
    </row>
    <row r="10" spans="1:7" x14ac:dyDescent="0.2">
      <c r="A10" s="47"/>
      <c r="B10" s="17"/>
      <c r="C10" s="17"/>
      <c r="D10" s="17"/>
      <c r="E10" s="17"/>
      <c r="F10" s="17"/>
      <c r="G10" s="17"/>
    </row>
    <row r="11" spans="1:7" x14ac:dyDescent="0.2">
      <c r="A11" s="47" t="s">
        <v>30</v>
      </c>
      <c r="B11" s="17"/>
      <c r="C11" s="17"/>
      <c r="D11" s="17"/>
      <c r="E11" s="17"/>
      <c r="F11" s="17"/>
      <c r="G11" s="17"/>
    </row>
    <row r="12" spans="1:7" x14ac:dyDescent="0.2">
      <c r="A12" s="47" t="s">
        <v>6</v>
      </c>
      <c r="B12" s="17"/>
      <c r="C12" s="17"/>
      <c r="D12" s="17"/>
      <c r="E12" s="17"/>
      <c r="F12" s="17"/>
      <c r="G12" s="17"/>
    </row>
    <row r="13" spans="1:7" x14ac:dyDescent="0.2">
      <c r="A13" s="47" t="s">
        <v>13</v>
      </c>
      <c r="B13" s="17"/>
      <c r="C13" s="17"/>
      <c r="D13" s="17"/>
      <c r="E13" s="17"/>
      <c r="F13" s="17"/>
      <c r="G13" s="17"/>
    </row>
    <row r="14" spans="1:7" x14ac:dyDescent="0.2">
      <c r="A14" s="47" t="s">
        <v>14</v>
      </c>
      <c r="B14" s="17"/>
      <c r="C14" s="17"/>
      <c r="D14" s="17"/>
      <c r="E14" s="17"/>
      <c r="F14" s="17"/>
      <c r="G14" s="17"/>
    </row>
    <row r="15" spans="1:7" x14ac:dyDescent="0.2">
      <c r="A15" s="47" t="s">
        <v>15</v>
      </c>
      <c r="B15" s="17"/>
      <c r="C15" s="17"/>
      <c r="D15" s="17"/>
      <c r="E15" s="17"/>
      <c r="F15" s="17"/>
      <c r="G15" s="17"/>
    </row>
    <row r="16" spans="1:7" x14ac:dyDescent="0.2">
      <c r="A16" s="47" t="s">
        <v>16</v>
      </c>
    </row>
  </sheetData>
  <sheetProtection algorithmName="SHA-512" hashValue="87MqY3J6fbVDJRwOqp9TCxfKIDx0rdWxmx5kauivqZzWWbLUsxbMsLtSFcZct/9NNi3w3s0xnehE8uPXXq/bdQ==" saltValue="k6VzbfreVjg9+gPq7G6ahQ==" spinCount="100000" sheet="1" objects="1" scenarios="1"/>
  <mergeCells count="9">
    <mergeCell ref="A1:G1"/>
    <mergeCell ref="A6:B6"/>
    <mergeCell ref="A3:B3"/>
    <mergeCell ref="A2:B2"/>
    <mergeCell ref="A9:B9"/>
    <mergeCell ref="A4:B5"/>
    <mergeCell ref="A7:B8"/>
    <mergeCell ref="C2:G2"/>
    <mergeCell ref="C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8"/>
  <sheetViews>
    <sheetView showGridLines="0" zoomScaleNormal="100" zoomScalePageLayoutView="85" workbookViewId="0">
      <pane ySplit="1" topLeftCell="A2" activePane="bottomLeft" state="frozen"/>
      <selection pane="bottomLeft" activeCell="F3" sqref="F3:G3"/>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5" t="s">
        <v>0</v>
      </c>
      <c r="B1" s="9"/>
      <c r="C1" s="72" t="s">
        <v>10</v>
      </c>
      <c r="D1" s="73"/>
      <c r="E1" s="9"/>
      <c r="F1" s="72" t="s">
        <v>11</v>
      </c>
      <c r="G1" s="73"/>
      <c r="H1" s="9"/>
      <c r="I1" s="72" t="s">
        <v>12</v>
      </c>
      <c r="J1" s="73"/>
      <c r="K1" s="2"/>
    </row>
    <row r="2" spans="1:11" ht="40" customHeight="1" x14ac:dyDescent="0.15">
      <c r="A2" s="55" t="str">
        <f>'Beoordelen 1. Open vragen'!A1:G1</f>
        <v>1.	OPEN VRAGEN</v>
      </c>
      <c r="B2" s="6"/>
      <c r="C2" s="74"/>
      <c r="D2" s="75"/>
      <c r="E2" s="6"/>
      <c r="F2" s="74"/>
      <c r="G2" s="75"/>
      <c r="H2" s="6"/>
      <c r="I2" s="74"/>
      <c r="J2" s="75"/>
    </row>
    <row r="3" spans="1:11" ht="20" customHeight="1" x14ac:dyDescent="0.15">
      <c r="A3" s="51" t="str">
        <f>'Beoordelen 1. Open vragen'!A4</f>
        <v xml:space="preserve">Open vraag 1: Minimaliseren ziekteverzuim </v>
      </c>
      <c r="B3" s="50"/>
      <c r="C3" s="76" t="s">
        <v>35</v>
      </c>
      <c r="D3" s="77"/>
      <c r="E3" s="7"/>
      <c r="F3" s="76" t="s">
        <v>35</v>
      </c>
      <c r="G3" s="77"/>
      <c r="H3" s="7"/>
      <c r="I3" s="76" t="s">
        <v>35</v>
      </c>
      <c r="J3" s="77"/>
    </row>
    <row r="4" spans="1:11" ht="190" customHeight="1" x14ac:dyDescent="0.15">
      <c r="A4" s="53" t="str">
        <f>'Beoordelen 1. Open vragen'!A6</f>
        <v>Inschrijver dient te beschrijven op maximaal 3 pagina’s A4 hoe zij opdrachtgever gaat ondersteunen in het minimaliseren van het ziekteverzuim onder medewerkers die vallen onder de dienstverlening van deze raamovereenkomst. Inschrijver gaat hierbij uit van de bij deze aanbesteding aangeleverde verzuimcijfers zoals beschreven in het aanbestedingsdocument. Inschrijver dient hierbij minimaal de volgende zaken te beschrijven:
-	 Op welke wijze (HOE en WAT) inschrijver invulling gaat geven aan het minimaliseren van het ziekteverzuim (voortkomend uit een medische indicatie, psychologische klachten en niet-medisch verzuim) en op welke wijze inschrijver dit verzuim denkt terug te kunnen brengen en wanneer tot welk percentage;
-	 Wanneer en op welke wijze inschrijver communiceert om analyses en ontwikkelingen te bespreken met opdrachtgever;
-	 Op welke wijze inschrijver, in de eigen organisatie, de samenwerking tussen de professionals, zoals de casemanager, de bedrijfsarts en de administratie organiseert.</v>
      </c>
      <c r="B4" s="50"/>
      <c r="C4" s="70" t="s">
        <v>1</v>
      </c>
      <c r="D4" s="71"/>
      <c r="E4" s="7"/>
      <c r="F4" s="70" t="s">
        <v>1</v>
      </c>
      <c r="G4" s="71"/>
      <c r="H4" s="7"/>
      <c r="I4" s="70" t="s">
        <v>1</v>
      </c>
      <c r="J4" s="71"/>
    </row>
    <row r="5" spans="1:11" ht="20" customHeight="1" x14ac:dyDescent="0.15">
      <c r="A5" s="51" t="str">
        <f>'Beoordelen 1. Open vragen'!A7</f>
        <v>Open vraag 2: Implementatie en transitie</v>
      </c>
      <c r="B5" s="50"/>
      <c r="C5" s="76" t="s">
        <v>35</v>
      </c>
      <c r="D5" s="77"/>
      <c r="E5" s="7"/>
      <c r="F5" s="76" t="s">
        <v>35</v>
      </c>
      <c r="G5" s="77"/>
      <c r="H5" s="7"/>
      <c r="I5" s="76" t="s">
        <v>35</v>
      </c>
      <c r="J5" s="77"/>
    </row>
    <row r="6" spans="1:11" ht="190" customHeight="1" x14ac:dyDescent="0.15">
      <c r="A6" s="53" t="str">
        <f>'Beoordelen 1. Open vragen'!A9</f>
        <v>Inschrijver dient te beschrijven op maximaal 3 pagina’s A4 hoe zij invulling gaat geven aan de implementatiefase en de transitie na gunning tot 1 januari 2023 waarbij zij minimaal beschrijft:
-	 Op welke wijze inschrijver een soepele overgang bij ZAAM organiseert;
-	 Wat inschrijver van ZAAM nodig heeft om deze overgang te realiseren (welk niveau, hoeveel inspanningen en op welk moment);
-	 Wat inschrijver verstaat onder kwaliteit;
-	 Een plan van aanpak waarbij zij duidelijk aangeeft welke rol zij hierin gaat vervullen;
-	 Een uitgewerkt tijdspad;
-	 Op welke wijze, hoe vaak en wanneer Inschrijver kennismaakt met de verantwoordelijke functionarissen van de opdrachtgever en hen meeneemt in de visie en dienstverlening van de opdrachtnemer;
-	 Een communicatieplan passend bij de aanvang/opstart.
De huidige dienstverlener beschrijft dit als ware het om een nieuwe situatie gaat.</v>
      </c>
      <c r="B6" s="50"/>
      <c r="C6" s="70" t="s">
        <v>1</v>
      </c>
      <c r="D6" s="71"/>
      <c r="E6" s="7"/>
      <c r="F6" s="70" t="s">
        <v>1</v>
      </c>
      <c r="G6" s="71"/>
      <c r="H6" s="7"/>
      <c r="I6" s="70" t="s">
        <v>1</v>
      </c>
      <c r="J6" s="71"/>
    </row>
    <row r="7" spans="1:11" ht="20" customHeight="1" x14ac:dyDescent="0.15">
      <c r="A7" s="54"/>
      <c r="B7" s="52"/>
      <c r="C7" s="26"/>
      <c r="D7" s="26"/>
      <c r="E7" s="7"/>
      <c r="F7" s="26"/>
      <c r="G7" s="26"/>
      <c r="H7" s="8"/>
      <c r="I7" s="26"/>
      <c r="J7" s="27"/>
    </row>
    <row r="8" spans="1:11" x14ac:dyDescent="0.15">
      <c r="A8" s="5"/>
      <c r="B8" s="4"/>
      <c r="H8" s="3"/>
    </row>
  </sheetData>
  <sheetProtection algorithmName="SHA-512" hashValue="ISCeiWk/E3HQKs+iEPAsQX7l42FQZYabqJBf1ftLyloCqn/tIhm8dnX0mE7nCAwbSWS5v/uclHy6zUbVYQ6qpg==" saltValue="TP6nqNph7SNDdWtkY613nw==" spinCount="100000" sheet="1" objects="1" scenarios="1"/>
  <mergeCells count="18">
    <mergeCell ref="C3:D3"/>
    <mergeCell ref="F3:G3"/>
    <mergeCell ref="I3:J3"/>
    <mergeCell ref="C5:D5"/>
    <mergeCell ref="F5:G5"/>
    <mergeCell ref="I5:J5"/>
    <mergeCell ref="I1:J1"/>
    <mergeCell ref="C1:D1"/>
    <mergeCell ref="F1:G1"/>
    <mergeCell ref="C2:D2"/>
    <mergeCell ref="F2:G2"/>
    <mergeCell ref="I2:J2"/>
    <mergeCell ref="F6:G6"/>
    <mergeCell ref="I6:J6"/>
    <mergeCell ref="C4:D4"/>
    <mergeCell ref="F4:G4"/>
    <mergeCell ref="I4:J4"/>
    <mergeCell ref="C6:D6"/>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31133B9B-73E8-AB44-82A3-F47FD22BE030}">
          <x14:formula1>
            <xm:f>'Beoordelen 1. Open vragen'!$A$11:$A$16</xm:f>
          </x14:formula1>
          <xm:sqref>C3:D3 F3:G3 I3:J3 C5:D5 F5:G5 I5:J5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
  <sheetViews>
    <sheetView showGridLines="0" zoomScaleNormal="100" zoomScalePageLayoutView="85" workbookViewId="0">
      <pane ySplit="1" topLeftCell="A2" activePane="bottomLeft" state="frozen"/>
      <selection pane="bottomLeft" activeCell="I5" sqref="I5:J5"/>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5" t="s">
        <v>31</v>
      </c>
      <c r="B1" s="9"/>
      <c r="C1" s="72" t="s">
        <v>10</v>
      </c>
      <c r="D1" s="73"/>
      <c r="E1" s="9"/>
      <c r="F1" s="72" t="s">
        <v>11</v>
      </c>
      <c r="G1" s="73"/>
      <c r="H1" s="9"/>
      <c r="I1" s="72" t="s">
        <v>12</v>
      </c>
      <c r="J1" s="73"/>
      <c r="K1" s="2"/>
    </row>
    <row r="2" spans="1:11" ht="40" customHeight="1" x14ac:dyDescent="0.15">
      <c r="A2" s="55" t="str">
        <f>'Beoordelen 1. Open vragen'!A1:G1</f>
        <v>1.	OPEN VRAGEN</v>
      </c>
      <c r="B2" s="6"/>
      <c r="C2" s="74"/>
      <c r="D2" s="75"/>
      <c r="E2" s="6"/>
      <c r="F2" s="74"/>
      <c r="G2" s="75"/>
      <c r="H2" s="6"/>
      <c r="I2" s="74"/>
      <c r="J2" s="75"/>
    </row>
    <row r="3" spans="1:11" ht="20" customHeight="1" x14ac:dyDescent="0.15">
      <c r="A3" s="51" t="str">
        <f>'Beoordelen 1. Open vragen'!A4</f>
        <v xml:space="preserve">Open vraag 1: Minimaliseren ziekteverzuim </v>
      </c>
      <c r="B3" s="50"/>
      <c r="C3" s="76" t="s">
        <v>35</v>
      </c>
      <c r="D3" s="77"/>
      <c r="E3" s="7"/>
      <c r="F3" s="76" t="s">
        <v>35</v>
      </c>
      <c r="G3" s="77"/>
      <c r="H3" s="7"/>
      <c r="I3" s="76" t="s">
        <v>35</v>
      </c>
      <c r="J3" s="77"/>
    </row>
    <row r="4" spans="1:11" ht="190" customHeight="1" x14ac:dyDescent="0.15">
      <c r="A4" s="53" t="str">
        <f>'Beoordelen 1. Open vragen'!A6</f>
        <v>Inschrijver dient te beschrijven op maximaal 3 pagina’s A4 hoe zij opdrachtgever gaat ondersteunen in het minimaliseren van het ziekteverzuim onder medewerkers die vallen onder de dienstverlening van deze raamovereenkomst. Inschrijver gaat hierbij uit van de bij deze aanbesteding aangeleverde verzuimcijfers zoals beschreven in het aanbestedingsdocument. Inschrijver dient hierbij minimaal de volgende zaken te beschrijven:
-	 Op welke wijze (HOE en WAT) inschrijver invulling gaat geven aan het minimaliseren van het ziekteverzuim (voortkomend uit een medische indicatie, psychologische klachten en niet-medisch verzuim) en op welke wijze inschrijver dit verzuim denkt terug te kunnen brengen en wanneer tot welk percentage;
-	 Wanneer en op welke wijze inschrijver communiceert om analyses en ontwikkelingen te bespreken met opdrachtgever;
-	 Op welke wijze inschrijver, in de eigen organisatie, de samenwerking tussen de professionals, zoals de casemanager, de bedrijfsarts en de administratie organiseert.</v>
      </c>
      <c r="B4" s="50"/>
      <c r="C4" s="70" t="s">
        <v>1</v>
      </c>
      <c r="D4" s="71"/>
      <c r="E4" s="7"/>
      <c r="F4" s="70" t="s">
        <v>1</v>
      </c>
      <c r="G4" s="71"/>
      <c r="H4" s="7"/>
      <c r="I4" s="70" t="s">
        <v>1</v>
      </c>
      <c r="J4" s="71"/>
    </row>
    <row r="5" spans="1:11" ht="20" customHeight="1" x14ac:dyDescent="0.15">
      <c r="A5" s="51" t="str">
        <f>'Beoordelen 1. Open vragen'!A7</f>
        <v>Open vraag 2: Implementatie en transitie</v>
      </c>
      <c r="B5" s="50"/>
      <c r="C5" s="76" t="s">
        <v>35</v>
      </c>
      <c r="D5" s="77"/>
      <c r="E5" s="7"/>
      <c r="F5" s="76" t="s">
        <v>35</v>
      </c>
      <c r="G5" s="77"/>
      <c r="H5" s="7"/>
      <c r="I5" s="76" t="s">
        <v>35</v>
      </c>
      <c r="J5" s="77"/>
    </row>
    <row r="6" spans="1:11" ht="190" customHeight="1" x14ac:dyDescent="0.15">
      <c r="A6" s="53" t="str">
        <f>'Beoordelen 1. Open vragen'!A9</f>
        <v>Inschrijver dient te beschrijven op maximaal 3 pagina’s A4 hoe zij invulling gaat geven aan de implementatiefase en de transitie na gunning tot 1 januari 2023 waarbij zij minimaal beschrijft:
-	 Op welke wijze inschrijver een soepele overgang bij ZAAM organiseert;
-	 Wat inschrijver van ZAAM nodig heeft om deze overgang te realiseren (welk niveau, hoeveel inspanningen en op welk moment);
-	 Wat inschrijver verstaat onder kwaliteit;
-	 Een plan van aanpak waarbij zij duidelijk aangeeft welke rol zij hierin gaat vervullen;
-	 Een uitgewerkt tijdspad;
-	 Op welke wijze, hoe vaak en wanneer Inschrijver kennismaakt met de verantwoordelijke functionarissen van de opdrachtgever en hen meeneemt in de visie en dienstverlening van de opdrachtnemer;
-	 Een communicatieplan passend bij de aanvang/opstart.
De huidige dienstverlener beschrijft dit als ware het om een nieuwe situatie gaat.</v>
      </c>
      <c r="B6" s="50"/>
      <c r="C6" s="70" t="s">
        <v>1</v>
      </c>
      <c r="D6" s="71"/>
      <c r="E6" s="7"/>
      <c r="F6" s="70" t="s">
        <v>1</v>
      </c>
      <c r="G6" s="71"/>
      <c r="H6" s="7"/>
      <c r="I6" s="70" t="s">
        <v>1</v>
      </c>
      <c r="J6" s="71"/>
    </row>
    <row r="7" spans="1:11" ht="20" customHeight="1" x14ac:dyDescent="0.15">
      <c r="A7" s="54"/>
      <c r="B7" s="52"/>
      <c r="C7" s="26"/>
      <c r="D7" s="26"/>
      <c r="E7" s="7"/>
      <c r="F7" s="26"/>
      <c r="G7" s="26"/>
      <c r="H7" s="8"/>
      <c r="I7" s="26"/>
      <c r="J7" s="27"/>
    </row>
    <row r="8" spans="1:11" x14ac:dyDescent="0.15">
      <c r="A8" s="5"/>
      <c r="B8" s="4"/>
      <c r="H8" s="3"/>
    </row>
  </sheetData>
  <sheetProtection algorithmName="SHA-512" hashValue="S6f2CIxpS/nzVp/8Rz5GRiQCPIZ59Iaj383jsA/xFrE+YkoQZ6WvWigXB72MKhEpV7TXeF/sJw9fHWYO9UbIeA==" saltValue="6JJw2SxnFMYvZMuSOraEXg==" spinCount="100000" sheet="1" objects="1" scenarios="1"/>
  <mergeCells count="18">
    <mergeCell ref="C3:D3"/>
    <mergeCell ref="F3:G3"/>
    <mergeCell ref="I3:J3"/>
    <mergeCell ref="C5:D5"/>
    <mergeCell ref="F5:G5"/>
    <mergeCell ref="I5:J5"/>
    <mergeCell ref="I1:J1"/>
    <mergeCell ref="C1:D1"/>
    <mergeCell ref="F1:G1"/>
    <mergeCell ref="C2:D2"/>
    <mergeCell ref="F2:G2"/>
    <mergeCell ref="I2:J2"/>
    <mergeCell ref="F6:G6"/>
    <mergeCell ref="I6:J6"/>
    <mergeCell ref="C4:D4"/>
    <mergeCell ref="F4:G4"/>
    <mergeCell ref="I4:J4"/>
    <mergeCell ref="C6:D6"/>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2375EB3C-2C6D-954C-B8F5-AB40389C15B0}">
          <x14:formula1>
            <xm:f>'Beoordelen 1. Open vragen'!$A$11:$A$16</xm:f>
          </x14:formula1>
          <xm:sqref>C3:D3 F3:G3 I3:J3 C5:D5 F5:G5 I5:J5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
  <sheetViews>
    <sheetView showGridLines="0" zoomScaleNormal="100" zoomScalePageLayoutView="85" workbookViewId="0">
      <pane ySplit="1" topLeftCell="A2" activePane="bottomLeft" state="frozen"/>
      <selection pane="bottomLeft" activeCell="I5" sqref="I5:J5"/>
    </sheetView>
  </sheetViews>
  <sheetFormatPr baseColWidth="10" defaultColWidth="8.83203125" defaultRowHeight="13" x14ac:dyDescent="0.15"/>
  <cols>
    <col min="1" max="1" width="90.83203125" style="3" customWidth="1"/>
    <col min="2" max="2" width="2.83203125" style="5"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5" t="s">
        <v>32</v>
      </c>
      <c r="B1" s="9"/>
      <c r="C1" s="72" t="s">
        <v>10</v>
      </c>
      <c r="D1" s="73"/>
      <c r="E1" s="9"/>
      <c r="F1" s="72" t="s">
        <v>11</v>
      </c>
      <c r="G1" s="73"/>
      <c r="H1" s="9"/>
      <c r="I1" s="72" t="s">
        <v>12</v>
      </c>
      <c r="J1" s="73"/>
      <c r="K1" s="2"/>
    </row>
    <row r="2" spans="1:11" ht="40" customHeight="1" x14ac:dyDescent="0.15">
      <c r="A2" s="55" t="str">
        <f>'Beoordelen 1. Open vragen'!A1:G1</f>
        <v>1.	OPEN VRAGEN</v>
      </c>
      <c r="B2" s="6"/>
      <c r="C2" s="74"/>
      <c r="D2" s="75"/>
      <c r="E2" s="6"/>
      <c r="F2" s="74"/>
      <c r="G2" s="75"/>
      <c r="H2" s="6"/>
      <c r="I2" s="74"/>
      <c r="J2" s="75"/>
    </row>
    <row r="3" spans="1:11" ht="20" customHeight="1" x14ac:dyDescent="0.15">
      <c r="A3" s="51" t="str">
        <f>'Beoordelen 1. Open vragen'!A4</f>
        <v xml:space="preserve">Open vraag 1: Minimaliseren ziekteverzuim </v>
      </c>
      <c r="B3" s="50"/>
      <c r="C3" s="76" t="s">
        <v>35</v>
      </c>
      <c r="D3" s="77"/>
      <c r="E3" s="7"/>
      <c r="F3" s="76" t="s">
        <v>35</v>
      </c>
      <c r="G3" s="77"/>
      <c r="H3" s="7"/>
      <c r="I3" s="76" t="s">
        <v>35</v>
      </c>
      <c r="J3" s="77"/>
    </row>
    <row r="4" spans="1:11" ht="190" customHeight="1" x14ac:dyDescent="0.15">
      <c r="A4" s="53" t="str">
        <f>'Beoordelen 1. Open vragen'!A6</f>
        <v>Inschrijver dient te beschrijven op maximaal 3 pagina’s A4 hoe zij opdrachtgever gaat ondersteunen in het minimaliseren van het ziekteverzuim onder medewerkers die vallen onder de dienstverlening van deze raamovereenkomst. Inschrijver gaat hierbij uit van de bij deze aanbesteding aangeleverde verzuimcijfers zoals beschreven in het aanbestedingsdocument. Inschrijver dient hierbij minimaal de volgende zaken te beschrijven:
-	 Op welke wijze (HOE en WAT) inschrijver invulling gaat geven aan het minimaliseren van het ziekteverzuim (voortkomend uit een medische indicatie, psychologische klachten en niet-medisch verzuim) en op welke wijze inschrijver dit verzuim denkt terug te kunnen brengen en wanneer tot welk percentage;
-	 Wanneer en op welke wijze inschrijver communiceert om analyses en ontwikkelingen te bespreken met opdrachtgever;
-	 Op welke wijze inschrijver, in de eigen organisatie, de samenwerking tussen de professionals, zoals de casemanager, de bedrijfsarts en de administratie organiseert.</v>
      </c>
      <c r="B4" s="50"/>
      <c r="C4" s="70" t="s">
        <v>1</v>
      </c>
      <c r="D4" s="71"/>
      <c r="E4" s="7"/>
      <c r="F4" s="70" t="s">
        <v>1</v>
      </c>
      <c r="G4" s="71"/>
      <c r="H4" s="7"/>
      <c r="I4" s="70" t="s">
        <v>1</v>
      </c>
      <c r="J4" s="71"/>
    </row>
    <row r="5" spans="1:11" ht="20" customHeight="1" x14ac:dyDescent="0.15">
      <c r="A5" s="51" t="str">
        <f>'Beoordelen 1. Open vragen'!A7</f>
        <v>Open vraag 2: Implementatie en transitie</v>
      </c>
      <c r="B5" s="50"/>
      <c r="C5" s="76" t="s">
        <v>35</v>
      </c>
      <c r="D5" s="77"/>
      <c r="E5" s="7"/>
      <c r="F5" s="76" t="s">
        <v>35</v>
      </c>
      <c r="G5" s="77"/>
      <c r="H5" s="7"/>
      <c r="I5" s="76" t="s">
        <v>35</v>
      </c>
      <c r="J5" s="77"/>
    </row>
    <row r="6" spans="1:11" ht="190" customHeight="1" x14ac:dyDescent="0.15">
      <c r="A6" s="53" t="str">
        <f>'Beoordelen 1. Open vragen'!A9</f>
        <v>Inschrijver dient te beschrijven op maximaal 3 pagina’s A4 hoe zij invulling gaat geven aan de implementatiefase en de transitie na gunning tot 1 januari 2023 waarbij zij minimaal beschrijft:
-	 Op welke wijze inschrijver een soepele overgang bij ZAAM organiseert;
-	 Wat inschrijver van ZAAM nodig heeft om deze overgang te realiseren (welk niveau, hoeveel inspanningen en op welk moment);
-	 Wat inschrijver verstaat onder kwaliteit;
-	 Een plan van aanpak waarbij zij duidelijk aangeeft welke rol zij hierin gaat vervullen;
-	 Een uitgewerkt tijdspad;
-	 Op welke wijze, hoe vaak en wanneer Inschrijver kennismaakt met de verantwoordelijke functionarissen van de opdrachtgever en hen meeneemt in de visie en dienstverlening van de opdrachtnemer;
-	 Een communicatieplan passend bij de aanvang/opstart.
De huidige dienstverlener beschrijft dit als ware het om een nieuwe situatie gaat.</v>
      </c>
      <c r="B6" s="50"/>
      <c r="C6" s="70" t="s">
        <v>1</v>
      </c>
      <c r="D6" s="71"/>
      <c r="E6" s="7"/>
      <c r="F6" s="70" t="s">
        <v>1</v>
      </c>
      <c r="G6" s="71"/>
      <c r="H6" s="7"/>
      <c r="I6" s="70" t="s">
        <v>1</v>
      </c>
      <c r="J6" s="71"/>
    </row>
    <row r="7" spans="1:11" ht="20" customHeight="1" x14ac:dyDescent="0.15">
      <c r="A7" s="54"/>
      <c r="B7" s="52"/>
      <c r="C7" s="26"/>
      <c r="D7" s="26"/>
      <c r="E7" s="7"/>
      <c r="F7" s="26"/>
      <c r="G7" s="26"/>
      <c r="H7" s="8"/>
      <c r="I7" s="26"/>
      <c r="J7" s="27"/>
    </row>
    <row r="8" spans="1:11" x14ac:dyDescent="0.15">
      <c r="A8" s="5"/>
      <c r="B8" s="4"/>
      <c r="H8" s="3"/>
    </row>
  </sheetData>
  <sheetProtection algorithmName="SHA-512" hashValue="+EyEFCp27kySSFiNFblSL5alEOijGX2MJm5aCFXK2nU+E2cVnIjCAMs+oVM5Fi6SMhahbBD5BYc7vdNl5sCKjw==" saltValue="aGBDeGpiEH9RXIItRTXIzg==" spinCount="100000" sheet="1" objects="1" scenarios="1"/>
  <mergeCells count="18">
    <mergeCell ref="C3:D3"/>
    <mergeCell ref="F3:G3"/>
    <mergeCell ref="I3:J3"/>
    <mergeCell ref="C5:D5"/>
    <mergeCell ref="F5:G5"/>
    <mergeCell ref="I5:J5"/>
    <mergeCell ref="I1:J1"/>
    <mergeCell ref="C1:D1"/>
    <mergeCell ref="F1:G1"/>
    <mergeCell ref="C2:D2"/>
    <mergeCell ref="F2:G2"/>
    <mergeCell ref="I2:J2"/>
    <mergeCell ref="F6:G6"/>
    <mergeCell ref="I6:J6"/>
    <mergeCell ref="C4:D4"/>
    <mergeCell ref="F4:G4"/>
    <mergeCell ref="I4:J4"/>
    <mergeCell ref="C6:D6"/>
  </mergeCells>
  <pageMargins left="0.7" right="0.7" top="0.75" bottom="0.75" header="0.3" footer="0.3"/>
  <pageSetup paperSize="8" scale="47"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Voer juiste waarde in. " xr:uid="{D5C209FF-CF0E-814E-A506-A218F910F6FA}">
          <x14:formula1>
            <xm:f>'Beoordelen 1. Open vragen'!$A$11:$A$16</xm:f>
          </x14:formula1>
          <xm:sqref>C3:D3 F3:G3 I3:J3 C5:D5 F5:G5 I5:J5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16"/>
  <sheetViews>
    <sheetView showGridLines="0" zoomScaleNormal="100" workbookViewId="0">
      <pane ySplit="1" topLeftCell="A3" activePane="bottomLeft" state="frozen"/>
      <selection pane="bottomLeft" activeCell="J14" sqref="J14:K14"/>
    </sheetView>
  </sheetViews>
  <sheetFormatPr baseColWidth="10" defaultColWidth="8.83203125" defaultRowHeight="15" x14ac:dyDescent="0.2"/>
  <cols>
    <col min="1" max="1" width="80.83203125" customWidth="1"/>
    <col min="2" max="2" width="15.6640625" customWidth="1"/>
    <col min="3" max="3" width="2.83203125" style="5" customWidth="1"/>
    <col min="4" max="5" width="28.83203125" customWidth="1"/>
    <col min="6" max="6" width="2.83203125" style="5" customWidth="1"/>
    <col min="7" max="8" width="28.83203125" customWidth="1"/>
    <col min="9" max="9" width="2.83203125" style="5" customWidth="1"/>
    <col min="10" max="11" width="28.83203125" customWidth="1"/>
  </cols>
  <sheetData>
    <row r="1" spans="1:11" ht="40" customHeight="1" x14ac:dyDescent="0.2">
      <c r="A1" s="86" t="s">
        <v>5</v>
      </c>
      <c r="B1" s="87"/>
      <c r="C1" s="9"/>
      <c r="D1" s="81" t="str">
        <f>'Beoordelaar 1'!C1</f>
        <v>Inschrijver 1</v>
      </c>
      <c r="E1" s="82"/>
      <c r="F1" s="10"/>
      <c r="G1" s="81" t="str">
        <f>'Beoordelaar 1'!F1</f>
        <v>Inschrijver 2</v>
      </c>
      <c r="H1" s="82"/>
      <c r="I1" s="10"/>
      <c r="J1" s="81" t="str">
        <f>'Beoordelaar 1'!I1</f>
        <v>Inschrijver 3</v>
      </c>
      <c r="K1" s="82"/>
    </row>
    <row r="2" spans="1:11" ht="36" customHeight="1" x14ac:dyDescent="0.2">
      <c r="A2" s="28" t="str">
        <f>'Beoordelen 1. Open vragen'!A1:G1</f>
        <v>1.	OPEN VRAGEN</v>
      </c>
      <c r="B2" s="29"/>
      <c r="C2" s="6"/>
      <c r="D2" s="30"/>
      <c r="E2" s="31" t="s">
        <v>17</v>
      </c>
      <c r="F2" s="11"/>
      <c r="G2" s="30"/>
      <c r="H2" s="31" t="s">
        <v>17</v>
      </c>
      <c r="I2" s="11"/>
      <c r="J2" s="30"/>
      <c r="K2" s="31" t="s">
        <v>17</v>
      </c>
    </row>
    <row r="3" spans="1:11" ht="71" customHeight="1" x14ac:dyDescent="0.2">
      <c r="A3" s="84" t="str">
        <f>'Beoordelen 1. Open vragen'!A6:B6</f>
        <v>Inschrijver dient te beschrijven op maximaal 3 pagina’s A4 hoe zij opdrachtgever gaat ondersteunen in het minimaliseren van het ziekteverzuim onder medewerkers die vallen onder de dienstverlening van deze raamovereenkomst. Inschrijver gaat hierbij uit van de bij deze aanbesteding aangeleverde verzuimcijfers zoals beschreven in het aanbestedingsdocument. Inschrijver dient hierbij minimaal de volgende zaken te beschrijven:
-	 Op welke wijze (HOE en WAT) inschrijver invulling gaat geven aan het minimaliseren van het ziekteverzuim (voortkomend uit een medische indicatie, psychologische klachten en niet-medisch verzuim) en op welke wijze inschrijver dit verzuim denkt terug te kunnen brengen en wanneer tot welk percentage;
-	 Wanneer en op welke wijze inschrijver communiceert om analyses en ontwikkelingen te bespreken met opdrachtgever;
-	 Op welke wijze inschrijver, in de eigen organisatie, de samenwerking tussen de professionals, zoals de casemanager, de bedrijfsarts en de administratie organiseert.</v>
      </c>
      <c r="B3" s="34" t="s">
        <v>2</v>
      </c>
      <c r="C3" s="7"/>
      <c r="D3" s="32" t="str">
        <f>'Beoordelaar 1'!C3</f>
        <v>Score:</v>
      </c>
      <c r="E3" s="78" t="s">
        <v>1</v>
      </c>
      <c r="F3" s="7"/>
      <c r="G3" s="32" t="str">
        <f>'Beoordelaar 1'!F3</f>
        <v>Score:</v>
      </c>
      <c r="H3" s="78" t="s">
        <v>1</v>
      </c>
      <c r="I3" s="7"/>
      <c r="J3" s="32" t="str">
        <f>'Beoordelaar 1'!I3</f>
        <v>Score:</v>
      </c>
      <c r="K3" s="78" t="s">
        <v>1</v>
      </c>
    </row>
    <row r="4" spans="1:11" ht="71" customHeight="1" x14ac:dyDescent="0.2">
      <c r="A4" s="85"/>
      <c r="B4" s="34" t="s">
        <v>3</v>
      </c>
      <c r="C4" s="7"/>
      <c r="D4" s="32" t="str">
        <f>'Beoordelaar 2'!C3</f>
        <v>Score:</v>
      </c>
      <c r="E4" s="78"/>
      <c r="F4" s="7"/>
      <c r="G4" s="32" t="str">
        <f>'Beoordelaar 2'!F3</f>
        <v>Score:</v>
      </c>
      <c r="H4" s="78"/>
      <c r="I4" s="7"/>
      <c r="J4" s="32" t="str">
        <f>'Beoordelaar 2'!I3</f>
        <v>Score:</v>
      </c>
      <c r="K4" s="78"/>
    </row>
    <row r="5" spans="1:11" ht="80" customHeight="1" x14ac:dyDescent="0.2">
      <c r="A5" s="85"/>
      <c r="B5" s="34" t="s">
        <v>4</v>
      </c>
      <c r="C5" s="7"/>
      <c r="D5" s="32" t="str">
        <f>'Beoordelaar 3'!C3</f>
        <v>Score:</v>
      </c>
      <c r="E5" s="78"/>
      <c r="F5" s="7"/>
      <c r="G5" s="32" t="str">
        <f>'Beoordelaar 3'!F3</f>
        <v>Score:</v>
      </c>
      <c r="H5" s="78"/>
      <c r="I5" s="7"/>
      <c r="J5" s="32" t="str">
        <f>'Beoordelaar 3'!I3</f>
        <v>Score:</v>
      </c>
      <c r="K5" s="78"/>
    </row>
    <row r="6" spans="1:11" ht="30" customHeight="1" x14ac:dyDescent="0.2">
      <c r="A6" s="88" t="s">
        <v>22</v>
      </c>
      <c r="B6" s="88"/>
      <c r="C6" s="7"/>
      <c r="D6" s="35" t="s">
        <v>30</v>
      </c>
      <c r="E6" s="78"/>
      <c r="F6" s="7"/>
      <c r="G6" s="35" t="s">
        <v>30</v>
      </c>
      <c r="H6" s="78"/>
      <c r="I6" s="7"/>
      <c r="J6" s="35" t="s">
        <v>30</v>
      </c>
      <c r="K6" s="78"/>
    </row>
    <row r="7" spans="1:11" ht="30" customHeight="1" x14ac:dyDescent="0.2">
      <c r="A7" s="89"/>
      <c r="B7" s="89"/>
      <c r="C7" s="7"/>
      <c r="D7" s="33" t="str">
        <f>IF(D6="Uitmuntend","€ 5.000",IF(D6="Goed","€ 2.500",IF(D6="Voldoende","€ 1.250",IF(D6="Matig","€ 0",IF(D6="Onvoldoende","KNOCK OUT"," ")))))</f>
        <v xml:space="preserve"> </v>
      </c>
      <c r="E7" s="78"/>
      <c r="F7" s="7"/>
      <c r="G7" s="33" t="str">
        <f>IF(G6="Uitmuntend","€ 5.000",IF(G6="Goed","€ 2.500",IF(G6="Voldoende","€ 1.250",IF(G6="Matig","€ 0",IF(G6="Onvoldoende","KNOCK OUT"," ")))))</f>
        <v xml:space="preserve"> </v>
      </c>
      <c r="H7" s="78"/>
      <c r="I7" s="7"/>
      <c r="J7" s="33" t="str">
        <f>IF(J6="Uitmuntend","€ 5.000",IF(J6="Goed","€ 2.500",IF(J6="Voldoende","€ 1.250",IF(J6="Matig","€ 0",IF(J6="Onvoldoende","KNOCK OUT"," ")))))</f>
        <v xml:space="preserve"> </v>
      </c>
      <c r="K7" s="78"/>
    </row>
    <row r="8" spans="1:11" ht="71" customHeight="1" x14ac:dyDescent="0.2">
      <c r="A8" s="84" t="str">
        <f>'Beoordelen 1. Open vragen'!A9:B9</f>
        <v>Inschrijver dient te beschrijven op maximaal 3 pagina’s A4 hoe zij invulling gaat geven aan de implementatiefase en de transitie na gunning tot 1 januari 2023 waarbij zij minimaal beschrijft:
-	 Op welke wijze inschrijver een soepele overgang bij ZAAM organiseert;
-	 Wat inschrijver van ZAAM nodig heeft om deze overgang te realiseren (welk niveau, hoeveel inspanningen en op welk moment);
-	 Wat inschrijver verstaat onder kwaliteit;
-	 Een plan van aanpak waarbij zij duidelijk aangeeft welke rol zij hierin gaat vervullen;
-	 Een uitgewerkt tijdspad;
-	 Op welke wijze, hoe vaak en wanneer Inschrijver kennismaakt met de verantwoordelijke functionarissen van de opdrachtgever en hen meeneemt in de visie en dienstverlening van de opdrachtnemer;
-	 Een communicatieplan passend bij de aanvang/opstart.
De huidige dienstverlener beschrijft dit als ware het om een nieuwe situatie gaat.</v>
      </c>
      <c r="B8" s="34" t="s">
        <v>2</v>
      </c>
      <c r="C8" s="7"/>
      <c r="D8" s="32" t="str">
        <f>'Beoordelaar 1'!C5</f>
        <v>Score:</v>
      </c>
      <c r="E8" s="78" t="s">
        <v>1</v>
      </c>
      <c r="F8" s="7"/>
      <c r="G8" s="32" t="str">
        <f>'Beoordelaar 1'!F5</f>
        <v>Score:</v>
      </c>
      <c r="H8" s="78" t="s">
        <v>1</v>
      </c>
      <c r="I8" s="7"/>
      <c r="J8" s="32" t="str">
        <f>'Beoordelaar 1'!I5</f>
        <v>Score:</v>
      </c>
      <c r="K8" s="78" t="s">
        <v>1</v>
      </c>
    </row>
    <row r="9" spans="1:11" ht="71" customHeight="1" x14ac:dyDescent="0.2">
      <c r="A9" s="85"/>
      <c r="B9" s="34" t="s">
        <v>3</v>
      </c>
      <c r="C9" s="7"/>
      <c r="D9" s="32" t="str">
        <f>'Beoordelaar 2'!C5</f>
        <v>Score:</v>
      </c>
      <c r="E9" s="78"/>
      <c r="F9" s="7"/>
      <c r="G9" s="32" t="str">
        <f>'Beoordelaar 2'!F5</f>
        <v>Score:</v>
      </c>
      <c r="H9" s="78"/>
      <c r="I9" s="7"/>
      <c r="J9" s="32" t="str">
        <f>'Beoordelaar 2'!I5</f>
        <v>Score:</v>
      </c>
      <c r="K9" s="78"/>
    </row>
    <row r="10" spans="1:11" ht="80" customHeight="1" x14ac:dyDescent="0.2">
      <c r="A10" s="85"/>
      <c r="B10" s="34" t="s">
        <v>4</v>
      </c>
      <c r="C10" s="7"/>
      <c r="D10" s="32" t="str">
        <f>'Beoordelaar 3'!C5</f>
        <v>Score:</v>
      </c>
      <c r="E10" s="78"/>
      <c r="F10" s="7"/>
      <c r="G10" s="32" t="str">
        <f>'Beoordelaar 3'!F5</f>
        <v>Score:</v>
      </c>
      <c r="H10" s="78"/>
      <c r="I10" s="7"/>
      <c r="J10" s="32" t="str">
        <f>'Beoordelaar 3'!I5</f>
        <v>Score:</v>
      </c>
      <c r="K10" s="78"/>
    </row>
    <row r="11" spans="1:11" ht="30" customHeight="1" x14ac:dyDescent="0.2">
      <c r="A11" s="88" t="s">
        <v>22</v>
      </c>
      <c r="B11" s="88"/>
      <c r="C11" s="7"/>
      <c r="D11" s="35" t="s">
        <v>30</v>
      </c>
      <c r="E11" s="78"/>
      <c r="F11" s="7"/>
      <c r="G11" s="35" t="s">
        <v>30</v>
      </c>
      <c r="H11" s="78"/>
      <c r="I11" s="7"/>
      <c r="J11" s="35" t="s">
        <v>30</v>
      </c>
      <c r="K11" s="78"/>
    </row>
    <row r="12" spans="1:11" ht="30" customHeight="1" x14ac:dyDescent="0.2">
      <c r="A12" s="89"/>
      <c r="B12" s="89"/>
      <c r="C12" s="7"/>
      <c r="D12" s="33" t="str">
        <f>IF(D11="Uitmuntend","€ 5.000",IF(D11="Goed","€ 2.500",IF(D11="Voldoende","€ 1.250",IF(D11="Matig","€ 0",IF(D11="Onvoldoende","KNOCK OUT"," ")))))</f>
        <v xml:space="preserve"> </v>
      </c>
      <c r="E12" s="78"/>
      <c r="F12" s="7"/>
      <c r="G12" s="33" t="str">
        <f>IF(G11="Uitmuntend","€ 5.000",IF(G11="Goed","€ 2.500",IF(G11="Voldoende","€ 1.250",IF(G11="Matig","€ 0",IF(G11="Onvoldoende","KNOCK OUT"," ")))))</f>
        <v xml:space="preserve"> </v>
      </c>
      <c r="H12" s="78"/>
      <c r="I12" s="7"/>
      <c r="J12" s="33" t="str">
        <f>IF(J11="Uitmuntend","€ 5.000",IF(J11="Goed","€ 2.500",IF(J11="Voldoende","€ 1.250",IF(J11="Matig","€ 0",IF(J11="Onvoldoende","KNOCK OUT"," ")))))</f>
        <v xml:space="preserve"> </v>
      </c>
      <c r="K12" s="78"/>
    </row>
    <row r="13" spans="1:11" ht="20" customHeight="1" x14ac:dyDescent="0.2">
      <c r="A13" s="48"/>
      <c r="B13" s="48"/>
      <c r="C13" s="48"/>
      <c r="D13" s="48"/>
      <c r="E13" s="49"/>
      <c r="F13" s="48"/>
      <c r="G13" s="48"/>
      <c r="H13" s="49"/>
      <c r="I13" s="48"/>
      <c r="J13" s="48"/>
      <c r="K13" s="49"/>
    </row>
    <row r="14" spans="1:11" ht="41" customHeight="1" x14ac:dyDescent="0.2">
      <c r="A14" s="83" t="s">
        <v>19</v>
      </c>
      <c r="B14" s="83"/>
      <c r="C14" s="7"/>
      <c r="D14" s="79" t="e">
        <f>D7+D12</f>
        <v>#VALUE!</v>
      </c>
      <c r="E14" s="80"/>
      <c r="F14" s="14"/>
      <c r="G14" s="79" t="e">
        <f>G7+G12</f>
        <v>#VALUE!</v>
      </c>
      <c r="H14" s="80"/>
      <c r="I14" s="14"/>
      <c r="J14" s="79" t="e">
        <f>J7+J12</f>
        <v>#VALUE!</v>
      </c>
      <c r="K14" s="80"/>
    </row>
    <row r="15" spans="1:11" ht="15" customHeight="1" x14ac:dyDescent="0.2">
      <c r="A15" s="13"/>
      <c r="B15" s="13"/>
      <c r="C15" s="13"/>
      <c r="D15" s="13"/>
      <c r="E15" s="13"/>
      <c r="F15" s="13"/>
      <c r="G15" s="13"/>
      <c r="H15" s="13"/>
      <c r="I15" s="13"/>
      <c r="J15" s="13"/>
      <c r="K15" s="13"/>
    </row>
    <row r="16" spans="1:11" ht="15" customHeight="1" x14ac:dyDescent="0.2">
      <c r="A16" s="13"/>
      <c r="B16" s="13"/>
      <c r="C16" s="13"/>
      <c r="D16" s="13"/>
      <c r="E16" s="13"/>
      <c r="F16" s="13"/>
      <c r="G16" s="13"/>
      <c r="H16" s="13"/>
      <c r="I16" s="13"/>
      <c r="J16" s="13"/>
      <c r="K16" s="13"/>
    </row>
  </sheetData>
  <sheetProtection algorithmName="SHA-512" hashValue="SYJ6XfJLdZJptNDjhW0buE1HwEUKqrZUk9y/4aFlJWQeEDy9qZQEBqG8kThSZfvRowk+0EAbeokfFOQFwnUiQA==" saltValue="3lgp6OeoZBehna/tX6ioWg==" spinCount="100000" sheet="1" objects="1" scenarios="1"/>
  <mergeCells count="20">
    <mergeCell ref="A14:B14"/>
    <mergeCell ref="A3:A5"/>
    <mergeCell ref="A8:A10"/>
    <mergeCell ref="E8:E12"/>
    <mergeCell ref="A1:B1"/>
    <mergeCell ref="A6:B6"/>
    <mergeCell ref="A7:B7"/>
    <mergeCell ref="A11:B11"/>
    <mergeCell ref="A12:B12"/>
    <mergeCell ref="K8:K12"/>
    <mergeCell ref="D14:E14"/>
    <mergeCell ref="G14:H14"/>
    <mergeCell ref="J14:K14"/>
    <mergeCell ref="D1:E1"/>
    <mergeCell ref="E3:E7"/>
    <mergeCell ref="J1:K1"/>
    <mergeCell ref="G1:H1"/>
    <mergeCell ref="H3:H7"/>
    <mergeCell ref="K3:K7"/>
    <mergeCell ref="H8:H12"/>
  </mergeCell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1">
        <x14:dataValidation type="list" errorStyle="warning" allowBlank="1" showErrorMessage="1" xr:uid="{156BEC22-6724-284C-8610-133B13473983}">
          <x14:formula1>
            <xm:f>'Beoordelen 1. Open vragen'!$A$11:$A$16</xm:f>
          </x14:formula1>
          <xm:sqref>D6 G6 J6 D11 G11 J11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8"/>
  <sheetViews>
    <sheetView showGridLines="0" workbookViewId="0">
      <selection activeCell="D16" sqref="C16:D16"/>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36" t="s">
        <v>25</v>
      </c>
      <c r="B1" s="9"/>
      <c r="C1" s="37"/>
      <c r="D1" s="9"/>
      <c r="E1" s="37"/>
      <c r="F1" s="9"/>
      <c r="G1" s="37"/>
    </row>
    <row r="2" spans="1:7" ht="30" customHeight="1" x14ac:dyDescent="0.2">
      <c r="A2" s="38" t="s">
        <v>7</v>
      </c>
      <c r="B2" s="9"/>
      <c r="C2" s="39" t="str">
        <f>'Beoordelaar 1'!C1</f>
        <v>Inschrijver 1</v>
      </c>
      <c r="D2" s="12"/>
      <c r="E2" s="39" t="str">
        <f>'Beoordelaar 1'!F1</f>
        <v>Inschrijver 2</v>
      </c>
      <c r="F2" s="12"/>
      <c r="G2" s="39" t="str">
        <f>'Beoordelaar 1'!I1</f>
        <v>Inschrijver 3</v>
      </c>
    </row>
    <row r="3" spans="1:7" s="1" customFormat="1" ht="35" customHeight="1" x14ac:dyDescent="0.2">
      <c r="A3" s="44" t="s">
        <v>27</v>
      </c>
      <c r="B3" s="9"/>
      <c r="C3" s="45" t="e">
        <f>Consensus!D14</f>
        <v>#VALUE!</v>
      </c>
      <c r="D3" s="12"/>
      <c r="E3" s="45" t="e">
        <f>Consensus!G14</f>
        <v>#VALUE!</v>
      </c>
      <c r="F3" s="12"/>
      <c r="G3" s="45" t="e">
        <f>Consensus!J14</f>
        <v>#VALUE!</v>
      </c>
    </row>
    <row r="4" spans="1:7" ht="30" customHeight="1" x14ac:dyDescent="0.2">
      <c r="A4" s="40" t="s">
        <v>8</v>
      </c>
      <c r="B4" s="9"/>
      <c r="C4" s="41" t="e">
        <f>C3</f>
        <v>#VALUE!</v>
      </c>
      <c r="D4" s="12"/>
      <c r="E4" s="41" t="e">
        <f>E3</f>
        <v>#VALUE!</v>
      </c>
      <c r="F4" s="12"/>
      <c r="G4" s="41" t="e">
        <f>G3</f>
        <v>#VALUE!</v>
      </c>
    </row>
    <row r="5" spans="1:7" ht="15" customHeight="1" x14ac:dyDescent="0.2"/>
    <row r="6" spans="1:7" ht="30" customHeight="1" x14ac:dyDescent="0.2">
      <c r="A6" s="40" t="s">
        <v>9</v>
      </c>
      <c r="B6" s="9"/>
      <c r="C6" s="46">
        <v>0</v>
      </c>
      <c r="D6" s="12"/>
      <c r="E6" s="46">
        <v>0</v>
      </c>
      <c r="F6" s="12"/>
      <c r="G6" s="46">
        <v>0</v>
      </c>
    </row>
    <row r="8" spans="1:7" ht="30" customHeight="1" x14ac:dyDescent="0.2">
      <c r="A8" s="42" t="s">
        <v>24</v>
      </c>
      <c r="B8" s="9"/>
      <c r="C8" s="43" t="e">
        <f>C6-C4</f>
        <v>#VALUE!</v>
      </c>
      <c r="D8" s="16"/>
      <c r="E8" s="43" t="e">
        <f>E6-E4</f>
        <v>#VALUE!</v>
      </c>
      <c r="F8" s="16"/>
      <c r="G8" s="43" t="e">
        <f>G6-G4</f>
        <v>#VALUE!</v>
      </c>
    </row>
    <row r="15" spans="1:7" ht="16" x14ac:dyDescent="0.2">
      <c r="C15" s="15"/>
    </row>
    <row r="16" spans="1:7" ht="16" x14ac:dyDescent="0.2">
      <c r="C16" s="15"/>
    </row>
    <row r="17" spans="3:3" ht="16" x14ac:dyDescent="0.2">
      <c r="C17" s="15"/>
    </row>
    <row r="18" spans="3:3" ht="16" x14ac:dyDescent="0.2">
      <c r="C18" s="15"/>
    </row>
  </sheetData>
  <sheetProtection algorithmName="SHA-512" hashValue="hRXZM73p20AuTQ9jQSVHG7pq6RMQlfMBCOxCnxrGRU2V5dh+Eo4CjB2ewDm0eHLKoI2sT3k7gUpbA2GH9aSFaQ==" saltValue="iLcyHbPKWG+Hp8rmljzie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6</vt:i4>
      </vt:variant>
    </vt:vector>
  </HeadingPairs>
  <TitlesOfParts>
    <vt:vector size="6" baseType="lpstr">
      <vt:lpstr>Beoordelen 1. Open vragen</vt:lpstr>
      <vt:lpstr>Beoordelaar 1</vt:lpstr>
      <vt:lpstr>Beoordelaar 2</vt:lpstr>
      <vt:lpstr>Beoordelaar 3</vt:lpstr>
      <vt:lpstr>Consensus</vt:lpstr>
      <vt:lpstr>Eindscores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dcterms:created xsi:type="dcterms:W3CDTF">2006-09-16T00:00:00Z</dcterms:created>
  <dcterms:modified xsi:type="dcterms:W3CDTF">2022-07-19T11:10:15Z</dcterms:modified>
  <cp:category/>
</cp:coreProperties>
</file>