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1-29 Pompen\10. Productie inschrijvingsleidraad en bijlagen\Prijzen opzet\"/>
    </mc:Choice>
  </mc:AlternateContent>
  <xr:revisionPtr revIDLastSave="0" documentId="13_ncr:1_{117BD4A0-EABB-4E08-A72E-028BF3D66873}" xr6:coauthVersionLast="45" xr6:coauthVersionMax="45" xr10:uidLastSave="{00000000-0000-0000-0000-000000000000}"/>
  <bookViews>
    <workbookView xWindow="-120" yWindow="-120" windowWidth="29040" windowHeight="14580" activeTab="5" xr2:uid="{00000000-000D-0000-FFFF-FFFF00000000}"/>
  </bookViews>
  <sheets>
    <sheet name="Inschrijfprijs" sheetId="10" r:id="rId1"/>
    <sheet name="Oostlijn" sheetId="9" r:id="rId2"/>
    <sheet name="Amstelveenlijn" sheetId="13" r:id="rId3"/>
    <sheet name="Ringlijn" sheetId="14" r:id="rId4"/>
    <sheet name="Componentenlijst" sheetId="15" r:id="rId5"/>
    <sheet name="Staat van verrekenprijzen" sheetId="2" r:id="rId6"/>
  </sheets>
  <definedNames>
    <definedName name="_xlnm._FilterDatabase" localSheetId="2" hidden="1">Amstelveenlijn!$A$1:$P$111</definedName>
    <definedName name="_xlnm._FilterDatabase" localSheetId="1" hidden="1">Oostlijn!$A$1:$P$111</definedName>
    <definedName name="_xlnm._FilterDatabase" localSheetId="3" hidden="1">Ringlijn!$A$1:$P$111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13" i="14" l="1"/>
  <c r="S113" i="14"/>
  <c r="U113" i="13"/>
  <c r="U113" i="9"/>
  <c r="E4" i="15"/>
  <c r="E5" i="15"/>
  <c r="E8" i="15"/>
  <c r="E9" i="15"/>
  <c r="E12" i="15"/>
  <c r="E13" i="15"/>
  <c r="E14" i="15"/>
  <c r="E15" i="15"/>
  <c r="E17" i="15"/>
  <c r="E20" i="15"/>
  <c r="E21" i="15"/>
  <c r="E40" i="15" s="1"/>
  <c r="D14" i="10" s="1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" i="15"/>
  <c r="D12" i="10" l="1"/>
  <c r="D11" i="10"/>
  <c r="D9" i="10"/>
  <c r="D6" i="10"/>
  <c r="R113" i="14"/>
  <c r="Q113" i="14"/>
  <c r="S111" i="14"/>
  <c r="M111" i="14"/>
  <c r="N111" i="14" s="1"/>
  <c r="L111" i="14"/>
  <c r="S110" i="14"/>
  <c r="M110" i="14"/>
  <c r="N110" i="14" s="1"/>
  <c r="L110" i="14"/>
  <c r="S109" i="14"/>
  <c r="M109" i="14"/>
  <c r="L109" i="14"/>
  <c r="S108" i="14"/>
  <c r="M108" i="14"/>
  <c r="N108" i="14" s="1"/>
  <c r="L108" i="14"/>
  <c r="S107" i="14"/>
  <c r="M107" i="14"/>
  <c r="N107" i="14" s="1"/>
  <c r="L107" i="14"/>
  <c r="S106" i="14"/>
  <c r="M106" i="14"/>
  <c r="L106" i="14"/>
  <c r="S105" i="14"/>
  <c r="M105" i="14"/>
  <c r="N105" i="14" s="1"/>
  <c r="L105" i="14"/>
  <c r="S104" i="14"/>
  <c r="M104" i="14"/>
  <c r="N104" i="14" s="1"/>
  <c r="L104" i="14"/>
  <c r="S103" i="14"/>
  <c r="M103" i="14"/>
  <c r="L103" i="14"/>
  <c r="S102" i="14"/>
  <c r="M102" i="14"/>
  <c r="L102" i="14"/>
  <c r="S101" i="14"/>
  <c r="M101" i="14"/>
  <c r="L101" i="14"/>
  <c r="S100" i="14"/>
  <c r="M100" i="14"/>
  <c r="L100" i="14"/>
  <c r="S99" i="14"/>
  <c r="M99" i="14"/>
  <c r="L99" i="14"/>
  <c r="S98" i="14"/>
  <c r="M98" i="14"/>
  <c r="L98" i="14"/>
  <c r="S97" i="14"/>
  <c r="M97" i="14"/>
  <c r="N97" i="14" s="1"/>
  <c r="L97" i="14"/>
  <c r="S96" i="14"/>
  <c r="M96" i="14"/>
  <c r="L96" i="14"/>
  <c r="S95" i="14"/>
  <c r="M95" i="14"/>
  <c r="L95" i="14"/>
  <c r="S94" i="14"/>
  <c r="M94" i="14"/>
  <c r="L94" i="14"/>
  <c r="S93" i="14"/>
  <c r="M93" i="14"/>
  <c r="L93" i="14"/>
  <c r="S92" i="14"/>
  <c r="M92" i="14"/>
  <c r="L92" i="14"/>
  <c r="S91" i="14"/>
  <c r="M91" i="14"/>
  <c r="L91" i="14"/>
  <c r="S90" i="14"/>
  <c r="M90" i="14"/>
  <c r="N90" i="14" s="1"/>
  <c r="L90" i="14"/>
  <c r="S89" i="14"/>
  <c r="M89" i="14"/>
  <c r="N89" i="14" s="1"/>
  <c r="L89" i="14"/>
  <c r="S88" i="14"/>
  <c r="M88" i="14"/>
  <c r="L88" i="14"/>
  <c r="S87" i="14"/>
  <c r="M87" i="14"/>
  <c r="L87" i="14"/>
  <c r="S86" i="14"/>
  <c r="M86" i="14"/>
  <c r="L86" i="14"/>
  <c r="S85" i="14"/>
  <c r="M85" i="14"/>
  <c r="N85" i="14" s="1"/>
  <c r="L85" i="14"/>
  <c r="S84" i="14"/>
  <c r="M84" i="14"/>
  <c r="N84" i="14" s="1"/>
  <c r="L84" i="14"/>
  <c r="S83" i="14"/>
  <c r="M83" i="14"/>
  <c r="L83" i="14"/>
  <c r="S82" i="14"/>
  <c r="M82" i="14"/>
  <c r="N82" i="14" s="1"/>
  <c r="L82" i="14"/>
  <c r="S81" i="14"/>
  <c r="M81" i="14"/>
  <c r="N81" i="14" s="1"/>
  <c r="L81" i="14"/>
  <c r="S80" i="14"/>
  <c r="M80" i="14"/>
  <c r="N80" i="14" s="1"/>
  <c r="L80" i="14"/>
  <c r="S79" i="14"/>
  <c r="M79" i="14"/>
  <c r="N79" i="14" s="1"/>
  <c r="L79" i="14"/>
  <c r="S78" i="14"/>
  <c r="M78" i="14"/>
  <c r="N78" i="14" s="1"/>
  <c r="L78" i="14"/>
  <c r="S77" i="14"/>
  <c r="M77" i="14"/>
  <c r="N77" i="14" s="1"/>
  <c r="L77" i="14"/>
  <c r="S76" i="14"/>
  <c r="M76" i="14"/>
  <c r="N76" i="14" s="1"/>
  <c r="L76" i="14"/>
  <c r="S75" i="14"/>
  <c r="M75" i="14"/>
  <c r="N75" i="14" s="1"/>
  <c r="L75" i="14"/>
  <c r="S74" i="14"/>
  <c r="M74" i="14"/>
  <c r="N74" i="14" s="1"/>
  <c r="L74" i="14"/>
  <c r="S73" i="14"/>
  <c r="M73" i="14"/>
  <c r="N73" i="14" s="1"/>
  <c r="L73" i="14"/>
  <c r="S72" i="14"/>
  <c r="M72" i="14"/>
  <c r="N72" i="14" s="1"/>
  <c r="L72" i="14"/>
  <c r="S71" i="14"/>
  <c r="M71" i="14"/>
  <c r="L71" i="14"/>
  <c r="S70" i="14"/>
  <c r="M70" i="14"/>
  <c r="L70" i="14"/>
  <c r="S69" i="14"/>
  <c r="M69" i="14"/>
  <c r="L69" i="14"/>
  <c r="S68" i="14"/>
  <c r="M68" i="14"/>
  <c r="N68" i="14" s="1"/>
  <c r="L68" i="14"/>
  <c r="S67" i="14"/>
  <c r="M67" i="14"/>
  <c r="N67" i="14" s="1"/>
  <c r="L67" i="14"/>
  <c r="S66" i="14"/>
  <c r="M66" i="14"/>
  <c r="N66" i="14" s="1"/>
  <c r="L66" i="14"/>
  <c r="S65" i="14"/>
  <c r="M65" i="14"/>
  <c r="L65" i="14"/>
  <c r="S64" i="14"/>
  <c r="M64" i="14"/>
  <c r="N64" i="14" s="1"/>
  <c r="L64" i="14"/>
  <c r="S63" i="14"/>
  <c r="M63" i="14"/>
  <c r="N63" i="14" s="1"/>
  <c r="L63" i="14"/>
  <c r="S62" i="14"/>
  <c r="M62" i="14"/>
  <c r="L62" i="14"/>
  <c r="S61" i="14"/>
  <c r="M61" i="14"/>
  <c r="L61" i="14"/>
  <c r="S60" i="14"/>
  <c r="M60" i="14"/>
  <c r="N60" i="14" s="1"/>
  <c r="L60" i="14"/>
  <c r="S59" i="14"/>
  <c r="M59" i="14"/>
  <c r="N59" i="14" s="1"/>
  <c r="L59" i="14"/>
  <c r="S58" i="14"/>
  <c r="M58" i="14"/>
  <c r="N58" i="14" s="1"/>
  <c r="L58" i="14"/>
  <c r="S57" i="14"/>
  <c r="M57" i="14"/>
  <c r="N57" i="14" s="1"/>
  <c r="L57" i="14"/>
  <c r="S56" i="14"/>
  <c r="M56" i="14"/>
  <c r="N56" i="14" s="1"/>
  <c r="L56" i="14"/>
  <c r="S55" i="14"/>
  <c r="M55" i="14"/>
  <c r="L55" i="14"/>
  <c r="S54" i="14"/>
  <c r="M54" i="14"/>
  <c r="L54" i="14"/>
  <c r="S53" i="14"/>
  <c r="M53" i="14"/>
  <c r="L53" i="14"/>
  <c r="S52" i="14"/>
  <c r="M52" i="14"/>
  <c r="L52" i="14"/>
  <c r="S51" i="14"/>
  <c r="M51" i="14"/>
  <c r="N51" i="14" s="1"/>
  <c r="L51" i="14"/>
  <c r="S50" i="14"/>
  <c r="M50" i="14"/>
  <c r="L50" i="14"/>
  <c r="S49" i="14"/>
  <c r="M49" i="14"/>
  <c r="L49" i="14"/>
  <c r="S48" i="14"/>
  <c r="M48" i="14"/>
  <c r="N48" i="14" s="1"/>
  <c r="L48" i="14"/>
  <c r="S47" i="14"/>
  <c r="M47" i="14"/>
  <c r="N47" i="14" s="1"/>
  <c r="L47" i="14"/>
  <c r="S46" i="14"/>
  <c r="M46" i="14"/>
  <c r="N46" i="14" s="1"/>
  <c r="L46" i="14"/>
  <c r="S45" i="14"/>
  <c r="M45" i="14"/>
  <c r="N45" i="14" s="1"/>
  <c r="L45" i="14"/>
  <c r="S44" i="14"/>
  <c r="M44" i="14"/>
  <c r="N44" i="14" s="1"/>
  <c r="L44" i="14"/>
  <c r="S43" i="14"/>
  <c r="M43" i="14"/>
  <c r="N43" i="14" s="1"/>
  <c r="L43" i="14"/>
  <c r="S42" i="14"/>
  <c r="M42" i="14"/>
  <c r="N42" i="14" s="1"/>
  <c r="L42" i="14"/>
  <c r="S41" i="14"/>
  <c r="M41" i="14"/>
  <c r="N41" i="14" s="1"/>
  <c r="L41" i="14"/>
  <c r="S40" i="14"/>
  <c r="M40" i="14"/>
  <c r="N40" i="14" s="1"/>
  <c r="L40" i="14"/>
  <c r="S39" i="14"/>
  <c r="M39" i="14"/>
  <c r="L39" i="14"/>
  <c r="S38" i="14"/>
  <c r="M38" i="14"/>
  <c r="L38" i="14"/>
  <c r="S37" i="14"/>
  <c r="M37" i="14"/>
  <c r="L37" i="14"/>
  <c r="S36" i="14"/>
  <c r="M36" i="14"/>
  <c r="L36" i="14"/>
  <c r="S35" i="14"/>
  <c r="M35" i="14"/>
  <c r="L35" i="14"/>
  <c r="S34" i="14"/>
  <c r="M34" i="14"/>
  <c r="L34" i="14"/>
  <c r="S33" i="14"/>
  <c r="M33" i="14"/>
  <c r="L33" i="14"/>
  <c r="S32" i="14"/>
  <c r="M32" i="14"/>
  <c r="L32" i="14"/>
  <c r="S31" i="14"/>
  <c r="M31" i="14"/>
  <c r="N31" i="14" s="1"/>
  <c r="L31" i="14"/>
  <c r="S30" i="14"/>
  <c r="M30" i="14"/>
  <c r="N30" i="14" s="1"/>
  <c r="L30" i="14"/>
  <c r="S29" i="14"/>
  <c r="M29" i="14"/>
  <c r="N29" i="14" s="1"/>
  <c r="L29" i="14"/>
  <c r="S28" i="14"/>
  <c r="M28" i="14"/>
  <c r="N28" i="14" s="1"/>
  <c r="L28" i="14"/>
  <c r="S27" i="14"/>
  <c r="M27" i="14"/>
  <c r="L27" i="14"/>
  <c r="S26" i="14"/>
  <c r="M26" i="14"/>
  <c r="L26" i="14"/>
  <c r="S25" i="14"/>
  <c r="M25" i="14"/>
  <c r="L25" i="14"/>
  <c r="S24" i="14"/>
  <c r="M24" i="14"/>
  <c r="L24" i="14"/>
  <c r="S23" i="14"/>
  <c r="M23" i="14"/>
  <c r="L23" i="14"/>
  <c r="S22" i="14"/>
  <c r="M22" i="14"/>
  <c r="L22" i="14"/>
  <c r="S21" i="14"/>
  <c r="M21" i="14"/>
  <c r="N21" i="14" s="1"/>
  <c r="L21" i="14"/>
  <c r="S20" i="14"/>
  <c r="M20" i="14"/>
  <c r="N20" i="14" s="1"/>
  <c r="L20" i="14"/>
  <c r="S19" i="14"/>
  <c r="M19" i="14"/>
  <c r="N19" i="14" s="1"/>
  <c r="L19" i="14"/>
  <c r="S18" i="14"/>
  <c r="M18" i="14"/>
  <c r="N18" i="14" s="1"/>
  <c r="L18" i="14"/>
  <c r="S17" i="14"/>
  <c r="M17" i="14"/>
  <c r="L17" i="14"/>
  <c r="S16" i="14"/>
  <c r="M16" i="14"/>
  <c r="L16" i="14"/>
  <c r="S15" i="14"/>
  <c r="M15" i="14"/>
  <c r="L15" i="14"/>
  <c r="S14" i="14"/>
  <c r="M14" i="14"/>
  <c r="L14" i="14"/>
  <c r="S13" i="14"/>
  <c r="M13" i="14"/>
  <c r="L13" i="14"/>
  <c r="S12" i="14"/>
  <c r="M12" i="14"/>
  <c r="L12" i="14"/>
  <c r="S11" i="14"/>
  <c r="M11" i="14"/>
  <c r="N11" i="14" s="1"/>
  <c r="L11" i="14"/>
  <c r="S10" i="14"/>
  <c r="M10" i="14"/>
  <c r="N10" i="14" s="1"/>
  <c r="L10" i="14"/>
  <c r="S9" i="14"/>
  <c r="M9" i="14"/>
  <c r="N9" i="14" s="1"/>
  <c r="L9" i="14"/>
  <c r="S8" i="14"/>
  <c r="M8" i="14"/>
  <c r="N8" i="14" s="1"/>
  <c r="L8" i="14"/>
  <c r="S7" i="14"/>
  <c r="M7" i="14"/>
  <c r="L7" i="14"/>
  <c r="S6" i="14"/>
  <c r="M6" i="14"/>
  <c r="L6" i="14"/>
  <c r="S5" i="14"/>
  <c r="M5" i="14"/>
  <c r="L5" i="14"/>
  <c r="S4" i="14"/>
  <c r="M4" i="14"/>
  <c r="L4" i="14"/>
  <c r="S3" i="14"/>
  <c r="M3" i="14"/>
  <c r="L3" i="14"/>
  <c r="S2" i="14"/>
  <c r="M2" i="14"/>
  <c r="L2" i="14"/>
  <c r="R113" i="13"/>
  <c r="Q113" i="13"/>
  <c r="S111" i="13"/>
  <c r="M111" i="13"/>
  <c r="N111" i="13" s="1"/>
  <c r="L111" i="13"/>
  <c r="S110" i="13"/>
  <c r="N110" i="13"/>
  <c r="M110" i="13"/>
  <c r="L110" i="13"/>
  <c r="S109" i="13"/>
  <c r="M109" i="13"/>
  <c r="L109" i="13"/>
  <c r="S108" i="13"/>
  <c r="M108" i="13"/>
  <c r="N108" i="13" s="1"/>
  <c r="L108" i="13"/>
  <c r="S107" i="13"/>
  <c r="M107" i="13"/>
  <c r="N107" i="13" s="1"/>
  <c r="L107" i="13"/>
  <c r="S106" i="13"/>
  <c r="M106" i="13"/>
  <c r="L106" i="13"/>
  <c r="S105" i="13"/>
  <c r="M105" i="13"/>
  <c r="N105" i="13" s="1"/>
  <c r="L105" i="13"/>
  <c r="S104" i="13"/>
  <c r="M104" i="13"/>
  <c r="N104" i="13" s="1"/>
  <c r="L104" i="13"/>
  <c r="S103" i="13"/>
  <c r="M103" i="13"/>
  <c r="L103" i="13"/>
  <c r="S102" i="13"/>
  <c r="M102" i="13"/>
  <c r="L102" i="13"/>
  <c r="S101" i="13"/>
  <c r="M101" i="13"/>
  <c r="L101" i="13"/>
  <c r="S100" i="13"/>
  <c r="M100" i="13"/>
  <c r="L100" i="13"/>
  <c r="S99" i="13"/>
  <c r="M99" i="13"/>
  <c r="L99" i="13"/>
  <c r="S98" i="13"/>
  <c r="M98" i="13"/>
  <c r="L98" i="13"/>
  <c r="S97" i="13"/>
  <c r="N97" i="13"/>
  <c r="M97" i="13"/>
  <c r="L97" i="13"/>
  <c r="S96" i="13"/>
  <c r="M96" i="13"/>
  <c r="L96" i="13"/>
  <c r="S95" i="13"/>
  <c r="M95" i="13"/>
  <c r="L95" i="13"/>
  <c r="S94" i="13"/>
  <c r="M94" i="13"/>
  <c r="L94" i="13"/>
  <c r="S93" i="13"/>
  <c r="M93" i="13"/>
  <c r="L93" i="13"/>
  <c r="S92" i="13"/>
  <c r="M92" i="13"/>
  <c r="L92" i="13"/>
  <c r="S91" i="13"/>
  <c r="M91" i="13"/>
  <c r="L91" i="13"/>
  <c r="S90" i="13"/>
  <c r="M90" i="13"/>
  <c r="N90" i="13" s="1"/>
  <c r="L90" i="13"/>
  <c r="S89" i="13"/>
  <c r="M89" i="13"/>
  <c r="N89" i="13" s="1"/>
  <c r="L89" i="13"/>
  <c r="S88" i="13"/>
  <c r="M88" i="13"/>
  <c r="L88" i="13"/>
  <c r="S87" i="13"/>
  <c r="M87" i="13"/>
  <c r="L87" i="13"/>
  <c r="S86" i="13"/>
  <c r="M86" i="13"/>
  <c r="L86" i="13"/>
  <c r="S85" i="13"/>
  <c r="M85" i="13"/>
  <c r="N85" i="13" s="1"/>
  <c r="L85" i="13"/>
  <c r="S84" i="13"/>
  <c r="M84" i="13"/>
  <c r="N84" i="13" s="1"/>
  <c r="L84" i="13"/>
  <c r="S83" i="13"/>
  <c r="M83" i="13"/>
  <c r="L83" i="13"/>
  <c r="S82" i="13"/>
  <c r="M82" i="13"/>
  <c r="N82" i="13" s="1"/>
  <c r="L82" i="13"/>
  <c r="S81" i="13"/>
  <c r="M81" i="13"/>
  <c r="N81" i="13" s="1"/>
  <c r="L81" i="13"/>
  <c r="S80" i="13"/>
  <c r="S113" i="13" s="1"/>
  <c r="D8" i="10" s="1"/>
  <c r="M80" i="13"/>
  <c r="N80" i="13" s="1"/>
  <c r="L80" i="13"/>
  <c r="S79" i="13"/>
  <c r="M79" i="13"/>
  <c r="N79" i="13" s="1"/>
  <c r="L79" i="13"/>
  <c r="S78" i="13"/>
  <c r="M78" i="13"/>
  <c r="N78" i="13" s="1"/>
  <c r="L78" i="13"/>
  <c r="S77" i="13"/>
  <c r="M77" i="13"/>
  <c r="N77" i="13" s="1"/>
  <c r="L77" i="13"/>
  <c r="S76" i="13"/>
  <c r="M76" i="13"/>
  <c r="N76" i="13" s="1"/>
  <c r="L76" i="13"/>
  <c r="S75" i="13"/>
  <c r="M75" i="13"/>
  <c r="N75" i="13" s="1"/>
  <c r="L75" i="13"/>
  <c r="S74" i="13"/>
  <c r="M74" i="13"/>
  <c r="N74" i="13" s="1"/>
  <c r="L74" i="13"/>
  <c r="S73" i="13"/>
  <c r="M73" i="13"/>
  <c r="N73" i="13" s="1"/>
  <c r="L73" i="13"/>
  <c r="S72" i="13"/>
  <c r="M72" i="13"/>
  <c r="N72" i="13" s="1"/>
  <c r="L72" i="13"/>
  <c r="S71" i="13"/>
  <c r="M71" i="13"/>
  <c r="L71" i="13"/>
  <c r="S70" i="13"/>
  <c r="M70" i="13"/>
  <c r="L70" i="13"/>
  <c r="S69" i="13"/>
  <c r="M69" i="13"/>
  <c r="L69" i="13"/>
  <c r="S68" i="13"/>
  <c r="M68" i="13"/>
  <c r="N68" i="13" s="1"/>
  <c r="L68" i="13"/>
  <c r="S67" i="13"/>
  <c r="M67" i="13"/>
  <c r="N67" i="13" s="1"/>
  <c r="L67" i="13"/>
  <c r="S66" i="13"/>
  <c r="M66" i="13"/>
  <c r="N66" i="13" s="1"/>
  <c r="L66" i="13"/>
  <c r="S65" i="13"/>
  <c r="M65" i="13"/>
  <c r="L65" i="13"/>
  <c r="S64" i="13"/>
  <c r="M64" i="13"/>
  <c r="N64" i="13" s="1"/>
  <c r="L64" i="13"/>
  <c r="S63" i="13"/>
  <c r="M63" i="13"/>
  <c r="N63" i="13" s="1"/>
  <c r="L63" i="13"/>
  <c r="S62" i="13"/>
  <c r="M62" i="13"/>
  <c r="L62" i="13"/>
  <c r="S61" i="13"/>
  <c r="M61" i="13"/>
  <c r="L61" i="13"/>
  <c r="S60" i="13"/>
  <c r="N60" i="13"/>
  <c r="M60" i="13"/>
  <c r="L60" i="13"/>
  <c r="S59" i="13"/>
  <c r="M59" i="13"/>
  <c r="N59" i="13" s="1"/>
  <c r="L59" i="13"/>
  <c r="S58" i="13"/>
  <c r="N58" i="13"/>
  <c r="M58" i="13"/>
  <c r="L58" i="13"/>
  <c r="S57" i="13"/>
  <c r="M57" i="13"/>
  <c r="N57" i="13" s="1"/>
  <c r="L57" i="13"/>
  <c r="S56" i="13"/>
  <c r="N56" i="13"/>
  <c r="M56" i="13"/>
  <c r="L56" i="13"/>
  <c r="S55" i="13"/>
  <c r="M55" i="13"/>
  <c r="L55" i="13"/>
  <c r="S54" i="13"/>
  <c r="M54" i="13"/>
  <c r="L54" i="13"/>
  <c r="S53" i="13"/>
  <c r="M53" i="13"/>
  <c r="L53" i="13"/>
  <c r="S52" i="13"/>
  <c r="M52" i="13"/>
  <c r="L52" i="13"/>
  <c r="S51" i="13"/>
  <c r="N51" i="13"/>
  <c r="M51" i="13"/>
  <c r="L51" i="13"/>
  <c r="S50" i="13"/>
  <c r="M50" i="13"/>
  <c r="L50" i="13"/>
  <c r="S49" i="13"/>
  <c r="M49" i="13"/>
  <c r="L49" i="13"/>
  <c r="S48" i="13"/>
  <c r="M48" i="13"/>
  <c r="N48" i="13" s="1"/>
  <c r="L48" i="13"/>
  <c r="S47" i="13"/>
  <c r="M47" i="13"/>
  <c r="N47" i="13" s="1"/>
  <c r="L47" i="13"/>
  <c r="S46" i="13"/>
  <c r="M46" i="13"/>
  <c r="N46" i="13" s="1"/>
  <c r="L46" i="13"/>
  <c r="S45" i="13"/>
  <c r="M45" i="13"/>
  <c r="N45" i="13" s="1"/>
  <c r="L45" i="13"/>
  <c r="S44" i="13"/>
  <c r="M44" i="13"/>
  <c r="N44" i="13" s="1"/>
  <c r="L44" i="13"/>
  <c r="S43" i="13"/>
  <c r="M43" i="13"/>
  <c r="N43" i="13" s="1"/>
  <c r="L43" i="13"/>
  <c r="S42" i="13"/>
  <c r="M42" i="13"/>
  <c r="N42" i="13" s="1"/>
  <c r="L42" i="13"/>
  <c r="S41" i="13"/>
  <c r="M41" i="13"/>
  <c r="N41" i="13" s="1"/>
  <c r="L41" i="13"/>
  <c r="S40" i="13"/>
  <c r="M40" i="13"/>
  <c r="N40" i="13" s="1"/>
  <c r="L40" i="13"/>
  <c r="S39" i="13"/>
  <c r="M39" i="13"/>
  <c r="L39" i="13"/>
  <c r="S38" i="13"/>
  <c r="M38" i="13"/>
  <c r="L38" i="13"/>
  <c r="S37" i="13"/>
  <c r="M37" i="13"/>
  <c r="L37" i="13"/>
  <c r="S36" i="13"/>
  <c r="M36" i="13"/>
  <c r="L36" i="13"/>
  <c r="S35" i="13"/>
  <c r="M35" i="13"/>
  <c r="L35" i="13"/>
  <c r="S34" i="13"/>
  <c r="M34" i="13"/>
  <c r="L34" i="13"/>
  <c r="S33" i="13"/>
  <c r="M33" i="13"/>
  <c r="L33" i="13"/>
  <c r="S32" i="13"/>
  <c r="M32" i="13"/>
  <c r="L32" i="13"/>
  <c r="S31" i="13"/>
  <c r="M31" i="13"/>
  <c r="N31" i="13" s="1"/>
  <c r="L31" i="13"/>
  <c r="S30" i="13"/>
  <c r="M30" i="13"/>
  <c r="N30" i="13" s="1"/>
  <c r="L30" i="13"/>
  <c r="S29" i="13"/>
  <c r="M29" i="13"/>
  <c r="N29" i="13" s="1"/>
  <c r="L29" i="13"/>
  <c r="S28" i="13"/>
  <c r="M28" i="13"/>
  <c r="N28" i="13" s="1"/>
  <c r="L28" i="13"/>
  <c r="S27" i="13"/>
  <c r="M27" i="13"/>
  <c r="L27" i="13"/>
  <c r="S26" i="13"/>
  <c r="M26" i="13"/>
  <c r="L26" i="13"/>
  <c r="S25" i="13"/>
  <c r="M25" i="13"/>
  <c r="L25" i="13"/>
  <c r="S24" i="13"/>
  <c r="M24" i="13"/>
  <c r="L24" i="13"/>
  <c r="S23" i="13"/>
  <c r="M23" i="13"/>
  <c r="L23" i="13"/>
  <c r="S22" i="13"/>
  <c r="M22" i="13"/>
  <c r="L22" i="13"/>
  <c r="S21" i="13"/>
  <c r="N21" i="13"/>
  <c r="M21" i="13"/>
  <c r="L21" i="13"/>
  <c r="S20" i="13"/>
  <c r="M20" i="13"/>
  <c r="N20" i="13" s="1"/>
  <c r="L20" i="13"/>
  <c r="S19" i="13"/>
  <c r="N19" i="13"/>
  <c r="M19" i="13"/>
  <c r="L19" i="13"/>
  <c r="S18" i="13"/>
  <c r="M18" i="13"/>
  <c r="N18" i="13" s="1"/>
  <c r="L18" i="13"/>
  <c r="S17" i="13"/>
  <c r="M17" i="13"/>
  <c r="L17" i="13"/>
  <c r="S16" i="13"/>
  <c r="M16" i="13"/>
  <c r="L16" i="13"/>
  <c r="S15" i="13"/>
  <c r="M15" i="13"/>
  <c r="L15" i="13"/>
  <c r="S14" i="13"/>
  <c r="M14" i="13"/>
  <c r="L14" i="13"/>
  <c r="S13" i="13"/>
  <c r="M13" i="13"/>
  <c r="L13" i="13"/>
  <c r="S12" i="13"/>
  <c r="M12" i="13"/>
  <c r="L12" i="13"/>
  <c r="S11" i="13"/>
  <c r="M11" i="13"/>
  <c r="N11" i="13" s="1"/>
  <c r="L11" i="13"/>
  <c r="S10" i="13"/>
  <c r="M10" i="13"/>
  <c r="N10" i="13" s="1"/>
  <c r="L10" i="13"/>
  <c r="S9" i="13"/>
  <c r="M9" i="13"/>
  <c r="N9" i="13" s="1"/>
  <c r="L9" i="13"/>
  <c r="S8" i="13"/>
  <c r="M8" i="13"/>
  <c r="N8" i="13" s="1"/>
  <c r="L8" i="13"/>
  <c r="S7" i="13"/>
  <c r="M7" i="13"/>
  <c r="L7" i="13"/>
  <c r="S6" i="13"/>
  <c r="M6" i="13"/>
  <c r="L6" i="13"/>
  <c r="S5" i="13"/>
  <c r="M5" i="13"/>
  <c r="L5" i="13"/>
  <c r="S4" i="13"/>
  <c r="M4" i="13"/>
  <c r="L4" i="13"/>
  <c r="S3" i="13"/>
  <c r="M3" i="13"/>
  <c r="L3" i="13"/>
  <c r="S2" i="13"/>
  <c r="M2" i="13"/>
  <c r="L2" i="13"/>
  <c r="S3" i="9"/>
  <c r="S4" i="9"/>
  <c r="S5" i="9"/>
  <c r="S6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2" i="9"/>
  <c r="R113" i="9" l="1"/>
  <c r="Q113" i="9"/>
  <c r="M111" i="9"/>
  <c r="N111" i="9" s="1"/>
  <c r="L111" i="9"/>
  <c r="M110" i="9"/>
  <c r="N110" i="9" s="1"/>
  <c r="L110" i="9"/>
  <c r="M109" i="9"/>
  <c r="L109" i="9"/>
  <c r="M108" i="9"/>
  <c r="N108" i="9" s="1"/>
  <c r="L108" i="9"/>
  <c r="M107" i="9"/>
  <c r="N107" i="9" s="1"/>
  <c r="L107" i="9"/>
  <c r="M106" i="9"/>
  <c r="L106" i="9"/>
  <c r="M105" i="9"/>
  <c r="N105" i="9" s="1"/>
  <c r="L105" i="9"/>
  <c r="M104" i="9"/>
  <c r="N104" i="9" s="1"/>
  <c r="L104" i="9"/>
  <c r="M103" i="9"/>
  <c r="L103" i="9"/>
  <c r="M102" i="9"/>
  <c r="L102" i="9"/>
  <c r="M101" i="9"/>
  <c r="L101" i="9"/>
  <c r="M100" i="9"/>
  <c r="L100" i="9"/>
  <c r="M99" i="9"/>
  <c r="L99" i="9"/>
  <c r="M98" i="9"/>
  <c r="L98" i="9"/>
  <c r="M97" i="9"/>
  <c r="N97" i="9" s="1"/>
  <c r="L97" i="9"/>
  <c r="M96" i="9"/>
  <c r="L96" i="9"/>
  <c r="M95" i="9"/>
  <c r="L95" i="9"/>
  <c r="M94" i="9"/>
  <c r="L94" i="9"/>
  <c r="M93" i="9"/>
  <c r="L93" i="9"/>
  <c r="M92" i="9"/>
  <c r="L92" i="9"/>
  <c r="M91" i="9"/>
  <c r="L91" i="9"/>
  <c r="M90" i="9"/>
  <c r="N90" i="9" s="1"/>
  <c r="L90" i="9"/>
  <c r="M89" i="9"/>
  <c r="N89" i="9" s="1"/>
  <c r="L89" i="9"/>
  <c r="M88" i="9"/>
  <c r="L88" i="9"/>
  <c r="M87" i="9"/>
  <c r="L87" i="9"/>
  <c r="M86" i="9"/>
  <c r="L86" i="9"/>
  <c r="M85" i="9"/>
  <c r="N85" i="9" s="1"/>
  <c r="L85" i="9"/>
  <c r="M84" i="9"/>
  <c r="N84" i="9" s="1"/>
  <c r="L84" i="9"/>
  <c r="M83" i="9"/>
  <c r="L83" i="9"/>
  <c r="M82" i="9"/>
  <c r="N82" i="9" s="1"/>
  <c r="L82" i="9"/>
  <c r="M81" i="9"/>
  <c r="N81" i="9" s="1"/>
  <c r="L81" i="9"/>
  <c r="M80" i="9"/>
  <c r="N80" i="9" s="1"/>
  <c r="L80" i="9"/>
  <c r="M79" i="9"/>
  <c r="N79" i="9" s="1"/>
  <c r="L79" i="9"/>
  <c r="M78" i="9"/>
  <c r="N78" i="9" s="1"/>
  <c r="L78" i="9"/>
  <c r="M77" i="9"/>
  <c r="N77" i="9" s="1"/>
  <c r="L77" i="9"/>
  <c r="M76" i="9"/>
  <c r="N76" i="9" s="1"/>
  <c r="L76" i="9"/>
  <c r="M75" i="9"/>
  <c r="N75" i="9" s="1"/>
  <c r="L75" i="9"/>
  <c r="M74" i="9"/>
  <c r="N74" i="9" s="1"/>
  <c r="L74" i="9"/>
  <c r="M73" i="9"/>
  <c r="N73" i="9" s="1"/>
  <c r="L73" i="9"/>
  <c r="M72" i="9"/>
  <c r="N72" i="9" s="1"/>
  <c r="L72" i="9"/>
  <c r="M71" i="9"/>
  <c r="L71" i="9"/>
  <c r="M70" i="9"/>
  <c r="L70" i="9"/>
  <c r="M69" i="9"/>
  <c r="L69" i="9"/>
  <c r="M68" i="9"/>
  <c r="N68" i="9" s="1"/>
  <c r="L68" i="9"/>
  <c r="M67" i="9"/>
  <c r="N67" i="9" s="1"/>
  <c r="L67" i="9"/>
  <c r="M66" i="9"/>
  <c r="N66" i="9" s="1"/>
  <c r="L66" i="9"/>
  <c r="M65" i="9"/>
  <c r="L65" i="9"/>
  <c r="M64" i="9"/>
  <c r="N64" i="9" s="1"/>
  <c r="L64" i="9"/>
  <c r="M63" i="9"/>
  <c r="N63" i="9" s="1"/>
  <c r="L63" i="9"/>
  <c r="M62" i="9"/>
  <c r="L62" i="9"/>
  <c r="M61" i="9"/>
  <c r="L61" i="9"/>
  <c r="M60" i="9"/>
  <c r="N60" i="9" s="1"/>
  <c r="L60" i="9"/>
  <c r="M59" i="9"/>
  <c r="N59" i="9" s="1"/>
  <c r="L59" i="9"/>
  <c r="M58" i="9"/>
  <c r="N58" i="9" s="1"/>
  <c r="L58" i="9"/>
  <c r="M57" i="9"/>
  <c r="N57" i="9" s="1"/>
  <c r="L57" i="9"/>
  <c r="M56" i="9"/>
  <c r="N56" i="9" s="1"/>
  <c r="L56" i="9"/>
  <c r="M55" i="9"/>
  <c r="L55" i="9"/>
  <c r="M54" i="9"/>
  <c r="L54" i="9"/>
  <c r="M53" i="9"/>
  <c r="L53" i="9"/>
  <c r="M52" i="9"/>
  <c r="L52" i="9"/>
  <c r="M51" i="9"/>
  <c r="N51" i="9" s="1"/>
  <c r="L51" i="9"/>
  <c r="M50" i="9"/>
  <c r="L50" i="9"/>
  <c r="M49" i="9"/>
  <c r="L49" i="9"/>
  <c r="M48" i="9"/>
  <c r="N48" i="9" s="1"/>
  <c r="L48" i="9"/>
  <c r="M47" i="9"/>
  <c r="N47" i="9" s="1"/>
  <c r="L47" i="9"/>
  <c r="M46" i="9"/>
  <c r="N46" i="9" s="1"/>
  <c r="L46" i="9"/>
  <c r="M45" i="9"/>
  <c r="N45" i="9" s="1"/>
  <c r="L45" i="9"/>
  <c r="M44" i="9"/>
  <c r="N44" i="9" s="1"/>
  <c r="L44" i="9"/>
  <c r="M43" i="9"/>
  <c r="N43" i="9" s="1"/>
  <c r="L43" i="9"/>
  <c r="M42" i="9"/>
  <c r="N42" i="9" s="1"/>
  <c r="L42" i="9"/>
  <c r="M41" i="9"/>
  <c r="N41" i="9" s="1"/>
  <c r="L41" i="9"/>
  <c r="M40" i="9"/>
  <c r="N40" i="9" s="1"/>
  <c r="L40" i="9"/>
  <c r="M39" i="9"/>
  <c r="L39" i="9"/>
  <c r="M38" i="9"/>
  <c r="L38" i="9"/>
  <c r="M37" i="9"/>
  <c r="L37" i="9"/>
  <c r="M36" i="9"/>
  <c r="L36" i="9"/>
  <c r="M35" i="9"/>
  <c r="L35" i="9"/>
  <c r="M34" i="9"/>
  <c r="L34" i="9"/>
  <c r="M33" i="9"/>
  <c r="L33" i="9"/>
  <c r="M32" i="9"/>
  <c r="L32" i="9"/>
  <c r="M31" i="9"/>
  <c r="N31" i="9" s="1"/>
  <c r="L31" i="9"/>
  <c r="M30" i="9"/>
  <c r="N30" i="9" s="1"/>
  <c r="L30" i="9"/>
  <c r="M29" i="9"/>
  <c r="N29" i="9" s="1"/>
  <c r="L29" i="9"/>
  <c r="M28" i="9"/>
  <c r="N28" i="9" s="1"/>
  <c r="L28" i="9"/>
  <c r="M27" i="9"/>
  <c r="L27" i="9"/>
  <c r="M26" i="9"/>
  <c r="L26" i="9"/>
  <c r="M25" i="9"/>
  <c r="L25" i="9"/>
  <c r="M24" i="9"/>
  <c r="L24" i="9"/>
  <c r="M23" i="9"/>
  <c r="L23" i="9"/>
  <c r="M22" i="9"/>
  <c r="L22" i="9"/>
  <c r="M21" i="9"/>
  <c r="N21" i="9" s="1"/>
  <c r="L21" i="9"/>
  <c r="M20" i="9"/>
  <c r="N20" i="9" s="1"/>
  <c r="L20" i="9"/>
  <c r="M19" i="9"/>
  <c r="N19" i="9" s="1"/>
  <c r="L19" i="9"/>
  <c r="M18" i="9"/>
  <c r="N18" i="9" s="1"/>
  <c r="L18" i="9"/>
  <c r="M17" i="9"/>
  <c r="L17" i="9"/>
  <c r="M16" i="9"/>
  <c r="L16" i="9"/>
  <c r="M15" i="9"/>
  <c r="L15" i="9"/>
  <c r="M14" i="9"/>
  <c r="L14" i="9"/>
  <c r="M13" i="9"/>
  <c r="L13" i="9"/>
  <c r="M12" i="9"/>
  <c r="L12" i="9"/>
  <c r="M11" i="9"/>
  <c r="N11" i="9" s="1"/>
  <c r="L11" i="9"/>
  <c r="M10" i="9"/>
  <c r="N10" i="9" s="1"/>
  <c r="L10" i="9"/>
  <c r="M9" i="9"/>
  <c r="N9" i="9" s="1"/>
  <c r="L9" i="9"/>
  <c r="M8" i="9"/>
  <c r="N8" i="9" s="1"/>
  <c r="L8" i="9"/>
  <c r="M7" i="9"/>
  <c r="L7" i="9"/>
  <c r="M6" i="9"/>
  <c r="L6" i="9"/>
  <c r="M5" i="9"/>
  <c r="L5" i="9"/>
  <c r="M4" i="9"/>
  <c r="L4" i="9"/>
  <c r="M3" i="9"/>
  <c r="L3" i="9"/>
  <c r="M2" i="9"/>
  <c r="L2" i="9"/>
  <c r="S113" i="9" l="1"/>
  <c r="D5" i="10" s="1"/>
  <c r="F11" i="2"/>
  <c r="F10" i="2" l="1"/>
  <c r="F9" i="2"/>
  <c r="F8" i="2"/>
  <c r="F7" i="2"/>
  <c r="F6" i="2"/>
  <c r="F5" i="2"/>
  <c r="F14" i="2" l="1"/>
  <c r="D15" i="10" s="1"/>
  <c r="D17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tc={87D31C5C-01D9-4DF4-A5FF-6370EEB1A7DA}</author>
  </authors>
  <commentList>
    <comment ref="C4" authorId="0" shapeId="0" xr:uid="{87D31C5C-01D9-4DF4-A5FF-6370EEB1A7D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 bepalen met het team</t>
      </text>
    </comment>
  </commentList>
</comments>
</file>

<file path=xl/sharedStrings.xml><?xml version="1.0" encoding="utf-8"?>
<sst xmlns="http://schemas.openxmlformats.org/spreadsheetml/2006/main" count="2685" uniqueCount="305">
  <si>
    <t>KSB</t>
  </si>
  <si>
    <t>dompelpomp</t>
  </si>
  <si>
    <t>GF 105</t>
  </si>
  <si>
    <t>GF 51</t>
  </si>
  <si>
    <t>KRPE 125-315</t>
  </si>
  <si>
    <t>KRPE 150-400</t>
  </si>
  <si>
    <t>kelder</t>
  </si>
  <si>
    <t>Duivelaar</t>
  </si>
  <si>
    <t>RAI</t>
  </si>
  <si>
    <t>Totaal</t>
  </si>
  <si>
    <t>AP12</t>
  </si>
  <si>
    <t>HOMA</t>
  </si>
  <si>
    <t>BX15-W830</t>
  </si>
  <si>
    <t>DP25/1-165-2-01</t>
  </si>
  <si>
    <t xml:space="preserve">Stuurstroom relais 220 V </t>
  </si>
  <si>
    <t>Moeller dilm 12-01</t>
  </si>
  <si>
    <t xml:space="preserve">Hoofdstroom relais 220V  11KW </t>
  </si>
  <si>
    <t>Moeller  277132</t>
  </si>
  <si>
    <t>Trafo 230V /24V 100VA</t>
  </si>
  <si>
    <t>Legrand</t>
  </si>
  <si>
    <t>Trafo 230V /42V 100VA</t>
  </si>
  <si>
    <t>Besturings software Priva</t>
  </si>
  <si>
    <t>Potec</t>
  </si>
  <si>
    <t xml:space="preserve">Priva regeling </t>
  </si>
  <si>
    <t>Compri HX 6E</t>
  </si>
  <si>
    <t>Niveau regeling sensor (gemaal)</t>
  </si>
  <si>
    <t>Vegabar 82</t>
  </si>
  <si>
    <t>Niveau regeling sensor (Lenspomp)</t>
  </si>
  <si>
    <t>Vega EL 4</t>
  </si>
  <si>
    <t>Fictieve aantallen</t>
  </si>
  <si>
    <t>Stuksprijs</t>
  </si>
  <si>
    <t>Prijs</t>
  </si>
  <si>
    <t>garantie in maanden</t>
  </si>
  <si>
    <t>Uurtarief monteur kantooruren</t>
  </si>
  <si>
    <t>uur</t>
  </si>
  <si>
    <t>Uurtarief monteur buiten kantooruren</t>
  </si>
  <si>
    <t>Uurtarief monteur weekend / feestdagen</t>
  </si>
  <si>
    <t>keer</t>
  </si>
  <si>
    <t>Fictieve Aantal</t>
  </si>
  <si>
    <t>Eenheid</t>
  </si>
  <si>
    <t>Prijs / eenheid</t>
  </si>
  <si>
    <t>Voorrijkosten per team</t>
  </si>
  <si>
    <t>pompput</t>
  </si>
  <si>
    <t>Naast RT</t>
  </si>
  <si>
    <t>Afvoer water</t>
  </si>
  <si>
    <t>Flight</t>
  </si>
  <si>
    <t>LLL</t>
  </si>
  <si>
    <t>liftschacht</t>
  </si>
  <si>
    <t>lift 14</t>
  </si>
  <si>
    <t>2PS1,1</t>
  </si>
  <si>
    <t>kessel</t>
  </si>
  <si>
    <t>RLP</t>
  </si>
  <si>
    <t>lift 24</t>
  </si>
  <si>
    <t>technische ruimte</t>
  </si>
  <si>
    <t>Onder de AH</t>
  </si>
  <si>
    <t>In NS ruimte</t>
  </si>
  <si>
    <t>Hydrofoor</t>
  </si>
  <si>
    <t xml:space="preserve">ER systeem </t>
  </si>
  <si>
    <t>Wilo</t>
  </si>
  <si>
    <t>SLD</t>
  </si>
  <si>
    <t>Pompruimte</t>
  </si>
  <si>
    <t>3-1014</t>
  </si>
  <si>
    <t>Regelkast</t>
  </si>
  <si>
    <t>Inst. afhankelijk</t>
  </si>
  <si>
    <t>Kemkens</t>
  </si>
  <si>
    <t>WLP</t>
  </si>
  <si>
    <t>NMT</t>
  </si>
  <si>
    <t>3-1019</t>
  </si>
  <si>
    <t>3-0210</t>
  </si>
  <si>
    <t>CS</t>
  </si>
  <si>
    <t>in roltrapruimte 2-1014</t>
  </si>
  <si>
    <t>Vuilwaterberging</t>
  </si>
  <si>
    <t>2-0209</t>
  </si>
  <si>
    <t>3-2017</t>
  </si>
  <si>
    <t>Muggenpomp</t>
  </si>
  <si>
    <t>KP 150</t>
  </si>
  <si>
    <t>Grundfoss</t>
  </si>
  <si>
    <t>WBS</t>
  </si>
  <si>
    <t>2-0203</t>
  </si>
  <si>
    <t>3-1015</t>
  </si>
  <si>
    <t>3-1021</t>
  </si>
  <si>
    <t>WPP</t>
  </si>
  <si>
    <t>RWA uitblaas</t>
  </si>
  <si>
    <t>5-1649</t>
  </si>
  <si>
    <t>3-1913</t>
  </si>
  <si>
    <t>KP 252</t>
  </si>
  <si>
    <t>KP 251</t>
  </si>
  <si>
    <t>KP 250</t>
  </si>
  <si>
    <t>C237 BF2</t>
  </si>
  <si>
    <t>Homa</t>
  </si>
  <si>
    <t>5-1023</t>
  </si>
  <si>
    <t>3-0211</t>
  </si>
  <si>
    <t>2-1013</t>
  </si>
  <si>
    <t>2-0213</t>
  </si>
  <si>
    <t>2-0215</t>
  </si>
  <si>
    <t>2-0217</t>
  </si>
  <si>
    <t>4-1013</t>
  </si>
  <si>
    <t>4-1011</t>
  </si>
  <si>
    <t>liftmachinekamer</t>
  </si>
  <si>
    <t>busplein</t>
  </si>
  <si>
    <t>Carascoplein</t>
  </si>
  <si>
    <t>Onbekend</t>
  </si>
  <si>
    <t>HU1DPVE2/3 B</t>
  </si>
  <si>
    <t>KEN</t>
  </si>
  <si>
    <t>1/25 t</t>
  </si>
  <si>
    <t>DWC</t>
  </si>
  <si>
    <t>roltrapserviceruimte</t>
  </si>
  <si>
    <t>0-1002</t>
  </si>
  <si>
    <t xml:space="preserve">WTC </t>
  </si>
  <si>
    <t>0-1001</t>
  </si>
  <si>
    <t>KP 150 unilift</t>
  </si>
  <si>
    <t>1-1005</t>
  </si>
  <si>
    <t>VPD</t>
  </si>
  <si>
    <t>PVE1902</t>
  </si>
  <si>
    <t>KROL</t>
  </si>
  <si>
    <t>0-1004</t>
  </si>
  <si>
    <t>C 239WE</t>
  </si>
  <si>
    <t>Homachromatic</t>
  </si>
  <si>
    <t>RGB</t>
  </si>
  <si>
    <t>lift</t>
  </si>
  <si>
    <t>Bimhuis</t>
  </si>
  <si>
    <t>schoonmaakruimte</t>
  </si>
  <si>
    <t>0-0801</t>
  </si>
  <si>
    <t>36.31.0099A</t>
  </si>
  <si>
    <t>Auquafix</t>
  </si>
  <si>
    <t>GZH</t>
  </si>
  <si>
    <t>DAB</t>
  </si>
  <si>
    <t>VLN</t>
  </si>
  <si>
    <t>Minicompta U7E</t>
  </si>
  <si>
    <t>0-0201</t>
  </si>
  <si>
    <t>JLS</t>
  </si>
  <si>
    <t>PJW</t>
  </si>
  <si>
    <t>0-0501</t>
  </si>
  <si>
    <t>HDS</t>
  </si>
  <si>
    <t>HVW</t>
  </si>
  <si>
    <t>ASW</t>
  </si>
  <si>
    <t>HLD</t>
  </si>
  <si>
    <t>BLW</t>
  </si>
  <si>
    <t xml:space="preserve">Gemaal </t>
  </si>
  <si>
    <t>BB ruimte</t>
  </si>
  <si>
    <t>Vuilwaterpomp</t>
  </si>
  <si>
    <t>Allweiler</t>
  </si>
  <si>
    <t>Opmerkingen</t>
  </si>
  <si>
    <t>Werkelijk vervangings jaar</t>
  </si>
  <si>
    <t>Restlevens  duur</t>
  </si>
  <si>
    <t>initieel vervangings jaar</t>
  </si>
  <si>
    <t>Levens duur</t>
  </si>
  <si>
    <t>Bouwjaar</t>
  </si>
  <si>
    <t>opmerking 2</t>
  </si>
  <si>
    <t xml:space="preserve">Ruimtefunctie </t>
  </si>
  <si>
    <t>ruimtenr. 2</t>
  </si>
  <si>
    <t xml:space="preserve">ruimtenr. 1 </t>
  </si>
  <si>
    <t xml:space="preserve">Pompfunctie </t>
  </si>
  <si>
    <t xml:space="preserve">Type </t>
  </si>
  <si>
    <t>Merk</t>
  </si>
  <si>
    <t xml:space="preserve">stationsnr </t>
  </si>
  <si>
    <t>Gelijkwaardig aan Type</t>
  </si>
  <si>
    <t>Storingstoeslag binnen 1 uur op plaats van storing</t>
  </si>
  <si>
    <t>Storingstoeslag binnen 24 uur op plaats van storing</t>
  </si>
  <si>
    <t>cs noord</t>
  </si>
  <si>
    <t>onbekend 230v lenspomp met eigen niveau besturing</t>
  </si>
  <si>
    <t>grunfoss ap 12 lenspomp</t>
  </si>
  <si>
    <t>cs zuid</t>
  </si>
  <si>
    <t xml:space="preserve">klopt met KVP </t>
  </si>
  <si>
    <t xml:space="preserve">KSB KRPE 150-400 </t>
  </si>
  <si>
    <t>KRPe 150-400    opname kvp</t>
  </si>
  <si>
    <t>KSB KRPE 125-315</t>
  </si>
  <si>
    <t>Grundfoss KP 150 muggenpomp</t>
  </si>
  <si>
    <t>nmt noord</t>
  </si>
  <si>
    <t>Grundfoss AP 150 lenspomp</t>
  </si>
  <si>
    <t>nmt zuid</t>
  </si>
  <si>
    <t>wlp noord</t>
  </si>
  <si>
    <t>Grundfoss KP 12 lenspomp</t>
  </si>
  <si>
    <t>zuid</t>
  </si>
  <si>
    <t>wlp zuid</t>
  </si>
  <si>
    <t>Onbekend, 230V met eigen niveaubesturing, opgenomen KVP</t>
  </si>
  <si>
    <t>Grunfoss KP 150 lenspomp</t>
  </si>
  <si>
    <t>KSB KRPE 150-401</t>
  </si>
  <si>
    <t>wlp nuuwd</t>
  </si>
  <si>
    <t>wpp zuid</t>
  </si>
  <si>
    <t>Onbekend, 230V met eigen niveaubesturing, lenspomp, opgenomen doorKVP</t>
  </si>
  <si>
    <t>Grundfoss KP 150 lenspomp</t>
  </si>
  <si>
    <t>wpp noord</t>
  </si>
  <si>
    <t xml:space="preserve">Grundfos Unilift KP150 dompelpomp, WPP ZO </t>
  </si>
  <si>
    <t>? Zie onderstaande in rood</t>
  </si>
  <si>
    <t>Sihi maters 1  DP25/1-165-2-01</t>
  </si>
  <si>
    <t>sihi maters 2 DP25/1-165-2-01</t>
  </si>
  <si>
    <t>uit 2018 homa C240 WF 500w, opgenomen door KVP</t>
  </si>
  <si>
    <t>2-0203/2-0207</t>
  </si>
  <si>
    <t>wbs noord</t>
  </si>
  <si>
    <t>?? Grundfos Unilift KP150 lenspomp opgenomen door KVP</t>
  </si>
  <si>
    <t>2-0209/2-0208</t>
  </si>
  <si>
    <t>wbs zuid</t>
  </si>
  <si>
    <t>3-1017</t>
  </si>
  <si>
    <t>KSB KRPE 125-135</t>
  </si>
  <si>
    <t>wbs nuuwd</t>
  </si>
  <si>
    <t>Grundfoss KP 150 muggenpomp, pomp geplaats in 2-1014</t>
  </si>
  <si>
    <t xml:space="preserve">pomp in de kruipruimte noord </t>
  </si>
  <si>
    <t>type ? In de kruipruimte is een pomp aanwezig</t>
  </si>
  <si>
    <t>0-1004/0-1001</t>
  </si>
  <si>
    <t xml:space="preserve">kelder </t>
  </si>
  <si>
    <t>KSB mini compacta UK15, is opgenomen door KVP</t>
  </si>
  <si>
    <t>niet opgenomen</t>
  </si>
  <si>
    <t>Grundfoss KP 150</t>
  </si>
  <si>
    <t>Homachromatic C 239WE</t>
  </si>
  <si>
    <t>onbekend</t>
  </si>
  <si>
    <t>1-1902</t>
  </si>
  <si>
    <t>zit niets 24-3-21</t>
  </si>
  <si>
    <t>Krol PVE 1902</t>
  </si>
  <si>
    <t>Grundfoss K50</t>
  </si>
  <si>
    <t>VSP</t>
  </si>
  <si>
    <t>Homa BX15-W830</t>
  </si>
  <si>
    <t xml:space="preserve">DAB </t>
  </si>
  <si>
    <t>Aquafix 36.31.0099A</t>
  </si>
  <si>
    <t>DAB DWC 1/25t</t>
  </si>
  <si>
    <t>Duivelaar HU1DPVE2/3 B</t>
  </si>
  <si>
    <t>ULD</t>
  </si>
  <si>
    <t>Ultrazero</t>
  </si>
  <si>
    <t>Vlakzuigpomp/dompelpomp</t>
  </si>
  <si>
    <t>liftput</t>
  </si>
  <si>
    <t>KRB</t>
  </si>
  <si>
    <t>ZNS</t>
  </si>
  <si>
    <t>ODU</t>
  </si>
  <si>
    <t>OJB</t>
  </si>
  <si>
    <t>OKL</t>
  </si>
  <si>
    <t>SPL</t>
  </si>
  <si>
    <t>Mnt</t>
  </si>
  <si>
    <t>KSB Unilift KP150, is opgenomen KVP</t>
  </si>
  <si>
    <t>KSB Unilift, opgenomen door KVP</t>
  </si>
  <si>
    <t>Naast RT westzijde</t>
  </si>
  <si>
    <t>Naast RT oostzijde</t>
  </si>
  <si>
    <t>?</t>
  </si>
  <si>
    <t>Minicompacta U1. 100D</t>
  </si>
  <si>
    <t>1 x opgenomen Ksb Minicompacta U1. 100D bouwjaar 2019, kan die van oostzijde zijn</t>
  </si>
  <si>
    <t>hvw noord</t>
  </si>
  <si>
    <t>KSB Minicompacta U7E, uit 2015? Is opgenomen</t>
  </si>
  <si>
    <t>KSB Minicompacta U7E is opgenomen</t>
  </si>
  <si>
    <t>lll noord</t>
  </si>
  <si>
    <t>KSB Minicompacta U7E, bouwjaar onbekend</t>
  </si>
  <si>
    <t>Flygt GF51 0.6 kw volgens plaatje. Pomp lijkt recent vervangen</t>
  </si>
  <si>
    <t>KSB KRPe 150-400 11KW, opgenomen kvp</t>
  </si>
  <si>
    <t>in dienstgang geen luik?</t>
  </si>
  <si>
    <t>naast Roltrap</t>
  </si>
  <si>
    <t>Flygt GF51, geen pompplaatje aanwezig. is opgenomen</t>
  </si>
  <si>
    <t>sld busplein</t>
  </si>
  <si>
    <t>Onbekend. Lenspompje opgenomen door KVP</t>
  </si>
  <si>
    <t>ITW</t>
  </si>
  <si>
    <t>minicompacta 900</t>
  </si>
  <si>
    <t>dienstgang</t>
  </si>
  <si>
    <t>opgenomen</t>
  </si>
  <si>
    <t xml:space="preserve">GRS nieuw </t>
  </si>
  <si>
    <t>LMP</t>
  </si>
  <si>
    <t>Vervangen 2021</t>
  </si>
  <si>
    <t xml:space="preserve">Pomp aanwezig op areaal </t>
  </si>
  <si>
    <t>Conract</t>
  </si>
  <si>
    <t>1e 1/2 jaar 2022 Bedrag €</t>
  </si>
  <si>
    <t>2e 1/2 jaar 2022 Bedrag €</t>
  </si>
  <si>
    <t>Totaal 2022 Bedrag €</t>
  </si>
  <si>
    <t>Storingstoeslag binnen 72 uur op plaats van storing</t>
  </si>
  <si>
    <t>Storing  plaats van storing</t>
  </si>
  <si>
    <t xml:space="preserve">onderhoudsrapport  </t>
  </si>
  <si>
    <t>Componentenlijst</t>
  </si>
  <si>
    <t>Staat van verrekenprijzen</t>
  </si>
  <si>
    <t>Inschrijfprijs</t>
  </si>
  <si>
    <t>Amstelveenlijn</t>
  </si>
  <si>
    <t>Ringlijn</t>
  </si>
  <si>
    <t>Oostlijn</t>
  </si>
  <si>
    <t>Onderhoud</t>
  </si>
  <si>
    <t>Vervanging</t>
  </si>
  <si>
    <t>Vervangen van pompen en gemalen</t>
  </si>
  <si>
    <t>kantooruren = 8:00 tot 17:00</t>
  </si>
  <si>
    <t>buiten kantooruren = 17:00 tot 8:00</t>
  </si>
  <si>
    <t>Installeren en gebruiksklaar opleveren</t>
  </si>
  <si>
    <t>Algemene kosten</t>
  </si>
  <si>
    <t>Algemene bouwplaatskosten</t>
  </si>
  <si>
    <t>Winst en Risico</t>
  </si>
  <si>
    <t>Transport naar en afleveren bij GVB</t>
  </si>
  <si>
    <t>*1</t>
  </si>
  <si>
    <t>*1 De prijs van de pomp is inclusief:</t>
  </si>
  <si>
    <t>Installeren en in gebruikstellen</t>
  </si>
  <si>
    <t>Gemaal type A conform technische omschrijving:</t>
  </si>
  <si>
    <t>Waaier pomp (bestaande pomp 5,5kW)</t>
  </si>
  <si>
    <t>Waaier pomp (bestaande pomp 7,5kW)</t>
  </si>
  <si>
    <t>Waaier pomp (bestaande pomp 11kW)</t>
  </si>
  <si>
    <t>Gemaal type B conform technische omschrijving:</t>
  </si>
  <si>
    <t>Pomp U7 serie</t>
  </si>
  <si>
    <t>Pomp U100 serie</t>
  </si>
  <si>
    <t>Gemaal type C conform technische omschrijving:</t>
  </si>
  <si>
    <t>Pomp</t>
  </si>
  <si>
    <t>Niveaubesturing</t>
  </si>
  <si>
    <t>Besturingskast</t>
  </si>
  <si>
    <t>Gemaal type D conform technische omschrijving:</t>
  </si>
  <si>
    <t>Klein materiaal schakelkast:</t>
  </si>
  <si>
    <t>Leveren en plaatsen magneetschakelaar direct start tot 3 kW</t>
  </si>
  <si>
    <t>Leveren en plaatsen magneetschakelaar ster driehoek tot 7,5 kW</t>
  </si>
  <si>
    <t>Leveren en plaatsen magneetschakelaar ster driehoek groter dan 7,5 kW</t>
  </si>
  <si>
    <t>Leveren en plaatsen aardlekschakelaar Eaton Moeller 40A , 0,3 Amp</t>
  </si>
  <si>
    <t>Leveren en plaatsen aardlekschakelaar Eaton Moeller 40A , 0,03 Amp</t>
  </si>
  <si>
    <t>Leveren en plaatsen automaat 3 x 4 t/m 20 Amp</t>
  </si>
  <si>
    <t>Leveren en plaatsen thermisch blok 2 - 4,5 A</t>
  </si>
  <si>
    <t>Leveren en plaatsen thermisch blok 4 - 7 A</t>
  </si>
  <si>
    <t>Leveren en plaatsen thermisch blok 6 – 10 A</t>
  </si>
  <si>
    <t>Leveren en vullen olie pomp</t>
  </si>
  <si>
    <t>Leveren en plaatsen accu t.b.v. uitval gemaal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</si>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</sst>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4" fontId="7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164" fontId="0" fillId="0" borderId="0" xfId="0" applyNumberFormat="1"/>
    <xf numFmtId="0" fontId="0" fillId="0" borderId="7" xfId="0" applyBorder="1"/>
    <xf numFmtId="164" fontId="0" fillId="0" borderId="7" xfId="0" applyNumberFormat="1" applyBorder="1"/>
    <xf numFmtId="0" fontId="8" fillId="0" borderId="0" xfId="0" applyFont="1" applyAlignment="1">
      <alignment horizontal="center"/>
    </xf>
    <xf numFmtId="0" fontId="8" fillId="0" borderId="7" xfId="0" applyFont="1" applyBorder="1"/>
    <xf numFmtId="164" fontId="0" fillId="3" borderId="7" xfId="0" applyNumberFormat="1" applyFill="1" applyBorder="1"/>
    <xf numFmtId="0" fontId="7" fillId="0" borderId="0" xfId="5" applyFont="1" applyAlignment="1">
      <alignment horizontal="center"/>
    </xf>
    <xf numFmtId="0" fontId="7" fillId="0" borderId="0" xfId="5" applyFont="1"/>
    <xf numFmtId="0" fontId="2" fillId="0" borderId="0" xfId="5"/>
    <xf numFmtId="0" fontId="8" fillId="4" borderId="7" xfId="5" applyFont="1" applyFill="1" applyBorder="1" applyAlignment="1">
      <alignment vertical="top" wrapText="1"/>
    </xf>
    <xf numFmtId="49" fontId="8" fillId="4" borderId="7" xfId="5" applyNumberFormat="1" applyFont="1" applyFill="1" applyBorder="1" applyAlignment="1">
      <alignment vertical="top" wrapText="1"/>
    </xf>
    <xf numFmtId="0" fontId="8" fillId="4" borderId="7" xfId="5" applyFont="1" applyFill="1" applyBorder="1" applyAlignment="1">
      <alignment vertical="top"/>
    </xf>
    <xf numFmtId="0" fontId="8" fillId="4" borderId="1" xfId="5" applyFont="1" applyFill="1" applyBorder="1" applyAlignment="1">
      <alignment vertical="top" wrapText="1"/>
    </xf>
    <xf numFmtId="0" fontId="7" fillId="0" borderId="0" xfId="5" applyFont="1" applyAlignment="1">
      <alignment vertical="top" wrapText="1"/>
    </xf>
    <xf numFmtId="0" fontId="7" fillId="5" borderId="7" xfId="5" applyFont="1" applyFill="1" applyBorder="1" applyAlignment="1">
      <alignment horizontal="center"/>
    </xf>
    <xf numFmtId="0" fontId="7" fillId="5" borderId="7" xfId="5" applyFont="1" applyFill="1" applyBorder="1"/>
    <xf numFmtId="49" fontId="7" fillId="5" borderId="7" xfId="5" applyNumberFormat="1" applyFont="1" applyFill="1" applyBorder="1"/>
    <xf numFmtId="165" fontId="7" fillId="5" borderId="7" xfId="5" applyNumberFormat="1" applyFont="1" applyFill="1" applyBorder="1"/>
    <xf numFmtId="1" fontId="7" fillId="5" borderId="7" xfId="5" applyNumberFormat="1" applyFont="1" applyFill="1" applyBorder="1"/>
    <xf numFmtId="44" fontId="0" fillId="0" borderId="7" xfId="6" applyFont="1" applyBorder="1"/>
    <xf numFmtId="44" fontId="0" fillId="0" borderId="4" xfId="6" applyFont="1" applyBorder="1"/>
    <xf numFmtId="44" fontId="0" fillId="0" borderId="9" xfId="6" applyFont="1" applyBorder="1"/>
    <xf numFmtId="0" fontId="2" fillId="5" borderId="7" xfId="5" applyFill="1" applyBorder="1"/>
    <xf numFmtId="0" fontId="7" fillId="0" borderId="7" xfId="5" applyFont="1" applyBorder="1" applyAlignment="1">
      <alignment horizontal="center"/>
    </xf>
    <xf numFmtId="0" fontId="7" fillId="0" borderId="7" xfId="5" applyFont="1" applyBorder="1"/>
    <xf numFmtId="49" fontId="7" fillId="0" borderId="7" xfId="5" applyNumberFormat="1" applyFont="1" applyBorder="1"/>
    <xf numFmtId="165" fontId="7" fillId="0" borderId="7" xfId="5" applyNumberFormat="1" applyFont="1" applyBorder="1"/>
    <xf numFmtId="1" fontId="7" fillId="0" borderId="7" xfId="5" applyNumberFormat="1" applyFont="1" applyBorder="1"/>
    <xf numFmtId="0" fontId="2" fillId="0" borderId="7" xfId="5" applyBorder="1"/>
    <xf numFmtId="0" fontId="7" fillId="5" borderId="3" xfId="5" applyFont="1" applyFill="1" applyBorder="1"/>
    <xf numFmtId="17" fontId="7" fillId="0" borderId="7" xfId="5" applyNumberFormat="1" applyFont="1" applyBorder="1"/>
    <xf numFmtId="0" fontId="8" fillId="0" borderId="7" xfId="5" applyFont="1" applyBorder="1" applyAlignment="1">
      <alignment horizontal="center"/>
    </xf>
    <xf numFmtId="0" fontId="7" fillId="0" borderId="7" xfId="5" applyFont="1" applyBorder="1" applyAlignment="1">
      <alignment horizontal="right"/>
    </xf>
    <xf numFmtId="165" fontId="7" fillId="0" borderId="7" xfId="5" applyNumberFormat="1" applyFont="1" applyBorder="1" applyAlignment="1">
      <alignment horizontal="right"/>
    </xf>
    <xf numFmtId="0" fontId="8" fillId="5" borderId="7" xfId="5" applyFont="1" applyFill="1" applyBorder="1" applyAlignment="1">
      <alignment horizontal="center"/>
    </xf>
    <xf numFmtId="0" fontId="8" fillId="5" borderId="7" xfId="5" applyFont="1" applyFill="1" applyBorder="1"/>
    <xf numFmtId="49" fontId="8" fillId="5" borderId="7" xfId="5" applyNumberFormat="1" applyFont="1" applyFill="1" applyBorder="1"/>
    <xf numFmtId="165" fontId="8" fillId="5" borderId="7" xfId="5" applyNumberFormat="1" applyFont="1" applyFill="1" applyBorder="1"/>
    <xf numFmtId="1" fontId="8" fillId="5" borderId="7" xfId="5" applyNumberFormat="1" applyFont="1" applyFill="1" applyBorder="1"/>
    <xf numFmtId="0" fontId="10" fillId="5" borderId="7" xfId="5" applyFont="1" applyFill="1" applyBorder="1"/>
    <xf numFmtId="0" fontId="8" fillId="0" borderId="7" xfId="5" applyFont="1" applyBorder="1"/>
    <xf numFmtId="165" fontId="6" fillId="0" borderId="7" xfId="5" applyNumberFormat="1" applyFont="1" applyBorder="1"/>
    <xf numFmtId="1" fontId="6" fillId="0" borderId="7" xfId="5" applyNumberFormat="1" applyFont="1" applyBorder="1"/>
    <xf numFmtId="0" fontId="6" fillId="0" borderId="7" xfId="5" applyFont="1" applyBorder="1" applyAlignment="1">
      <alignment horizontal="center"/>
    </xf>
    <xf numFmtId="0" fontId="6" fillId="0" borderId="7" xfId="5" applyFont="1" applyBorder="1"/>
    <xf numFmtId="44" fontId="2" fillId="3" borderId="10" xfId="5" applyNumberFormat="1" applyFill="1" applyBorder="1"/>
    <xf numFmtId="0" fontId="2" fillId="6" borderId="0" xfId="5" applyFill="1"/>
    <xf numFmtId="0" fontId="2" fillId="3" borderId="0" xfId="5" applyFill="1"/>
    <xf numFmtId="0" fontId="5" fillId="0" borderId="2" xfId="5" applyFont="1" applyBorder="1" applyAlignment="1">
      <alignment horizontal="center" vertical="top" wrapText="1"/>
    </xf>
    <xf numFmtId="0" fontId="5" fillId="0" borderId="1" xfId="5" applyFont="1" applyBorder="1" applyAlignment="1">
      <alignment horizontal="center" vertical="top" wrapText="1"/>
    </xf>
    <xf numFmtId="0" fontId="5" fillId="0" borderId="8" xfId="5" applyFont="1" applyBorder="1" applyAlignment="1">
      <alignment horizontal="center" vertical="top" wrapText="1"/>
    </xf>
    <xf numFmtId="164" fontId="8" fillId="0" borderId="0" xfId="5" applyNumberFormat="1" applyFont="1" applyAlignment="1">
      <alignment vertical="top" wrapText="1"/>
    </xf>
    <xf numFmtId="164" fontId="7" fillId="0" borderId="0" xfId="5" applyNumberFormat="1" applyFont="1"/>
    <xf numFmtId="164" fontId="2" fillId="5" borderId="7" xfId="5" applyNumberFormat="1" applyFill="1" applyBorder="1"/>
    <xf numFmtId="164" fontId="2" fillId="0" borderId="7" xfId="5" applyNumberFormat="1" applyBorder="1"/>
    <xf numFmtId="164" fontId="7" fillId="7" borderId="0" xfId="5" applyNumberFormat="1" applyFont="1" applyFill="1"/>
    <xf numFmtId="164" fontId="7" fillId="5" borderId="7" xfId="5" applyNumberFormat="1" applyFont="1" applyFill="1" applyBorder="1"/>
    <xf numFmtId="164" fontId="7" fillId="5" borderId="3" xfId="5" applyNumberFormat="1" applyFont="1" applyFill="1" applyBorder="1"/>
    <xf numFmtId="164" fontId="10" fillId="5" borderId="7" xfId="5" applyNumberFormat="1" applyFont="1" applyFill="1" applyBorder="1"/>
    <xf numFmtId="164" fontId="6" fillId="0" borderId="7" xfId="5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8" fillId="0" borderId="0" xfId="0" applyFont="1" applyBorder="1"/>
    <xf numFmtId="0" fontId="0" fillId="0" borderId="0" xfId="0" applyBorder="1"/>
    <xf numFmtId="0" fontId="0" fillId="0" borderId="15" xfId="0" applyBorder="1"/>
    <xf numFmtId="0" fontId="8" fillId="0" borderId="0" xfId="0" applyFont="1" applyBorder="1" applyAlignment="1">
      <alignment horizontal="center"/>
    </xf>
    <xf numFmtId="44" fontId="0" fillId="0" borderId="0" xfId="0" applyNumberFormat="1" applyBorder="1"/>
    <xf numFmtId="164" fontId="0" fillId="0" borderId="0" xfId="0" applyNumberFormat="1" applyBorder="1"/>
    <xf numFmtId="44" fontId="0" fillId="3" borderId="0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2" fillId="8" borderId="10" xfId="5" applyNumberFormat="1" applyFill="1" applyBorder="1"/>
    <xf numFmtId="0" fontId="2" fillId="8" borderId="0" xfId="5" applyFill="1"/>
    <xf numFmtId="0" fontId="9" fillId="7" borderId="0" xfId="5" applyFont="1" applyFill="1"/>
    <xf numFmtId="0" fontId="8" fillId="0" borderId="0" xfId="5" applyFont="1" applyAlignment="1">
      <alignment horizontal="center"/>
    </xf>
    <xf numFmtId="0" fontId="7" fillId="5" borderId="5" xfId="5" applyFont="1" applyFill="1" applyBorder="1" applyAlignment="1">
      <alignment horizontal="center"/>
    </xf>
    <xf numFmtId="0" fontId="7" fillId="5" borderId="6" xfId="5" applyFont="1" applyFill="1" applyBorder="1" applyAlignment="1">
      <alignment horizontal="center"/>
    </xf>
    <xf numFmtId="0" fontId="7" fillId="0" borderId="5" xfId="5" applyFont="1" applyBorder="1" applyAlignment="1">
      <alignment horizontal="center"/>
    </xf>
    <xf numFmtId="0" fontId="7" fillId="0" borderId="6" xfId="5" applyFont="1" applyBorder="1" applyAlignment="1">
      <alignment horizontal="center"/>
    </xf>
    <xf numFmtId="0" fontId="9" fillId="0" borderId="7" xfId="7" applyFont="1" applyBorder="1" applyAlignment="1">
      <alignment wrapText="1"/>
    </xf>
    <xf numFmtId="0" fontId="9" fillId="0" borderId="7" xfId="7" applyFont="1" applyBorder="1"/>
    <xf numFmtId="44" fontId="9" fillId="0" borderId="7" xfId="8" applyFont="1" applyBorder="1"/>
    <xf numFmtId="164" fontId="9" fillId="0" borderId="7" xfId="8" applyNumberFormat="1" applyFont="1" applyBorder="1"/>
    <xf numFmtId="0" fontId="9" fillId="0" borderId="7" xfId="7" applyFont="1" applyBorder="1" applyAlignment="1">
      <alignment horizontal="center"/>
    </xf>
    <xf numFmtId="0" fontId="9" fillId="4" borderId="7" xfId="7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164" fontId="9" fillId="4" borderId="7" xfId="7" applyNumberFormat="1" applyFont="1" applyFill="1" applyBorder="1"/>
    <xf numFmtId="164" fontId="9" fillId="4" borderId="7" xfId="8" applyNumberFormat="1" applyFont="1" applyFill="1" applyBorder="1"/>
    <xf numFmtId="44" fontId="0" fillId="3" borderId="0" xfId="0" applyNumberFormat="1" applyFill="1"/>
    <xf numFmtId="44" fontId="0" fillId="0" borderId="7" xfId="6" applyFont="1" applyBorder="1" applyProtection="1">
      <protection locked="0"/>
    </xf>
    <xf numFmtId="44" fontId="0" fillId="0" borderId="4" xfId="6" applyFont="1" applyBorder="1" applyProtection="1">
      <protection locked="0"/>
    </xf>
    <xf numFmtId="164" fontId="7" fillId="5" borderId="7" xfId="5" applyNumberFormat="1" applyFont="1" applyFill="1" applyBorder="1" applyProtection="1">
      <protection locked="0"/>
    </xf>
    <xf numFmtId="164" fontId="2" fillId="5" borderId="7" xfId="5" applyNumberFormat="1" applyFill="1" applyBorder="1" applyProtection="1">
      <protection locked="0"/>
    </xf>
    <xf numFmtId="164" fontId="2" fillId="0" borderId="7" xfId="5" applyNumberFormat="1" applyBorder="1" applyProtection="1">
      <protection locked="0"/>
    </xf>
    <xf numFmtId="164" fontId="7" fillId="5" borderId="3" xfId="5" applyNumberFormat="1" applyFont="1" applyFill="1" applyBorder="1" applyProtection="1">
      <protection locked="0"/>
    </xf>
    <xf numFmtId="164" fontId="10" fillId="5" borderId="7" xfId="5" applyNumberFormat="1" applyFont="1" applyFill="1" applyBorder="1" applyProtection="1">
      <protection locked="0"/>
    </xf>
    <xf numFmtId="164" fontId="7" fillId="0" borderId="0" xfId="5" applyNumberFormat="1" applyFont="1" applyProtection="1">
      <protection locked="0"/>
    </xf>
    <xf numFmtId="164" fontId="7" fillId="7" borderId="0" xfId="5" applyNumberFormat="1" applyFont="1" applyFill="1" applyProtection="1">
      <protection locked="0"/>
    </xf>
    <xf numFmtId="0" fontId="9" fillId="0" borderId="7" xfId="7" applyFont="1" applyBorder="1" applyAlignment="1" applyProtection="1">
      <alignment horizontal="center"/>
      <protection locked="0"/>
    </xf>
    <xf numFmtId="164" fontId="9" fillId="0" borderId="7" xfId="7" applyNumberFormat="1" applyFont="1" applyBorder="1" applyProtection="1">
      <protection locked="0"/>
    </xf>
    <xf numFmtId="0" fontId="0" fillId="4" borderId="7" xfId="0" applyFill="1" applyBorder="1" applyAlignment="1" applyProtection="1">
      <alignment horizontal="center"/>
      <protection locked="0"/>
    </xf>
    <xf numFmtId="164" fontId="0" fillId="4" borderId="7" xfId="0" applyNumberFormat="1" applyFill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164" fontId="0" fillId="0" borderId="7" xfId="0" applyNumberFormat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9">
    <cellStyle name="Standaard" xfId="0" builtinId="0"/>
    <cellStyle name="Standaard 2" xfId="2" xr:uid="{306331CA-C1DB-4C83-93A8-AA92461B746D}"/>
    <cellStyle name="Standaard 2 2" xfId="7" xr:uid="{FA8EFF32-C938-4E8F-97DA-F4C7D1CEAEA4}"/>
    <cellStyle name="Standaard 3" xfId="4" xr:uid="{17656EB7-B213-4818-B413-4D6AADC5B55A}"/>
    <cellStyle name="Standaard 4" xfId="5" xr:uid="{81C79743-FCFB-43E4-9CFB-BD2C0E78BF9F}"/>
    <cellStyle name="Valuta" xfId="1" builtinId="4"/>
    <cellStyle name="Valuta 2" xfId="3" xr:uid="{012D6D37-8776-4D08-95C6-99523154F468}"/>
    <cellStyle name="Valuta 2 2" xfId="8" xr:uid="{99282543-0DB2-4CBA-833A-C48C60E3B90D}"/>
    <cellStyle name="Valuta 3" xfId="6" xr:uid="{6DEE61E4-2A19-48F3-ADDF-8A91C6000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ahamata, Livio" id="{33E2E418-B81F-40D0-8340-6ECD988327C1}" userId="S::Livio.Tahamata@gvb.nl::7e66b9e7-d6a8-480d-a617-91475b42f578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4-20T19:33:39.66" personId="{33E2E418-B81F-40D0-8340-6ECD988327C1}" id="{87D31C5C-01D9-4DF4-A5FF-6370EEB1A7DA}">
    <text>Aantal bepalen met het team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4EA7-0B5C-458B-AF73-B4426126581B}">
  <dimension ref="B2:E20"/>
  <sheetViews>
    <sheetView workbookViewId="0">
      <selection activeCell="H10" sqref="H10"/>
    </sheetView>
  </sheetViews>
  <sheetFormatPr defaultRowHeight="15" x14ac:dyDescent="0.25"/>
  <cols>
    <col min="3" max="3" width="30.42578125" customWidth="1"/>
    <col min="4" max="4" width="18.85546875" customWidth="1"/>
  </cols>
  <sheetData>
    <row r="2" spans="2:5" ht="15.75" thickBot="1" x14ac:dyDescent="0.3"/>
    <row r="3" spans="2:5" x14ac:dyDescent="0.25">
      <c r="B3" s="61"/>
      <c r="C3" s="62"/>
      <c r="D3" s="62"/>
      <c r="E3" s="63"/>
    </row>
    <row r="4" spans="2:5" x14ac:dyDescent="0.25">
      <c r="B4" s="64"/>
      <c r="C4" s="65" t="s">
        <v>266</v>
      </c>
      <c r="D4" s="66"/>
      <c r="E4" s="67"/>
    </row>
    <row r="5" spans="2:5" x14ac:dyDescent="0.25">
      <c r="B5" s="64"/>
      <c r="C5" s="68" t="s">
        <v>267</v>
      </c>
      <c r="D5" s="69">
        <f>Oostlijn!S113</f>
        <v>0</v>
      </c>
      <c r="E5" s="67"/>
    </row>
    <row r="6" spans="2:5" x14ac:dyDescent="0.25">
      <c r="B6" s="64"/>
      <c r="C6" s="68" t="s">
        <v>268</v>
      </c>
      <c r="D6" s="69">
        <f>Oostlijn!U113</f>
        <v>0</v>
      </c>
      <c r="E6" s="67"/>
    </row>
    <row r="7" spans="2:5" x14ac:dyDescent="0.25">
      <c r="B7" s="64"/>
      <c r="C7" s="65" t="s">
        <v>264</v>
      </c>
      <c r="D7" s="66"/>
      <c r="E7" s="67"/>
    </row>
    <row r="8" spans="2:5" x14ac:dyDescent="0.25">
      <c r="B8" s="64"/>
      <c r="C8" s="68" t="s">
        <v>267</v>
      </c>
      <c r="D8" s="69">
        <f>Amstelveenlijn!S113</f>
        <v>0</v>
      </c>
      <c r="E8" s="67"/>
    </row>
    <row r="9" spans="2:5" x14ac:dyDescent="0.25">
      <c r="B9" s="64"/>
      <c r="C9" s="68" t="s">
        <v>268</v>
      </c>
      <c r="D9" s="69">
        <f>Amstelveenlijn!U113</f>
        <v>0</v>
      </c>
      <c r="E9" s="67"/>
    </row>
    <row r="10" spans="2:5" x14ac:dyDescent="0.25">
      <c r="B10" s="64"/>
      <c r="C10" s="65" t="s">
        <v>265</v>
      </c>
      <c r="D10" s="66"/>
      <c r="E10" s="67"/>
    </row>
    <row r="11" spans="2:5" x14ac:dyDescent="0.25">
      <c r="B11" s="64"/>
      <c r="C11" s="68" t="s">
        <v>267</v>
      </c>
      <c r="D11" s="69">
        <f>Ringlijn!S113</f>
        <v>0</v>
      </c>
      <c r="E11" s="67"/>
    </row>
    <row r="12" spans="2:5" x14ac:dyDescent="0.25">
      <c r="B12" s="64"/>
      <c r="C12" s="68" t="s">
        <v>268</v>
      </c>
      <c r="D12" s="69">
        <f>Ringlijn!U113</f>
        <v>0</v>
      </c>
      <c r="E12" s="67"/>
    </row>
    <row r="13" spans="2:5" x14ac:dyDescent="0.25">
      <c r="B13" s="64"/>
      <c r="C13" s="68"/>
      <c r="D13" s="69"/>
      <c r="E13" s="67"/>
    </row>
    <row r="14" spans="2:5" x14ac:dyDescent="0.25">
      <c r="B14" s="64"/>
      <c r="C14" s="65" t="s">
        <v>261</v>
      </c>
      <c r="D14" s="69">
        <f>Componentenlijst!E40</f>
        <v>0</v>
      </c>
      <c r="E14" s="67"/>
    </row>
    <row r="15" spans="2:5" x14ac:dyDescent="0.25">
      <c r="B15" s="64"/>
      <c r="C15" s="65" t="s">
        <v>262</v>
      </c>
      <c r="D15" s="70">
        <f>'Staat van verrekenprijzen'!F14</f>
        <v>0</v>
      </c>
      <c r="E15" s="67"/>
    </row>
    <row r="16" spans="2:5" x14ac:dyDescent="0.25">
      <c r="B16" s="64"/>
      <c r="C16" s="66"/>
      <c r="D16" s="66"/>
      <c r="E16" s="67"/>
    </row>
    <row r="17" spans="2:5" x14ac:dyDescent="0.25">
      <c r="B17" s="64"/>
      <c r="C17" s="65" t="s">
        <v>263</v>
      </c>
      <c r="D17" s="71">
        <f>SUM(D5:D15)</f>
        <v>0</v>
      </c>
      <c r="E17" s="67"/>
    </row>
    <row r="18" spans="2:5" x14ac:dyDescent="0.25">
      <c r="B18" s="64"/>
      <c r="C18" s="66"/>
      <c r="D18" s="66"/>
      <c r="E18" s="67"/>
    </row>
    <row r="19" spans="2:5" x14ac:dyDescent="0.25">
      <c r="B19" s="64"/>
      <c r="C19" s="66"/>
      <c r="D19" s="66"/>
      <c r="E19" s="67"/>
    </row>
    <row r="20" spans="2:5" ht="15.75" thickBot="1" x14ac:dyDescent="0.3">
      <c r="B20" s="72"/>
      <c r="C20" s="73"/>
      <c r="D20" s="73"/>
      <c r="E20" s="74"/>
    </row>
  </sheetData>
  <sheetProtection algorithmName="SHA-512" hashValue="jz6sKoTy7Z0Dco5cyBTLj6E4/Qbj3g+q7PIdmSni2256soZJ9o+9xKYIHT/tMmpAE8KDjJpkKLBi78TGFfg29w==" saltValue="j/Rpe11x52aXG9JMRT3OU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09C3-3EF1-4635-A025-CEECBAB8A60A}">
  <sheetPr filterMode="1">
    <pageSetUpPr fitToPage="1"/>
  </sheetPr>
  <dimension ref="A1:V122"/>
  <sheetViews>
    <sheetView topLeftCell="J10" zoomScaleNormal="100" workbookViewId="0">
      <selection activeCell="Q30" sqref="Q30"/>
    </sheetView>
  </sheetViews>
  <sheetFormatPr defaultRowHeight="15" x14ac:dyDescent="0.25"/>
  <cols>
    <col min="1" max="1" width="12.140625" style="7" bestFit="1" customWidth="1"/>
    <col min="2" max="2" width="9.42578125" style="7" bestFit="1" customWidth="1"/>
    <col min="3" max="3" width="33.140625" style="8" bestFit="1" customWidth="1"/>
    <col min="4" max="4" width="29.42578125" style="8" bestFit="1" customWidth="1"/>
    <col min="5" max="5" width="17.28515625" style="8" bestFit="1" customWidth="1"/>
    <col min="6" max="6" width="20.42578125" style="8" bestFit="1" customWidth="1"/>
    <col min="7" max="7" width="19.85546875" style="8" bestFit="1" customWidth="1"/>
    <col min="8" max="8" width="26.85546875" style="8" bestFit="1" customWidth="1"/>
    <col min="9" max="9" width="82.28515625" style="8" bestFit="1" customWidth="1"/>
    <col min="10" max="11" width="9.140625" style="8" customWidth="1"/>
    <col min="12" max="12" width="11.7109375" style="8" customWidth="1"/>
    <col min="13" max="13" width="10.85546875" style="8" customWidth="1"/>
    <col min="14" max="14" width="11.28515625" style="8" customWidth="1"/>
    <col min="15" max="15" width="57.140625" style="8" customWidth="1"/>
    <col min="16" max="16" width="58.7109375" style="9" customWidth="1"/>
    <col min="17" max="17" width="14.85546875" style="8" customWidth="1"/>
    <col min="18" max="19" width="15.85546875" style="8" customWidth="1"/>
    <col min="20" max="20" width="9.140625" style="8"/>
    <col min="21" max="21" width="21.85546875" style="53" customWidth="1"/>
    <col min="22" max="16384" width="9.140625" style="8"/>
  </cols>
  <sheetData>
    <row r="1" spans="1:21" s="14" customFormat="1" ht="45" x14ac:dyDescent="0.25">
      <c r="A1" s="10" t="s">
        <v>155</v>
      </c>
      <c r="B1" s="10">
        <v>2</v>
      </c>
      <c r="C1" s="10" t="s">
        <v>154</v>
      </c>
      <c r="D1" s="10" t="s">
        <v>153</v>
      </c>
      <c r="E1" s="10" t="s">
        <v>152</v>
      </c>
      <c r="F1" s="11" t="s">
        <v>151</v>
      </c>
      <c r="G1" s="10" t="s">
        <v>150</v>
      </c>
      <c r="H1" s="10" t="s">
        <v>149</v>
      </c>
      <c r="I1" s="10" t="s">
        <v>148</v>
      </c>
      <c r="J1" s="10" t="s">
        <v>147</v>
      </c>
      <c r="K1" s="10" t="s">
        <v>146</v>
      </c>
      <c r="L1" s="10" t="s">
        <v>145</v>
      </c>
      <c r="M1" s="10" t="s">
        <v>144</v>
      </c>
      <c r="N1" s="10" t="s">
        <v>143</v>
      </c>
      <c r="O1" s="12" t="s">
        <v>142</v>
      </c>
      <c r="P1" s="13" t="s">
        <v>260</v>
      </c>
      <c r="Q1" s="49" t="s">
        <v>255</v>
      </c>
      <c r="R1" s="50" t="s">
        <v>256</v>
      </c>
      <c r="S1" s="51" t="s">
        <v>257</v>
      </c>
      <c r="U1" s="52" t="s">
        <v>269</v>
      </c>
    </row>
    <row r="2" spans="1:21" x14ac:dyDescent="0.25">
      <c r="A2" s="15">
        <v>101</v>
      </c>
      <c r="B2" s="15" t="s">
        <v>69</v>
      </c>
      <c r="C2" s="16" t="s">
        <v>76</v>
      </c>
      <c r="D2" s="16" t="s">
        <v>10</v>
      </c>
      <c r="E2" s="16" t="s">
        <v>44</v>
      </c>
      <c r="F2" s="17" t="s">
        <v>97</v>
      </c>
      <c r="G2" s="16"/>
      <c r="H2" s="16" t="s">
        <v>60</v>
      </c>
      <c r="I2" s="16" t="s">
        <v>159</v>
      </c>
      <c r="J2" s="16">
        <v>1978</v>
      </c>
      <c r="K2" s="16">
        <v>15</v>
      </c>
      <c r="L2" s="16">
        <f t="shared" ref="L2:L65" si="0">K2+J2</f>
        <v>1993</v>
      </c>
      <c r="M2" s="18">
        <f t="shared" ref="M2:M6" si="1">-(2021-K2-J2)</f>
        <v>-28</v>
      </c>
      <c r="N2" s="19">
        <v>2021</v>
      </c>
      <c r="O2" s="16" t="s">
        <v>160</v>
      </c>
      <c r="P2" s="16" t="s">
        <v>161</v>
      </c>
      <c r="Q2" s="95">
        <v>0</v>
      </c>
      <c r="R2" s="96">
        <v>0</v>
      </c>
      <c r="S2" s="22">
        <f t="shared" ref="S2" si="2">Q2+R2</f>
        <v>0</v>
      </c>
      <c r="U2" s="97">
        <v>0</v>
      </c>
    </row>
    <row r="3" spans="1:21" x14ac:dyDescent="0.25">
      <c r="A3" s="15">
        <v>101</v>
      </c>
      <c r="B3" s="15" t="s">
        <v>69</v>
      </c>
      <c r="C3" s="16" t="s">
        <v>76</v>
      </c>
      <c r="D3" s="16" t="s">
        <v>10</v>
      </c>
      <c r="E3" s="16" t="s">
        <v>44</v>
      </c>
      <c r="F3" s="17" t="s">
        <v>68</v>
      </c>
      <c r="G3" s="16" t="s">
        <v>96</v>
      </c>
      <c r="H3" s="16" t="s">
        <v>60</v>
      </c>
      <c r="I3" s="16" t="s">
        <v>162</v>
      </c>
      <c r="J3" s="16">
        <v>1978</v>
      </c>
      <c r="K3" s="16">
        <v>15</v>
      </c>
      <c r="L3" s="16">
        <f t="shared" si="0"/>
        <v>1993</v>
      </c>
      <c r="M3" s="18">
        <f t="shared" si="1"/>
        <v>-28</v>
      </c>
      <c r="N3" s="19">
        <v>2021</v>
      </c>
      <c r="O3" s="16" t="s">
        <v>160</v>
      </c>
      <c r="P3" s="16" t="s">
        <v>161</v>
      </c>
      <c r="Q3" s="95">
        <v>0</v>
      </c>
      <c r="R3" s="96">
        <v>0</v>
      </c>
      <c r="S3" s="22">
        <f t="shared" ref="S3:S66" si="3">Q3+R3</f>
        <v>0</v>
      </c>
      <c r="U3" s="97">
        <v>0</v>
      </c>
    </row>
    <row r="4" spans="1:21" x14ac:dyDescent="0.25">
      <c r="A4" s="15">
        <v>101</v>
      </c>
      <c r="B4" s="15" t="s">
        <v>69</v>
      </c>
      <c r="C4" s="16" t="s">
        <v>0</v>
      </c>
      <c r="D4" s="16" t="s">
        <v>5</v>
      </c>
      <c r="E4" s="16" t="s">
        <v>138</v>
      </c>
      <c r="F4" s="17" t="s">
        <v>97</v>
      </c>
      <c r="G4" s="16"/>
      <c r="H4" s="16" t="s">
        <v>60</v>
      </c>
      <c r="I4" s="16" t="s">
        <v>159</v>
      </c>
      <c r="J4" s="16">
        <v>1978</v>
      </c>
      <c r="K4" s="16">
        <v>20</v>
      </c>
      <c r="L4" s="16">
        <f t="shared" si="0"/>
        <v>1998</v>
      </c>
      <c r="M4" s="18">
        <f t="shared" si="1"/>
        <v>-23</v>
      </c>
      <c r="N4" s="19">
        <v>2021</v>
      </c>
      <c r="O4" s="16" t="s">
        <v>163</v>
      </c>
      <c r="P4" s="16" t="s">
        <v>164</v>
      </c>
      <c r="Q4" s="95">
        <v>0</v>
      </c>
      <c r="R4" s="96">
        <v>0</v>
      </c>
      <c r="S4" s="22">
        <f t="shared" si="3"/>
        <v>0</v>
      </c>
      <c r="U4" s="97">
        <v>0</v>
      </c>
    </row>
    <row r="5" spans="1:21" x14ac:dyDescent="0.25">
      <c r="A5" s="15">
        <v>101</v>
      </c>
      <c r="B5" s="15" t="s">
        <v>69</v>
      </c>
      <c r="C5" s="16" t="s">
        <v>0</v>
      </c>
      <c r="D5" s="16" t="s">
        <v>5</v>
      </c>
      <c r="E5" s="16" t="s">
        <v>138</v>
      </c>
      <c r="F5" s="17" t="s">
        <v>97</v>
      </c>
      <c r="G5" s="16"/>
      <c r="H5" s="16" t="s">
        <v>60</v>
      </c>
      <c r="I5" s="16" t="s">
        <v>159</v>
      </c>
      <c r="J5" s="16">
        <v>1978</v>
      </c>
      <c r="K5" s="16">
        <v>20</v>
      </c>
      <c r="L5" s="16">
        <f t="shared" si="0"/>
        <v>1998</v>
      </c>
      <c r="M5" s="18">
        <f t="shared" si="1"/>
        <v>-23</v>
      </c>
      <c r="N5" s="19">
        <v>2021</v>
      </c>
      <c r="O5" s="16" t="s">
        <v>163</v>
      </c>
      <c r="P5" s="16" t="s">
        <v>164</v>
      </c>
      <c r="Q5" s="95">
        <v>0</v>
      </c>
      <c r="R5" s="96">
        <v>0</v>
      </c>
      <c r="S5" s="22">
        <f t="shared" si="3"/>
        <v>0</v>
      </c>
      <c r="U5" s="97">
        <v>0</v>
      </c>
    </row>
    <row r="6" spans="1:21" x14ac:dyDescent="0.25">
      <c r="A6" s="15">
        <v>101</v>
      </c>
      <c r="B6" s="15" t="s">
        <v>69</v>
      </c>
      <c r="C6" s="16" t="s">
        <v>0</v>
      </c>
      <c r="D6" s="16" t="s">
        <v>4</v>
      </c>
      <c r="E6" s="16" t="s">
        <v>138</v>
      </c>
      <c r="F6" s="17" t="s">
        <v>68</v>
      </c>
      <c r="G6" s="16" t="s">
        <v>96</v>
      </c>
      <c r="H6" s="16" t="s">
        <v>60</v>
      </c>
      <c r="I6" s="16" t="s">
        <v>162</v>
      </c>
      <c r="J6" s="16">
        <v>1978</v>
      </c>
      <c r="K6" s="16">
        <v>20</v>
      </c>
      <c r="L6" s="16">
        <f t="shared" si="0"/>
        <v>1998</v>
      </c>
      <c r="M6" s="18">
        <f t="shared" si="1"/>
        <v>-23</v>
      </c>
      <c r="N6" s="19">
        <v>2021</v>
      </c>
      <c r="O6" s="16" t="s">
        <v>165</v>
      </c>
      <c r="P6" s="23" t="s">
        <v>166</v>
      </c>
      <c r="Q6" s="95">
        <v>0</v>
      </c>
      <c r="R6" s="96">
        <v>0</v>
      </c>
      <c r="S6" s="22">
        <f t="shared" si="3"/>
        <v>0</v>
      </c>
      <c r="U6" s="98">
        <v>0</v>
      </c>
    </row>
    <row r="7" spans="1:21" x14ac:dyDescent="0.25">
      <c r="A7" s="15">
        <v>101</v>
      </c>
      <c r="B7" s="15" t="s">
        <v>69</v>
      </c>
      <c r="C7" s="16" t="s">
        <v>0</v>
      </c>
      <c r="D7" s="16" t="s">
        <v>4</v>
      </c>
      <c r="E7" s="16" t="s">
        <v>138</v>
      </c>
      <c r="F7" s="17" t="s">
        <v>68</v>
      </c>
      <c r="G7" s="16" t="s">
        <v>96</v>
      </c>
      <c r="H7" s="16" t="s">
        <v>60</v>
      </c>
      <c r="I7" s="16" t="s">
        <v>162</v>
      </c>
      <c r="J7" s="16">
        <v>1978</v>
      </c>
      <c r="K7" s="16">
        <v>20</v>
      </c>
      <c r="L7" s="16">
        <f t="shared" si="0"/>
        <v>1998</v>
      </c>
      <c r="M7" s="18">
        <f>-(2021-K7-J7)</f>
        <v>-23</v>
      </c>
      <c r="N7" s="19">
        <v>2021</v>
      </c>
      <c r="O7" s="16" t="s">
        <v>165</v>
      </c>
      <c r="P7" s="23" t="s">
        <v>166</v>
      </c>
      <c r="Q7" s="95">
        <v>0</v>
      </c>
      <c r="R7" s="96">
        <v>0</v>
      </c>
      <c r="S7" s="22">
        <f t="shared" si="3"/>
        <v>0</v>
      </c>
      <c r="U7" s="98">
        <v>0</v>
      </c>
    </row>
    <row r="8" spans="1:21" x14ac:dyDescent="0.25">
      <c r="A8" s="24">
        <v>101</v>
      </c>
      <c r="B8" s="24" t="s">
        <v>69</v>
      </c>
      <c r="C8" s="25" t="s">
        <v>64</v>
      </c>
      <c r="D8" s="25" t="s">
        <v>63</v>
      </c>
      <c r="E8" s="25" t="s">
        <v>62</v>
      </c>
      <c r="F8" s="26" t="s">
        <v>97</v>
      </c>
      <c r="G8" s="25"/>
      <c r="H8" s="25" t="s">
        <v>60</v>
      </c>
      <c r="I8" s="25" t="s">
        <v>159</v>
      </c>
      <c r="J8" s="25">
        <v>2013</v>
      </c>
      <c r="K8" s="25">
        <v>15</v>
      </c>
      <c r="L8" s="25">
        <f t="shared" si="0"/>
        <v>2028</v>
      </c>
      <c r="M8" s="27">
        <f t="shared" ref="M8:M10" si="4">-(2021-K8-J8)</f>
        <v>7</v>
      </c>
      <c r="N8" s="28">
        <f t="shared" ref="N8:N10" si="5">M8+2021</f>
        <v>2028</v>
      </c>
      <c r="O8" s="25"/>
      <c r="P8" s="29"/>
      <c r="Q8" s="95">
        <v>0</v>
      </c>
      <c r="R8" s="96">
        <v>0</v>
      </c>
      <c r="S8" s="22">
        <f t="shared" si="3"/>
        <v>0</v>
      </c>
      <c r="U8" s="99"/>
    </row>
    <row r="9" spans="1:21" x14ac:dyDescent="0.25">
      <c r="A9" s="24">
        <v>101</v>
      </c>
      <c r="B9" s="24" t="s">
        <v>69</v>
      </c>
      <c r="C9" s="25" t="s">
        <v>76</v>
      </c>
      <c r="D9" s="25" t="s">
        <v>75</v>
      </c>
      <c r="E9" s="25" t="s">
        <v>74</v>
      </c>
      <c r="F9" s="26" t="s">
        <v>97</v>
      </c>
      <c r="G9" s="25"/>
      <c r="H9" s="25" t="s">
        <v>71</v>
      </c>
      <c r="I9" s="25" t="s">
        <v>159</v>
      </c>
      <c r="J9" s="25">
        <v>2014</v>
      </c>
      <c r="K9" s="25">
        <v>15</v>
      </c>
      <c r="L9" s="25">
        <f t="shared" si="0"/>
        <v>2029</v>
      </c>
      <c r="M9" s="27">
        <f t="shared" si="4"/>
        <v>8</v>
      </c>
      <c r="N9" s="28">
        <f t="shared" si="5"/>
        <v>2029</v>
      </c>
      <c r="O9" s="25"/>
      <c r="P9" s="29" t="s">
        <v>167</v>
      </c>
      <c r="Q9" s="95">
        <v>0</v>
      </c>
      <c r="R9" s="96">
        <v>0</v>
      </c>
      <c r="S9" s="22">
        <f t="shared" si="3"/>
        <v>0</v>
      </c>
      <c r="U9" s="99"/>
    </row>
    <row r="10" spans="1:21" x14ac:dyDescent="0.25">
      <c r="A10" s="24">
        <v>101</v>
      </c>
      <c r="B10" s="24" t="s">
        <v>69</v>
      </c>
      <c r="C10" s="25" t="s">
        <v>76</v>
      </c>
      <c r="D10" s="25" t="s">
        <v>75</v>
      </c>
      <c r="E10" s="25" t="s">
        <v>74</v>
      </c>
      <c r="F10" s="26" t="s">
        <v>68</v>
      </c>
      <c r="G10" s="25" t="s">
        <v>96</v>
      </c>
      <c r="H10" s="25" t="s">
        <v>71</v>
      </c>
      <c r="I10" s="25" t="s">
        <v>162</v>
      </c>
      <c r="J10" s="25">
        <v>2014</v>
      </c>
      <c r="K10" s="25">
        <v>15</v>
      </c>
      <c r="L10" s="25">
        <f t="shared" si="0"/>
        <v>2029</v>
      </c>
      <c r="M10" s="27">
        <f t="shared" si="4"/>
        <v>8</v>
      </c>
      <c r="N10" s="28">
        <f t="shared" si="5"/>
        <v>2029</v>
      </c>
      <c r="O10" s="25"/>
      <c r="P10" s="29" t="s">
        <v>167</v>
      </c>
      <c r="Q10" s="95">
        <v>0</v>
      </c>
      <c r="R10" s="96">
        <v>0</v>
      </c>
      <c r="S10" s="22">
        <f t="shared" si="3"/>
        <v>0</v>
      </c>
      <c r="U10" s="99"/>
    </row>
    <row r="11" spans="1:21" x14ac:dyDescent="0.25">
      <c r="A11" s="24">
        <v>101</v>
      </c>
      <c r="B11" s="24" t="s">
        <v>69</v>
      </c>
      <c r="C11" s="25" t="s">
        <v>64</v>
      </c>
      <c r="D11" s="25" t="s">
        <v>63</v>
      </c>
      <c r="E11" s="25" t="s">
        <v>62</v>
      </c>
      <c r="F11" s="26" t="s">
        <v>68</v>
      </c>
      <c r="G11" s="25"/>
      <c r="H11" s="25" t="s">
        <v>60</v>
      </c>
      <c r="I11" s="25" t="s">
        <v>162</v>
      </c>
      <c r="J11" s="25">
        <v>2016</v>
      </c>
      <c r="K11" s="25">
        <v>15</v>
      </c>
      <c r="L11" s="25">
        <f t="shared" si="0"/>
        <v>2031</v>
      </c>
      <c r="M11" s="27">
        <f>-(2021-K11-J11)</f>
        <v>10</v>
      </c>
      <c r="N11" s="28">
        <f>M11+2021</f>
        <v>2031</v>
      </c>
      <c r="O11" s="25"/>
      <c r="P11" s="29"/>
      <c r="Q11" s="95">
        <v>0</v>
      </c>
      <c r="R11" s="96">
        <v>0</v>
      </c>
      <c r="S11" s="22">
        <f t="shared" si="3"/>
        <v>0</v>
      </c>
      <c r="U11" s="99"/>
    </row>
    <row r="12" spans="1:21" x14ac:dyDescent="0.25">
      <c r="A12" s="15">
        <v>102</v>
      </c>
      <c r="B12" s="15" t="s">
        <v>66</v>
      </c>
      <c r="C12" s="16" t="s">
        <v>76</v>
      </c>
      <c r="D12" s="16" t="s">
        <v>10</v>
      </c>
      <c r="E12" s="16" t="s">
        <v>44</v>
      </c>
      <c r="F12" s="17" t="s">
        <v>67</v>
      </c>
      <c r="G12" s="16" t="s">
        <v>95</v>
      </c>
      <c r="H12" s="16" t="s">
        <v>60</v>
      </c>
      <c r="I12" s="16" t="s">
        <v>168</v>
      </c>
      <c r="J12" s="16">
        <v>1978</v>
      </c>
      <c r="K12" s="16">
        <v>15</v>
      </c>
      <c r="L12" s="16">
        <f t="shared" si="0"/>
        <v>1993</v>
      </c>
      <c r="M12" s="18">
        <f t="shared" ref="M12:M16" si="6">-(2021-K12-J12)</f>
        <v>-28</v>
      </c>
      <c r="N12" s="19">
        <v>2021</v>
      </c>
      <c r="O12" s="16" t="s">
        <v>163</v>
      </c>
      <c r="P12" s="23" t="s">
        <v>169</v>
      </c>
      <c r="Q12" s="95">
        <v>0</v>
      </c>
      <c r="R12" s="96">
        <v>0</v>
      </c>
      <c r="S12" s="22">
        <f t="shared" si="3"/>
        <v>0</v>
      </c>
      <c r="U12" s="98">
        <v>0</v>
      </c>
    </row>
    <row r="13" spans="1:21" x14ac:dyDescent="0.25">
      <c r="A13" s="15">
        <v>102</v>
      </c>
      <c r="B13" s="15" t="s">
        <v>66</v>
      </c>
      <c r="C13" s="16" t="s">
        <v>76</v>
      </c>
      <c r="D13" s="16" t="s">
        <v>10</v>
      </c>
      <c r="E13" s="16" t="s">
        <v>44</v>
      </c>
      <c r="F13" s="17" t="s">
        <v>61</v>
      </c>
      <c r="G13" s="16" t="s">
        <v>94</v>
      </c>
      <c r="H13" s="16" t="s">
        <v>60</v>
      </c>
      <c r="I13" s="16" t="s">
        <v>170</v>
      </c>
      <c r="J13" s="16">
        <v>1978</v>
      </c>
      <c r="K13" s="16">
        <v>15</v>
      </c>
      <c r="L13" s="16">
        <f t="shared" si="0"/>
        <v>1993</v>
      </c>
      <c r="M13" s="18">
        <f t="shared" si="6"/>
        <v>-28</v>
      </c>
      <c r="N13" s="19">
        <v>2021</v>
      </c>
      <c r="O13" s="16"/>
      <c r="P13" s="23" t="s">
        <v>169</v>
      </c>
      <c r="Q13" s="95">
        <v>0</v>
      </c>
      <c r="R13" s="96">
        <v>0</v>
      </c>
      <c r="S13" s="22">
        <f t="shared" si="3"/>
        <v>0</v>
      </c>
      <c r="U13" s="98">
        <v>0</v>
      </c>
    </row>
    <row r="14" spans="1:21" x14ac:dyDescent="0.25">
      <c r="A14" s="15">
        <v>102</v>
      </c>
      <c r="B14" s="15" t="s">
        <v>66</v>
      </c>
      <c r="C14" s="16" t="s">
        <v>0</v>
      </c>
      <c r="D14" s="16" t="s">
        <v>4</v>
      </c>
      <c r="E14" s="16" t="s">
        <v>138</v>
      </c>
      <c r="F14" s="17" t="s">
        <v>67</v>
      </c>
      <c r="G14" s="16" t="s">
        <v>95</v>
      </c>
      <c r="H14" s="16" t="s">
        <v>60</v>
      </c>
      <c r="I14" s="16" t="s">
        <v>168</v>
      </c>
      <c r="J14" s="16">
        <v>1978</v>
      </c>
      <c r="K14" s="16">
        <v>20</v>
      </c>
      <c r="L14" s="16">
        <f t="shared" si="0"/>
        <v>1998</v>
      </c>
      <c r="M14" s="18">
        <f t="shared" si="6"/>
        <v>-23</v>
      </c>
      <c r="N14" s="19">
        <v>2021</v>
      </c>
      <c r="O14" s="16" t="s">
        <v>163</v>
      </c>
      <c r="P14" s="23" t="s">
        <v>166</v>
      </c>
      <c r="Q14" s="95">
        <v>0</v>
      </c>
      <c r="R14" s="96">
        <v>0</v>
      </c>
      <c r="S14" s="22">
        <f t="shared" si="3"/>
        <v>0</v>
      </c>
      <c r="U14" s="98">
        <v>0</v>
      </c>
    </row>
    <row r="15" spans="1:21" x14ac:dyDescent="0.25">
      <c r="A15" s="15">
        <v>102</v>
      </c>
      <c r="B15" s="15" t="s">
        <v>66</v>
      </c>
      <c r="C15" s="16" t="s">
        <v>0</v>
      </c>
      <c r="D15" s="16" t="s">
        <v>4</v>
      </c>
      <c r="E15" s="16" t="s">
        <v>138</v>
      </c>
      <c r="F15" s="17" t="s">
        <v>67</v>
      </c>
      <c r="G15" s="16" t="s">
        <v>95</v>
      </c>
      <c r="H15" s="16" t="s">
        <v>60</v>
      </c>
      <c r="I15" s="16" t="s">
        <v>168</v>
      </c>
      <c r="J15" s="16">
        <v>1978</v>
      </c>
      <c r="K15" s="16">
        <v>20</v>
      </c>
      <c r="L15" s="16">
        <f t="shared" si="0"/>
        <v>1998</v>
      </c>
      <c r="M15" s="18">
        <f t="shared" si="6"/>
        <v>-23</v>
      </c>
      <c r="N15" s="19">
        <v>2021</v>
      </c>
      <c r="O15" s="16" t="s">
        <v>163</v>
      </c>
      <c r="P15" s="23" t="s">
        <v>166</v>
      </c>
      <c r="Q15" s="95">
        <v>0</v>
      </c>
      <c r="R15" s="96">
        <v>0</v>
      </c>
      <c r="S15" s="22">
        <f t="shared" si="3"/>
        <v>0</v>
      </c>
      <c r="U15" s="98">
        <v>0</v>
      </c>
    </row>
    <row r="16" spans="1:21" x14ac:dyDescent="0.25">
      <c r="A16" s="15">
        <v>102</v>
      </c>
      <c r="B16" s="15" t="s">
        <v>66</v>
      </c>
      <c r="C16" s="16" t="s">
        <v>0</v>
      </c>
      <c r="D16" s="16" t="s">
        <v>4</v>
      </c>
      <c r="E16" s="16" t="s">
        <v>138</v>
      </c>
      <c r="F16" s="17" t="s">
        <v>61</v>
      </c>
      <c r="G16" s="16" t="s">
        <v>94</v>
      </c>
      <c r="H16" s="16" t="s">
        <v>60</v>
      </c>
      <c r="I16" s="16" t="s">
        <v>170</v>
      </c>
      <c r="J16" s="16">
        <v>1978</v>
      </c>
      <c r="K16" s="16">
        <v>20</v>
      </c>
      <c r="L16" s="16">
        <f t="shared" si="0"/>
        <v>1998</v>
      </c>
      <c r="M16" s="18">
        <f t="shared" si="6"/>
        <v>-23</v>
      </c>
      <c r="N16" s="19">
        <v>2021</v>
      </c>
      <c r="O16" s="16" t="s">
        <v>163</v>
      </c>
      <c r="P16" s="23" t="s">
        <v>166</v>
      </c>
      <c r="Q16" s="95">
        <v>0</v>
      </c>
      <c r="R16" s="96">
        <v>0</v>
      </c>
      <c r="S16" s="22">
        <f t="shared" si="3"/>
        <v>0</v>
      </c>
      <c r="U16" s="98">
        <v>0</v>
      </c>
    </row>
    <row r="17" spans="1:21" x14ac:dyDescent="0.25">
      <c r="A17" s="15">
        <v>102</v>
      </c>
      <c r="B17" s="15" t="s">
        <v>66</v>
      </c>
      <c r="C17" s="16" t="s">
        <v>0</v>
      </c>
      <c r="D17" s="16" t="s">
        <v>4</v>
      </c>
      <c r="E17" s="16" t="s">
        <v>138</v>
      </c>
      <c r="F17" s="17" t="s">
        <v>61</v>
      </c>
      <c r="G17" s="16" t="s">
        <v>94</v>
      </c>
      <c r="H17" s="16" t="s">
        <v>60</v>
      </c>
      <c r="I17" s="16" t="s">
        <v>170</v>
      </c>
      <c r="J17" s="16">
        <v>1978</v>
      </c>
      <c r="K17" s="16">
        <v>20</v>
      </c>
      <c r="L17" s="16">
        <f t="shared" si="0"/>
        <v>1998</v>
      </c>
      <c r="M17" s="18">
        <f>-(2021-K17-J17)</f>
        <v>-23</v>
      </c>
      <c r="N17" s="19">
        <v>2021</v>
      </c>
      <c r="O17" s="16" t="s">
        <v>163</v>
      </c>
      <c r="P17" s="23" t="s">
        <v>166</v>
      </c>
      <c r="Q17" s="95">
        <v>0</v>
      </c>
      <c r="R17" s="96">
        <v>0</v>
      </c>
      <c r="S17" s="22">
        <f t="shared" si="3"/>
        <v>0</v>
      </c>
      <c r="U17" s="98">
        <v>0</v>
      </c>
    </row>
    <row r="18" spans="1:21" x14ac:dyDescent="0.25">
      <c r="A18" s="24">
        <v>102</v>
      </c>
      <c r="B18" s="24" t="s">
        <v>66</v>
      </c>
      <c r="C18" s="25" t="s">
        <v>76</v>
      </c>
      <c r="D18" s="25" t="s">
        <v>75</v>
      </c>
      <c r="E18" s="25" t="s">
        <v>74</v>
      </c>
      <c r="F18" s="26" t="s">
        <v>67</v>
      </c>
      <c r="G18" s="25" t="s">
        <v>95</v>
      </c>
      <c r="H18" s="25" t="s">
        <v>71</v>
      </c>
      <c r="I18" s="25"/>
      <c r="J18" s="25">
        <v>2014</v>
      </c>
      <c r="K18" s="25">
        <v>15</v>
      </c>
      <c r="L18" s="25">
        <f t="shared" si="0"/>
        <v>2029</v>
      </c>
      <c r="M18" s="27">
        <f>-(2021-K18-J18)</f>
        <v>8</v>
      </c>
      <c r="N18" s="28">
        <f>M18+2021</f>
        <v>2029</v>
      </c>
      <c r="O18" s="25"/>
      <c r="P18" s="29"/>
      <c r="Q18" s="95">
        <v>0</v>
      </c>
      <c r="R18" s="96">
        <v>0</v>
      </c>
      <c r="S18" s="22">
        <f t="shared" si="3"/>
        <v>0</v>
      </c>
      <c r="U18" s="99"/>
    </row>
    <row r="19" spans="1:21" x14ac:dyDescent="0.25">
      <c r="A19" s="24">
        <v>102</v>
      </c>
      <c r="B19" s="24" t="s">
        <v>66</v>
      </c>
      <c r="C19" s="25" t="s">
        <v>76</v>
      </c>
      <c r="D19" s="25" t="s">
        <v>75</v>
      </c>
      <c r="E19" s="25" t="s">
        <v>74</v>
      </c>
      <c r="F19" s="26" t="s">
        <v>61</v>
      </c>
      <c r="G19" s="25" t="s">
        <v>94</v>
      </c>
      <c r="H19" s="25" t="s">
        <v>71</v>
      </c>
      <c r="I19" s="25"/>
      <c r="J19" s="25">
        <v>2014</v>
      </c>
      <c r="K19" s="25">
        <v>15</v>
      </c>
      <c r="L19" s="25">
        <f t="shared" si="0"/>
        <v>2029</v>
      </c>
      <c r="M19" s="27">
        <f t="shared" ref="M19:M26" si="7">-(2021-K19-J19)</f>
        <v>8</v>
      </c>
      <c r="N19" s="28">
        <f t="shared" ref="N19:N21" si="8">M19+2021</f>
        <v>2029</v>
      </c>
      <c r="O19" s="25"/>
      <c r="P19" s="29"/>
      <c r="Q19" s="95">
        <v>0</v>
      </c>
      <c r="R19" s="96">
        <v>0</v>
      </c>
      <c r="S19" s="22">
        <f t="shared" si="3"/>
        <v>0</v>
      </c>
      <c r="U19" s="99"/>
    </row>
    <row r="20" spans="1:21" x14ac:dyDescent="0.25">
      <c r="A20" s="24">
        <v>102</v>
      </c>
      <c r="B20" s="24" t="s">
        <v>66</v>
      </c>
      <c r="C20" s="25" t="s">
        <v>64</v>
      </c>
      <c r="D20" s="25" t="s">
        <v>63</v>
      </c>
      <c r="E20" s="25" t="s">
        <v>62</v>
      </c>
      <c r="F20" s="26" t="s">
        <v>67</v>
      </c>
      <c r="G20" s="25"/>
      <c r="H20" s="25" t="s">
        <v>60</v>
      </c>
      <c r="I20" s="25"/>
      <c r="J20" s="25">
        <v>2016</v>
      </c>
      <c r="K20" s="25">
        <v>15</v>
      </c>
      <c r="L20" s="25">
        <f t="shared" si="0"/>
        <v>2031</v>
      </c>
      <c r="M20" s="27">
        <f t="shared" si="7"/>
        <v>10</v>
      </c>
      <c r="N20" s="28">
        <f t="shared" si="8"/>
        <v>2031</v>
      </c>
      <c r="O20" s="25"/>
      <c r="P20" s="29"/>
      <c r="Q20" s="95">
        <v>0</v>
      </c>
      <c r="R20" s="96">
        <v>0</v>
      </c>
      <c r="S20" s="22">
        <f t="shared" si="3"/>
        <v>0</v>
      </c>
      <c r="U20" s="99"/>
    </row>
    <row r="21" spans="1:21" x14ac:dyDescent="0.25">
      <c r="A21" s="24">
        <v>102</v>
      </c>
      <c r="B21" s="24" t="s">
        <v>66</v>
      </c>
      <c r="C21" s="25" t="s">
        <v>64</v>
      </c>
      <c r="D21" s="25" t="s">
        <v>63</v>
      </c>
      <c r="E21" s="25" t="s">
        <v>62</v>
      </c>
      <c r="F21" s="26" t="s">
        <v>61</v>
      </c>
      <c r="G21" s="25"/>
      <c r="H21" s="25" t="s">
        <v>60</v>
      </c>
      <c r="I21" s="25"/>
      <c r="J21" s="25">
        <v>2016</v>
      </c>
      <c r="K21" s="25">
        <v>15</v>
      </c>
      <c r="L21" s="25">
        <f t="shared" si="0"/>
        <v>2031</v>
      </c>
      <c r="M21" s="27">
        <f t="shared" si="7"/>
        <v>10</v>
      </c>
      <c r="N21" s="28">
        <f t="shared" si="8"/>
        <v>2031</v>
      </c>
      <c r="O21" s="25"/>
      <c r="P21" s="29"/>
      <c r="Q21" s="95">
        <v>0</v>
      </c>
      <c r="R21" s="96">
        <v>0</v>
      </c>
      <c r="S21" s="22">
        <f t="shared" si="3"/>
        <v>0</v>
      </c>
      <c r="U21" s="99"/>
    </row>
    <row r="22" spans="1:21" x14ac:dyDescent="0.25">
      <c r="A22" s="15">
        <v>103</v>
      </c>
      <c r="B22" s="15" t="s">
        <v>65</v>
      </c>
      <c r="C22" s="16" t="s">
        <v>76</v>
      </c>
      <c r="D22" s="16" t="s">
        <v>10</v>
      </c>
      <c r="E22" s="16" t="s">
        <v>44</v>
      </c>
      <c r="F22" s="17" t="s">
        <v>61</v>
      </c>
      <c r="G22" s="16" t="s">
        <v>93</v>
      </c>
      <c r="H22" s="16" t="s">
        <v>60</v>
      </c>
      <c r="I22" s="16" t="s">
        <v>171</v>
      </c>
      <c r="J22" s="16">
        <v>1978</v>
      </c>
      <c r="K22" s="16">
        <v>15</v>
      </c>
      <c r="L22" s="16">
        <f t="shared" si="0"/>
        <v>1993</v>
      </c>
      <c r="M22" s="18">
        <f t="shared" si="7"/>
        <v>-28</v>
      </c>
      <c r="N22" s="19">
        <v>2021</v>
      </c>
      <c r="O22" s="16" t="s">
        <v>163</v>
      </c>
      <c r="P22" s="23" t="s">
        <v>172</v>
      </c>
      <c r="Q22" s="95">
        <v>0</v>
      </c>
      <c r="R22" s="96">
        <v>0</v>
      </c>
      <c r="S22" s="22">
        <f t="shared" si="3"/>
        <v>0</v>
      </c>
      <c r="U22" s="98">
        <v>0</v>
      </c>
    </row>
    <row r="23" spans="1:21" x14ac:dyDescent="0.25">
      <c r="A23" s="15">
        <v>103</v>
      </c>
      <c r="B23" s="15" t="s">
        <v>65</v>
      </c>
      <c r="C23" s="16" t="s">
        <v>76</v>
      </c>
      <c r="D23" s="16" t="s">
        <v>10</v>
      </c>
      <c r="E23" s="16" t="s">
        <v>44</v>
      </c>
      <c r="F23" s="17" t="s">
        <v>92</v>
      </c>
      <c r="G23" s="16" t="s">
        <v>173</v>
      </c>
      <c r="H23" s="16" t="s">
        <v>60</v>
      </c>
      <c r="I23" s="16" t="s">
        <v>174</v>
      </c>
      <c r="J23" s="16">
        <v>1978</v>
      </c>
      <c r="K23" s="16">
        <v>15</v>
      </c>
      <c r="L23" s="16">
        <f t="shared" si="0"/>
        <v>1993</v>
      </c>
      <c r="M23" s="18">
        <f t="shared" si="7"/>
        <v>-28</v>
      </c>
      <c r="N23" s="19">
        <v>2021</v>
      </c>
      <c r="O23" s="16" t="s">
        <v>175</v>
      </c>
      <c r="P23" s="23" t="s">
        <v>176</v>
      </c>
      <c r="Q23" s="95">
        <v>0</v>
      </c>
      <c r="R23" s="96">
        <v>0</v>
      </c>
      <c r="S23" s="22">
        <f t="shared" si="3"/>
        <v>0</v>
      </c>
      <c r="U23" s="98">
        <v>0</v>
      </c>
    </row>
    <row r="24" spans="1:21" x14ac:dyDescent="0.25">
      <c r="A24" s="15">
        <v>103</v>
      </c>
      <c r="B24" s="15" t="s">
        <v>65</v>
      </c>
      <c r="C24" s="16" t="s">
        <v>0</v>
      </c>
      <c r="D24" s="16" t="s">
        <v>4</v>
      </c>
      <c r="E24" s="16" t="s">
        <v>138</v>
      </c>
      <c r="F24" s="17" t="s">
        <v>61</v>
      </c>
      <c r="G24" s="16" t="s">
        <v>93</v>
      </c>
      <c r="H24" s="16" t="s">
        <v>60</v>
      </c>
      <c r="I24" s="16" t="s">
        <v>171</v>
      </c>
      <c r="J24" s="16">
        <v>1978</v>
      </c>
      <c r="K24" s="16">
        <v>20</v>
      </c>
      <c r="L24" s="16">
        <f t="shared" si="0"/>
        <v>1998</v>
      </c>
      <c r="M24" s="18">
        <f t="shared" si="7"/>
        <v>-23</v>
      </c>
      <c r="N24" s="19">
        <v>2021</v>
      </c>
      <c r="O24" s="16" t="s">
        <v>163</v>
      </c>
      <c r="P24" s="23" t="s">
        <v>166</v>
      </c>
      <c r="Q24" s="95">
        <v>0</v>
      </c>
      <c r="R24" s="96">
        <v>0</v>
      </c>
      <c r="S24" s="22">
        <f t="shared" si="3"/>
        <v>0</v>
      </c>
      <c r="U24" s="98">
        <v>0</v>
      </c>
    </row>
    <row r="25" spans="1:21" x14ac:dyDescent="0.25">
      <c r="A25" s="15">
        <v>103</v>
      </c>
      <c r="B25" s="15" t="s">
        <v>65</v>
      </c>
      <c r="C25" s="16" t="s">
        <v>0</v>
      </c>
      <c r="D25" s="16" t="s">
        <v>4</v>
      </c>
      <c r="E25" s="16" t="s">
        <v>138</v>
      </c>
      <c r="F25" s="17" t="s">
        <v>61</v>
      </c>
      <c r="G25" s="16" t="s">
        <v>93</v>
      </c>
      <c r="H25" s="16" t="s">
        <v>60</v>
      </c>
      <c r="I25" s="16" t="s">
        <v>171</v>
      </c>
      <c r="J25" s="16">
        <v>1978</v>
      </c>
      <c r="K25" s="16">
        <v>20</v>
      </c>
      <c r="L25" s="16">
        <f t="shared" si="0"/>
        <v>1998</v>
      </c>
      <c r="M25" s="18">
        <f t="shared" si="7"/>
        <v>-23</v>
      </c>
      <c r="N25" s="19">
        <v>2021</v>
      </c>
      <c r="O25" s="16" t="s">
        <v>163</v>
      </c>
      <c r="P25" s="23" t="s">
        <v>166</v>
      </c>
      <c r="Q25" s="95">
        <v>0</v>
      </c>
      <c r="R25" s="96">
        <v>0</v>
      </c>
      <c r="S25" s="22">
        <f t="shared" si="3"/>
        <v>0</v>
      </c>
      <c r="U25" s="98">
        <v>0</v>
      </c>
    </row>
    <row r="26" spans="1:21" x14ac:dyDescent="0.25">
      <c r="A26" s="15">
        <v>103</v>
      </c>
      <c r="B26" s="15" t="s">
        <v>65</v>
      </c>
      <c r="C26" s="16" t="s">
        <v>0</v>
      </c>
      <c r="D26" s="16" t="s">
        <v>5</v>
      </c>
      <c r="E26" s="16" t="s">
        <v>138</v>
      </c>
      <c r="F26" s="17" t="s">
        <v>92</v>
      </c>
      <c r="G26" s="16" t="s">
        <v>173</v>
      </c>
      <c r="H26" s="16" t="s">
        <v>60</v>
      </c>
      <c r="I26" s="16" t="s">
        <v>174</v>
      </c>
      <c r="J26" s="16">
        <v>1978</v>
      </c>
      <c r="K26" s="16">
        <v>20</v>
      </c>
      <c r="L26" s="16">
        <f t="shared" si="0"/>
        <v>1998</v>
      </c>
      <c r="M26" s="18">
        <f t="shared" si="7"/>
        <v>-23</v>
      </c>
      <c r="N26" s="19">
        <v>2021</v>
      </c>
      <c r="O26" s="16" t="s">
        <v>163</v>
      </c>
      <c r="P26" s="23" t="s">
        <v>164</v>
      </c>
      <c r="Q26" s="95">
        <v>0</v>
      </c>
      <c r="R26" s="96">
        <v>0</v>
      </c>
      <c r="S26" s="22">
        <f t="shared" si="3"/>
        <v>0</v>
      </c>
      <c r="U26" s="98">
        <v>0</v>
      </c>
    </row>
    <row r="27" spans="1:21" x14ac:dyDescent="0.25">
      <c r="A27" s="15">
        <v>103</v>
      </c>
      <c r="B27" s="15" t="s">
        <v>65</v>
      </c>
      <c r="C27" s="16" t="s">
        <v>0</v>
      </c>
      <c r="D27" s="16" t="s">
        <v>5</v>
      </c>
      <c r="E27" s="16" t="s">
        <v>138</v>
      </c>
      <c r="F27" s="17" t="s">
        <v>92</v>
      </c>
      <c r="G27" s="16" t="s">
        <v>173</v>
      </c>
      <c r="H27" s="16" t="s">
        <v>60</v>
      </c>
      <c r="I27" s="16" t="s">
        <v>174</v>
      </c>
      <c r="J27" s="16">
        <v>1978</v>
      </c>
      <c r="K27" s="16">
        <v>20</v>
      </c>
      <c r="L27" s="16">
        <f t="shared" si="0"/>
        <v>1998</v>
      </c>
      <c r="M27" s="18">
        <f>-(2021-K27-J27)</f>
        <v>-23</v>
      </c>
      <c r="N27" s="19">
        <v>2021</v>
      </c>
      <c r="O27" s="16" t="s">
        <v>163</v>
      </c>
      <c r="P27" s="23" t="s">
        <v>177</v>
      </c>
      <c r="Q27" s="95">
        <v>0</v>
      </c>
      <c r="R27" s="96">
        <v>0</v>
      </c>
      <c r="S27" s="22">
        <f t="shared" si="3"/>
        <v>0</v>
      </c>
      <c r="U27" s="98">
        <v>0</v>
      </c>
    </row>
    <row r="28" spans="1:21" x14ac:dyDescent="0.25">
      <c r="A28" s="24">
        <v>103</v>
      </c>
      <c r="B28" s="24" t="s">
        <v>65</v>
      </c>
      <c r="C28" s="25" t="s">
        <v>76</v>
      </c>
      <c r="D28" s="25" t="s">
        <v>75</v>
      </c>
      <c r="E28" s="25" t="s">
        <v>74</v>
      </c>
      <c r="F28" s="26" t="s">
        <v>61</v>
      </c>
      <c r="G28" s="25" t="s">
        <v>93</v>
      </c>
      <c r="H28" s="25" t="s">
        <v>71</v>
      </c>
      <c r="I28" s="25" t="s">
        <v>178</v>
      </c>
      <c r="J28" s="25">
        <v>2014</v>
      </c>
      <c r="K28" s="25">
        <v>15</v>
      </c>
      <c r="L28" s="25">
        <f t="shared" si="0"/>
        <v>2029</v>
      </c>
      <c r="M28" s="27">
        <f>-(2021-K28-J28)</f>
        <v>8</v>
      </c>
      <c r="N28" s="28">
        <f>M28+2021</f>
        <v>2029</v>
      </c>
      <c r="O28" s="25"/>
      <c r="P28" s="29"/>
      <c r="Q28" s="95">
        <v>0</v>
      </c>
      <c r="R28" s="96">
        <v>0</v>
      </c>
      <c r="S28" s="22">
        <f t="shared" si="3"/>
        <v>0</v>
      </c>
      <c r="U28" s="99"/>
    </row>
    <row r="29" spans="1:21" x14ac:dyDescent="0.25">
      <c r="A29" s="24">
        <v>103</v>
      </c>
      <c r="B29" s="24" t="s">
        <v>65</v>
      </c>
      <c r="C29" s="25" t="s">
        <v>76</v>
      </c>
      <c r="D29" s="25" t="s">
        <v>75</v>
      </c>
      <c r="E29" s="25" t="s">
        <v>74</v>
      </c>
      <c r="F29" s="26" t="s">
        <v>92</v>
      </c>
      <c r="G29" s="25"/>
      <c r="H29" s="25" t="s">
        <v>71</v>
      </c>
      <c r="I29" s="25"/>
      <c r="J29" s="25">
        <v>2014</v>
      </c>
      <c r="K29" s="25">
        <v>15</v>
      </c>
      <c r="L29" s="25">
        <f t="shared" si="0"/>
        <v>2029</v>
      </c>
      <c r="M29" s="27">
        <f t="shared" ref="M29:M31" si="9">-(2021-K29-J29)</f>
        <v>8</v>
      </c>
      <c r="N29" s="28">
        <f t="shared" ref="N29:N31" si="10">M29+2021</f>
        <v>2029</v>
      </c>
      <c r="O29" s="25"/>
      <c r="P29" s="29"/>
      <c r="Q29" s="95">
        <v>0</v>
      </c>
      <c r="R29" s="96">
        <v>0</v>
      </c>
      <c r="S29" s="22">
        <f t="shared" si="3"/>
        <v>0</v>
      </c>
      <c r="U29" s="99"/>
    </row>
    <row r="30" spans="1:21" x14ac:dyDescent="0.25">
      <c r="A30" s="24">
        <v>103</v>
      </c>
      <c r="B30" s="24" t="s">
        <v>65</v>
      </c>
      <c r="C30" s="25" t="s">
        <v>64</v>
      </c>
      <c r="D30" s="25" t="s">
        <v>63</v>
      </c>
      <c r="E30" s="25" t="s">
        <v>62</v>
      </c>
      <c r="F30" s="26" t="s">
        <v>92</v>
      </c>
      <c r="G30" s="25"/>
      <c r="H30" s="25" t="s">
        <v>60</v>
      </c>
      <c r="I30" s="25"/>
      <c r="J30" s="25">
        <v>2014</v>
      </c>
      <c r="K30" s="25">
        <v>15</v>
      </c>
      <c r="L30" s="25">
        <f t="shared" si="0"/>
        <v>2029</v>
      </c>
      <c r="M30" s="27">
        <f t="shared" si="9"/>
        <v>8</v>
      </c>
      <c r="N30" s="28">
        <f t="shared" si="10"/>
        <v>2029</v>
      </c>
      <c r="O30" s="25"/>
      <c r="P30" s="29"/>
      <c r="Q30" s="95">
        <v>0</v>
      </c>
      <c r="R30" s="96">
        <v>0</v>
      </c>
      <c r="S30" s="22">
        <f t="shared" si="3"/>
        <v>0</v>
      </c>
      <c r="U30" s="99"/>
    </row>
    <row r="31" spans="1:21" x14ac:dyDescent="0.25">
      <c r="A31" s="24">
        <v>103</v>
      </c>
      <c r="B31" s="24" t="s">
        <v>65</v>
      </c>
      <c r="C31" s="25" t="s">
        <v>64</v>
      </c>
      <c r="D31" s="25" t="s">
        <v>63</v>
      </c>
      <c r="E31" s="25" t="s">
        <v>62</v>
      </c>
      <c r="F31" s="26" t="s">
        <v>61</v>
      </c>
      <c r="G31" s="25"/>
      <c r="H31" s="25" t="s">
        <v>60</v>
      </c>
      <c r="I31" s="25"/>
      <c r="J31" s="25">
        <v>2016</v>
      </c>
      <c r="K31" s="25">
        <v>15</v>
      </c>
      <c r="L31" s="25">
        <f t="shared" si="0"/>
        <v>2031</v>
      </c>
      <c r="M31" s="27">
        <f t="shared" si="9"/>
        <v>10</v>
      </c>
      <c r="N31" s="28">
        <f t="shared" si="10"/>
        <v>2031</v>
      </c>
      <c r="O31" s="25"/>
      <c r="P31" s="29"/>
      <c r="Q31" s="95">
        <v>0</v>
      </c>
      <c r="R31" s="96">
        <v>0</v>
      </c>
      <c r="S31" s="22">
        <f t="shared" si="3"/>
        <v>0</v>
      </c>
      <c r="U31" s="99"/>
    </row>
    <row r="32" spans="1:21" x14ac:dyDescent="0.25">
      <c r="A32" s="15">
        <v>104</v>
      </c>
      <c r="B32" s="15" t="s">
        <v>81</v>
      </c>
      <c r="C32" s="16" t="s">
        <v>76</v>
      </c>
      <c r="D32" s="16" t="s">
        <v>10</v>
      </c>
      <c r="E32" s="16" t="s">
        <v>44</v>
      </c>
      <c r="F32" s="17" t="s">
        <v>80</v>
      </c>
      <c r="G32" s="16"/>
      <c r="H32" s="16" t="s">
        <v>60</v>
      </c>
      <c r="I32" s="16" t="s">
        <v>179</v>
      </c>
      <c r="J32" s="16">
        <v>1978</v>
      </c>
      <c r="K32" s="16">
        <v>15</v>
      </c>
      <c r="L32" s="16">
        <f t="shared" si="0"/>
        <v>1993</v>
      </c>
      <c r="M32" s="18">
        <f>-(2021-K32-J32)</f>
        <v>-28</v>
      </c>
      <c r="N32" s="19">
        <v>2021</v>
      </c>
      <c r="O32" s="16" t="s">
        <v>180</v>
      </c>
      <c r="P32" s="23" t="s">
        <v>181</v>
      </c>
      <c r="Q32" s="95">
        <v>0</v>
      </c>
      <c r="R32" s="96">
        <v>0</v>
      </c>
      <c r="S32" s="22">
        <f t="shared" si="3"/>
        <v>0</v>
      </c>
      <c r="U32" s="98">
        <v>0</v>
      </c>
    </row>
    <row r="33" spans="1:21" x14ac:dyDescent="0.25">
      <c r="A33" s="15">
        <v>104</v>
      </c>
      <c r="B33" s="15" t="s">
        <v>81</v>
      </c>
      <c r="C33" s="16" t="s">
        <v>76</v>
      </c>
      <c r="D33" s="16" t="s">
        <v>10</v>
      </c>
      <c r="E33" s="16" t="s">
        <v>44</v>
      </c>
      <c r="F33" s="17" t="s">
        <v>91</v>
      </c>
      <c r="G33" s="16" t="s">
        <v>90</v>
      </c>
      <c r="H33" s="16" t="s">
        <v>60</v>
      </c>
      <c r="I33" s="16" t="s">
        <v>182</v>
      </c>
      <c r="J33" s="16">
        <v>1978</v>
      </c>
      <c r="K33" s="16">
        <v>15</v>
      </c>
      <c r="L33" s="16">
        <f t="shared" si="0"/>
        <v>1993</v>
      </c>
      <c r="M33" s="18">
        <f t="shared" ref="M33:M39" si="11">-(2021-K33-J33)</f>
        <v>-28</v>
      </c>
      <c r="N33" s="19">
        <v>2021</v>
      </c>
      <c r="O33" s="16" t="s">
        <v>183</v>
      </c>
      <c r="P33" s="23" t="s">
        <v>181</v>
      </c>
      <c r="Q33" s="95">
        <v>0</v>
      </c>
      <c r="R33" s="96">
        <v>0</v>
      </c>
      <c r="S33" s="22">
        <f t="shared" si="3"/>
        <v>0</v>
      </c>
      <c r="U33" s="98">
        <v>0</v>
      </c>
    </row>
    <row r="34" spans="1:21" x14ac:dyDescent="0.25">
      <c r="A34" s="15">
        <v>104</v>
      </c>
      <c r="B34" s="15" t="s">
        <v>81</v>
      </c>
      <c r="C34" s="16" t="s">
        <v>0</v>
      </c>
      <c r="D34" s="16" t="s">
        <v>4</v>
      </c>
      <c r="E34" s="16" t="s">
        <v>138</v>
      </c>
      <c r="F34" s="17" t="s">
        <v>80</v>
      </c>
      <c r="G34" s="16"/>
      <c r="H34" s="16" t="s">
        <v>60</v>
      </c>
      <c r="I34" s="16"/>
      <c r="J34" s="16">
        <v>1978</v>
      </c>
      <c r="K34" s="16">
        <v>20</v>
      </c>
      <c r="L34" s="16">
        <f t="shared" si="0"/>
        <v>1998</v>
      </c>
      <c r="M34" s="18">
        <f t="shared" si="11"/>
        <v>-23</v>
      </c>
      <c r="N34" s="19">
        <v>2021</v>
      </c>
      <c r="O34" s="16" t="s">
        <v>163</v>
      </c>
      <c r="P34" s="23" t="s">
        <v>166</v>
      </c>
      <c r="Q34" s="95">
        <v>0</v>
      </c>
      <c r="R34" s="96">
        <v>0</v>
      </c>
      <c r="S34" s="22">
        <f t="shared" si="3"/>
        <v>0</v>
      </c>
      <c r="U34" s="98">
        <v>0</v>
      </c>
    </row>
    <row r="35" spans="1:21" x14ac:dyDescent="0.25">
      <c r="A35" s="15">
        <v>104</v>
      </c>
      <c r="B35" s="15" t="s">
        <v>81</v>
      </c>
      <c r="C35" s="16" t="s">
        <v>0</v>
      </c>
      <c r="D35" s="16" t="s">
        <v>4</v>
      </c>
      <c r="E35" s="16" t="s">
        <v>138</v>
      </c>
      <c r="F35" s="17" t="s">
        <v>80</v>
      </c>
      <c r="G35" s="16"/>
      <c r="H35" s="16" t="s">
        <v>60</v>
      </c>
      <c r="I35" s="16"/>
      <c r="J35" s="16">
        <v>1978</v>
      </c>
      <c r="K35" s="16">
        <v>20</v>
      </c>
      <c r="L35" s="16">
        <f t="shared" si="0"/>
        <v>1998</v>
      </c>
      <c r="M35" s="18">
        <f t="shared" si="11"/>
        <v>-23</v>
      </c>
      <c r="N35" s="19">
        <v>2021</v>
      </c>
      <c r="O35" s="16" t="s">
        <v>163</v>
      </c>
      <c r="P35" s="23" t="s">
        <v>166</v>
      </c>
      <c r="Q35" s="95">
        <v>0</v>
      </c>
      <c r="R35" s="96">
        <v>0</v>
      </c>
      <c r="S35" s="22">
        <f t="shared" si="3"/>
        <v>0</v>
      </c>
      <c r="U35" s="98">
        <v>0</v>
      </c>
    </row>
    <row r="36" spans="1:21" x14ac:dyDescent="0.25">
      <c r="A36" s="15">
        <v>104</v>
      </c>
      <c r="B36" s="15" t="s">
        <v>81</v>
      </c>
      <c r="C36" s="16" t="s">
        <v>0</v>
      </c>
      <c r="D36" s="16" t="s">
        <v>5</v>
      </c>
      <c r="E36" s="16" t="s">
        <v>138</v>
      </c>
      <c r="F36" s="17" t="s">
        <v>91</v>
      </c>
      <c r="G36" s="16" t="s">
        <v>90</v>
      </c>
      <c r="H36" s="16" t="s">
        <v>60</v>
      </c>
      <c r="I36" s="16" t="s">
        <v>182</v>
      </c>
      <c r="J36" s="16">
        <v>1978</v>
      </c>
      <c r="K36" s="16">
        <v>20</v>
      </c>
      <c r="L36" s="16">
        <f t="shared" si="0"/>
        <v>1998</v>
      </c>
      <c r="M36" s="18">
        <f t="shared" si="11"/>
        <v>-23</v>
      </c>
      <c r="N36" s="19">
        <v>2021</v>
      </c>
      <c r="O36" s="16" t="s">
        <v>163</v>
      </c>
      <c r="P36" s="23" t="s">
        <v>164</v>
      </c>
      <c r="Q36" s="95">
        <v>0</v>
      </c>
      <c r="R36" s="96">
        <v>0</v>
      </c>
      <c r="S36" s="22">
        <f t="shared" si="3"/>
        <v>0</v>
      </c>
      <c r="U36" s="98">
        <v>0</v>
      </c>
    </row>
    <row r="37" spans="1:21" x14ac:dyDescent="0.25">
      <c r="A37" s="15">
        <v>104</v>
      </c>
      <c r="B37" s="15" t="s">
        <v>81</v>
      </c>
      <c r="C37" s="16" t="s">
        <v>0</v>
      </c>
      <c r="D37" s="16" t="s">
        <v>5</v>
      </c>
      <c r="E37" s="16" t="s">
        <v>138</v>
      </c>
      <c r="F37" s="17" t="s">
        <v>91</v>
      </c>
      <c r="G37" s="16" t="s">
        <v>90</v>
      </c>
      <c r="H37" s="16" t="s">
        <v>60</v>
      </c>
      <c r="I37" s="16" t="s">
        <v>182</v>
      </c>
      <c r="J37" s="16">
        <v>1978</v>
      </c>
      <c r="K37" s="16">
        <v>20</v>
      </c>
      <c r="L37" s="16">
        <f t="shared" si="0"/>
        <v>1998</v>
      </c>
      <c r="M37" s="18">
        <f t="shared" si="11"/>
        <v>-23</v>
      </c>
      <c r="N37" s="19">
        <v>2021</v>
      </c>
      <c r="O37" s="16"/>
      <c r="P37" s="23" t="s">
        <v>164</v>
      </c>
      <c r="Q37" s="95">
        <v>0</v>
      </c>
      <c r="R37" s="96">
        <v>0</v>
      </c>
      <c r="S37" s="22">
        <f t="shared" si="3"/>
        <v>0</v>
      </c>
      <c r="U37" s="98">
        <v>0</v>
      </c>
    </row>
    <row r="38" spans="1:21" ht="13.5" customHeight="1" x14ac:dyDescent="0.25">
      <c r="A38" s="15">
        <v>104</v>
      </c>
      <c r="B38" s="15" t="s">
        <v>81</v>
      </c>
      <c r="C38" s="16" t="s">
        <v>0</v>
      </c>
      <c r="D38" s="16" t="s">
        <v>13</v>
      </c>
      <c r="E38" s="16" t="s">
        <v>140</v>
      </c>
      <c r="F38" s="17" t="s">
        <v>84</v>
      </c>
      <c r="G38" s="16" t="s">
        <v>83</v>
      </c>
      <c r="H38" s="16" t="s">
        <v>60</v>
      </c>
      <c r="I38" s="16" t="s">
        <v>139</v>
      </c>
      <c r="J38" s="16">
        <v>1978</v>
      </c>
      <c r="K38" s="16">
        <v>20</v>
      </c>
      <c r="L38" s="16">
        <f t="shared" si="0"/>
        <v>1998</v>
      </c>
      <c r="M38" s="18">
        <f t="shared" si="11"/>
        <v>-23</v>
      </c>
      <c r="N38" s="19">
        <v>2021</v>
      </c>
      <c r="O38" s="16" t="s">
        <v>184</v>
      </c>
      <c r="P38" s="23" t="s">
        <v>185</v>
      </c>
      <c r="Q38" s="95">
        <v>0</v>
      </c>
      <c r="R38" s="96">
        <v>0</v>
      </c>
      <c r="S38" s="22">
        <f t="shared" si="3"/>
        <v>0</v>
      </c>
      <c r="U38" s="98">
        <v>0</v>
      </c>
    </row>
    <row r="39" spans="1:21" x14ac:dyDescent="0.25">
      <c r="A39" s="15">
        <v>104</v>
      </c>
      <c r="B39" s="15" t="s">
        <v>81</v>
      </c>
      <c r="C39" s="16" t="s">
        <v>0</v>
      </c>
      <c r="D39" s="16" t="s">
        <v>13</v>
      </c>
      <c r="E39" s="16" t="s">
        <v>140</v>
      </c>
      <c r="F39" s="17" t="s">
        <v>84</v>
      </c>
      <c r="G39" s="16" t="s">
        <v>83</v>
      </c>
      <c r="H39" s="16" t="s">
        <v>60</v>
      </c>
      <c r="I39" s="16" t="s">
        <v>139</v>
      </c>
      <c r="J39" s="16">
        <v>1978</v>
      </c>
      <c r="K39" s="16">
        <v>20</v>
      </c>
      <c r="L39" s="16">
        <f t="shared" si="0"/>
        <v>1998</v>
      </c>
      <c r="M39" s="18">
        <f t="shared" si="11"/>
        <v>-23</v>
      </c>
      <c r="N39" s="19">
        <v>2021</v>
      </c>
      <c r="O39" s="16" t="s">
        <v>184</v>
      </c>
      <c r="P39" s="30" t="s">
        <v>186</v>
      </c>
      <c r="Q39" s="95">
        <v>0</v>
      </c>
      <c r="R39" s="96">
        <v>0</v>
      </c>
      <c r="S39" s="22">
        <f t="shared" si="3"/>
        <v>0</v>
      </c>
      <c r="U39" s="100">
        <v>0</v>
      </c>
    </row>
    <row r="40" spans="1:21" x14ac:dyDescent="0.25">
      <c r="A40" s="24">
        <v>104</v>
      </c>
      <c r="B40" s="24" t="s">
        <v>81</v>
      </c>
      <c r="C40" s="25" t="s">
        <v>76</v>
      </c>
      <c r="D40" s="25" t="s">
        <v>75</v>
      </c>
      <c r="E40" s="25" t="s">
        <v>74</v>
      </c>
      <c r="F40" s="26" t="s">
        <v>80</v>
      </c>
      <c r="G40" s="25"/>
      <c r="H40" s="25" t="s">
        <v>71</v>
      </c>
      <c r="I40" s="25"/>
      <c r="J40" s="25">
        <v>2014</v>
      </c>
      <c r="K40" s="25">
        <v>15</v>
      </c>
      <c r="L40" s="25">
        <f t="shared" si="0"/>
        <v>2029</v>
      </c>
      <c r="M40" s="27">
        <f>-(2021-K40-J40)</f>
        <v>8</v>
      </c>
      <c r="N40" s="28">
        <f>M40+2021</f>
        <v>2029</v>
      </c>
      <c r="O40" s="25"/>
      <c r="P40" s="29"/>
      <c r="Q40" s="95">
        <v>0</v>
      </c>
      <c r="R40" s="96">
        <v>0</v>
      </c>
      <c r="S40" s="22">
        <f t="shared" si="3"/>
        <v>0</v>
      </c>
      <c r="U40" s="99"/>
    </row>
    <row r="41" spans="1:21" x14ac:dyDescent="0.25">
      <c r="A41" s="24">
        <v>104</v>
      </c>
      <c r="B41" s="24" t="s">
        <v>81</v>
      </c>
      <c r="C41" s="25" t="s">
        <v>76</v>
      </c>
      <c r="D41" s="25" t="s">
        <v>75</v>
      </c>
      <c r="E41" s="25" t="s">
        <v>74</v>
      </c>
      <c r="F41" s="26" t="s">
        <v>91</v>
      </c>
      <c r="G41" s="25" t="s">
        <v>90</v>
      </c>
      <c r="H41" s="25" t="s">
        <v>71</v>
      </c>
      <c r="I41" s="25" t="s">
        <v>182</v>
      </c>
      <c r="J41" s="25">
        <v>2014</v>
      </c>
      <c r="K41" s="25">
        <v>15</v>
      </c>
      <c r="L41" s="25">
        <f t="shared" si="0"/>
        <v>2029</v>
      </c>
      <c r="M41" s="27">
        <f t="shared" ref="M41:M48" si="12">-(2021-K41-J41)</f>
        <v>8</v>
      </c>
      <c r="N41" s="28">
        <f t="shared" ref="N41:N48" si="13">M41+2021</f>
        <v>2029</v>
      </c>
      <c r="O41" s="25"/>
      <c r="P41" s="29"/>
      <c r="Q41" s="95">
        <v>0</v>
      </c>
      <c r="R41" s="96">
        <v>0</v>
      </c>
      <c r="S41" s="22">
        <f t="shared" si="3"/>
        <v>0</v>
      </c>
      <c r="U41" s="99"/>
    </row>
    <row r="42" spans="1:21" x14ac:dyDescent="0.25">
      <c r="A42" s="24">
        <v>104</v>
      </c>
      <c r="B42" s="24" t="s">
        <v>81</v>
      </c>
      <c r="C42" s="25" t="s">
        <v>89</v>
      </c>
      <c r="D42" s="25" t="s">
        <v>88</v>
      </c>
      <c r="E42" s="25" t="s">
        <v>44</v>
      </c>
      <c r="F42" s="26" t="s">
        <v>84</v>
      </c>
      <c r="G42" s="25" t="s">
        <v>83</v>
      </c>
      <c r="H42" s="25" t="s">
        <v>82</v>
      </c>
      <c r="I42" s="25" t="s">
        <v>182</v>
      </c>
      <c r="J42" s="25">
        <v>2018</v>
      </c>
      <c r="K42" s="25">
        <v>15</v>
      </c>
      <c r="L42" s="25">
        <f t="shared" si="0"/>
        <v>2033</v>
      </c>
      <c r="M42" s="27">
        <f t="shared" si="12"/>
        <v>12</v>
      </c>
      <c r="N42" s="28">
        <f t="shared" si="13"/>
        <v>2033</v>
      </c>
      <c r="O42" s="25" t="s">
        <v>187</v>
      </c>
      <c r="P42" s="29"/>
      <c r="Q42" s="95">
        <v>0</v>
      </c>
      <c r="R42" s="96">
        <v>0</v>
      </c>
      <c r="S42" s="22">
        <f t="shared" si="3"/>
        <v>0</v>
      </c>
      <c r="U42" s="99"/>
    </row>
    <row r="43" spans="1:21" x14ac:dyDescent="0.25">
      <c r="A43" s="24">
        <v>104</v>
      </c>
      <c r="B43" s="24" t="s">
        <v>81</v>
      </c>
      <c r="C43" s="25" t="s">
        <v>76</v>
      </c>
      <c r="D43" s="25" t="s">
        <v>87</v>
      </c>
      <c r="E43" s="25" t="s">
        <v>44</v>
      </c>
      <c r="F43" s="26" t="s">
        <v>84</v>
      </c>
      <c r="G43" s="25" t="s">
        <v>83</v>
      </c>
      <c r="H43" s="25" t="s">
        <v>82</v>
      </c>
      <c r="I43" s="25" t="s">
        <v>182</v>
      </c>
      <c r="J43" s="25">
        <v>2014</v>
      </c>
      <c r="K43" s="25">
        <v>15</v>
      </c>
      <c r="L43" s="25">
        <f t="shared" si="0"/>
        <v>2029</v>
      </c>
      <c r="M43" s="27">
        <f t="shared" si="12"/>
        <v>8</v>
      </c>
      <c r="N43" s="28">
        <f t="shared" si="13"/>
        <v>2029</v>
      </c>
      <c r="O43" s="25"/>
      <c r="P43" s="29"/>
      <c r="Q43" s="95">
        <v>0</v>
      </c>
      <c r="R43" s="96">
        <v>0</v>
      </c>
      <c r="S43" s="22">
        <f t="shared" si="3"/>
        <v>0</v>
      </c>
      <c r="U43" s="99"/>
    </row>
    <row r="44" spans="1:21" x14ac:dyDescent="0.25">
      <c r="A44" s="24">
        <v>104</v>
      </c>
      <c r="B44" s="24" t="s">
        <v>81</v>
      </c>
      <c r="C44" s="25" t="s">
        <v>76</v>
      </c>
      <c r="D44" s="25" t="s">
        <v>86</v>
      </c>
      <c r="E44" s="25" t="s">
        <v>44</v>
      </c>
      <c r="F44" s="26" t="s">
        <v>84</v>
      </c>
      <c r="G44" s="25" t="s">
        <v>83</v>
      </c>
      <c r="H44" s="25" t="s">
        <v>82</v>
      </c>
      <c r="I44" s="25" t="s">
        <v>182</v>
      </c>
      <c r="J44" s="25">
        <v>2014</v>
      </c>
      <c r="K44" s="25">
        <v>15</v>
      </c>
      <c r="L44" s="25">
        <f t="shared" si="0"/>
        <v>2029</v>
      </c>
      <c r="M44" s="27">
        <f t="shared" si="12"/>
        <v>8</v>
      </c>
      <c r="N44" s="28">
        <f t="shared" si="13"/>
        <v>2029</v>
      </c>
      <c r="O44" s="25"/>
      <c r="P44" s="29"/>
      <c r="Q44" s="95">
        <v>0</v>
      </c>
      <c r="R44" s="96">
        <v>0</v>
      </c>
      <c r="S44" s="22">
        <f t="shared" si="3"/>
        <v>0</v>
      </c>
      <c r="U44" s="99"/>
    </row>
    <row r="45" spans="1:21" x14ac:dyDescent="0.25">
      <c r="A45" s="24">
        <v>104</v>
      </c>
      <c r="B45" s="24" t="s">
        <v>81</v>
      </c>
      <c r="C45" s="25" t="s">
        <v>76</v>
      </c>
      <c r="D45" s="25" t="s">
        <v>85</v>
      </c>
      <c r="E45" s="25" t="s">
        <v>44</v>
      </c>
      <c r="F45" s="26" t="s">
        <v>84</v>
      </c>
      <c r="G45" s="25" t="s">
        <v>83</v>
      </c>
      <c r="H45" s="25" t="s">
        <v>82</v>
      </c>
      <c r="I45" s="25" t="s">
        <v>182</v>
      </c>
      <c r="J45" s="25">
        <v>2014</v>
      </c>
      <c r="K45" s="25">
        <v>15</v>
      </c>
      <c r="L45" s="25">
        <f t="shared" si="0"/>
        <v>2029</v>
      </c>
      <c r="M45" s="27">
        <f t="shared" si="12"/>
        <v>8</v>
      </c>
      <c r="N45" s="28">
        <f t="shared" si="13"/>
        <v>2029</v>
      </c>
      <c r="O45" s="25"/>
      <c r="P45" s="29"/>
      <c r="Q45" s="95">
        <v>0</v>
      </c>
      <c r="R45" s="96">
        <v>0</v>
      </c>
      <c r="S45" s="22">
        <f t="shared" si="3"/>
        <v>0</v>
      </c>
      <c r="U45" s="99"/>
    </row>
    <row r="46" spans="1:21" x14ac:dyDescent="0.25">
      <c r="A46" s="24">
        <v>104</v>
      </c>
      <c r="B46" s="24" t="s">
        <v>81</v>
      </c>
      <c r="C46" s="25" t="s">
        <v>64</v>
      </c>
      <c r="D46" s="25" t="s">
        <v>63</v>
      </c>
      <c r="E46" s="25" t="s">
        <v>62</v>
      </c>
      <c r="F46" s="26" t="s">
        <v>83</v>
      </c>
      <c r="G46" s="25"/>
      <c r="H46" s="25" t="s">
        <v>60</v>
      </c>
      <c r="I46" s="25"/>
      <c r="J46" s="25">
        <v>2014</v>
      </c>
      <c r="K46" s="25">
        <v>15</v>
      </c>
      <c r="L46" s="25">
        <f t="shared" si="0"/>
        <v>2029</v>
      </c>
      <c r="M46" s="27">
        <f t="shared" si="12"/>
        <v>8</v>
      </c>
      <c r="N46" s="28">
        <f t="shared" si="13"/>
        <v>2029</v>
      </c>
      <c r="O46" s="25"/>
      <c r="P46" s="29"/>
      <c r="Q46" s="95">
        <v>0</v>
      </c>
      <c r="R46" s="96">
        <v>0</v>
      </c>
      <c r="S46" s="22">
        <f t="shared" si="3"/>
        <v>0</v>
      </c>
      <c r="U46" s="99"/>
    </row>
    <row r="47" spans="1:21" x14ac:dyDescent="0.25">
      <c r="A47" s="24">
        <v>104</v>
      </c>
      <c r="B47" s="24" t="s">
        <v>66</v>
      </c>
      <c r="C47" s="25" t="s">
        <v>64</v>
      </c>
      <c r="D47" s="25" t="s">
        <v>63</v>
      </c>
      <c r="E47" s="25" t="s">
        <v>62</v>
      </c>
      <c r="F47" s="26" t="s">
        <v>90</v>
      </c>
      <c r="G47" s="25"/>
      <c r="H47" s="25" t="s">
        <v>60</v>
      </c>
      <c r="I47" s="25" t="s">
        <v>182</v>
      </c>
      <c r="J47" s="25">
        <v>2016</v>
      </c>
      <c r="K47" s="25">
        <v>15</v>
      </c>
      <c r="L47" s="25">
        <f t="shared" si="0"/>
        <v>2031</v>
      </c>
      <c r="M47" s="27">
        <f t="shared" si="12"/>
        <v>10</v>
      </c>
      <c r="N47" s="28">
        <f t="shared" si="13"/>
        <v>2031</v>
      </c>
      <c r="O47" s="25"/>
      <c r="P47" s="29"/>
      <c r="Q47" s="95">
        <v>0</v>
      </c>
      <c r="R47" s="96">
        <v>0</v>
      </c>
      <c r="S47" s="22">
        <f t="shared" si="3"/>
        <v>0</v>
      </c>
      <c r="U47" s="99"/>
    </row>
    <row r="48" spans="1:21" x14ac:dyDescent="0.25">
      <c r="A48" s="24">
        <v>104</v>
      </c>
      <c r="B48" s="24" t="s">
        <v>66</v>
      </c>
      <c r="C48" s="25" t="s">
        <v>64</v>
      </c>
      <c r="D48" s="25" t="s">
        <v>63</v>
      </c>
      <c r="E48" s="25" t="s">
        <v>62</v>
      </c>
      <c r="F48" s="26" t="s">
        <v>80</v>
      </c>
      <c r="G48" s="25"/>
      <c r="H48" s="25" t="s">
        <v>60</v>
      </c>
      <c r="I48" s="25" t="s">
        <v>179</v>
      </c>
      <c r="J48" s="25">
        <v>2016</v>
      </c>
      <c r="K48" s="25">
        <v>15</v>
      </c>
      <c r="L48" s="25">
        <f t="shared" si="0"/>
        <v>2031</v>
      </c>
      <c r="M48" s="27">
        <f t="shared" si="12"/>
        <v>10</v>
      </c>
      <c r="N48" s="28">
        <f t="shared" si="13"/>
        <v>2031</v>
      </c>
      <c r="O48" s="25"/>
      <c r="P48" s="29"/>
      <c r="Q48" s="95">
        <v>0</v>
      </c>
      <c r="R48" s="96">
        <v>0</v>
      </c>
      <c r="S48" s="22">
        <f t="shared" si="3"/>
        <v>0</v>
      </c>
      <c r="U48" s="99"/>
    </row>
    <row r="49" spans="1:21" x14ac:dyDescent="0.25">
      <c r="A49" s="15">
        <v>105</v>
      </c>
      <c r="B49" s="15" t="s">
        <v>77</v>
      </c>
      <c r="C49" s="16" t="s">
        <v>76</v>
      </c>
      <c r="D49" s="16" t="s">
        <v>10</v>
      </c>
      <c r="E49" s="16" t="s">
        <v>44</v>
      </c>
      <c r="F49" s="17" t="s">
        <v>79</v>
      </c>
      <c r="G49" s="16" t="s">
        <v>188</v>
      </c>
      <c r="H49" s="16" t="s">
        <v>60</v>
      </c>
      <c r="I49" s="16" t="s">
        <v>189</v>
      </c>
      <c r="J49" s="16">
        <v>1978</v>
      </c>
      <c r="K49" s="16">
        <v>15</v>
      </c>
      <c r="L49" s="16">
        <f t="shared" si="0"/>
        <v>1993</v>
      </c>
      <c r="M49" s="18">
        <f>-(2021-K49-J49)</f>
        <v>-28</v>
      </c>
      <c r="N49" s="19">
        <v>2021</v>
      </c>
      <c r="O49" s="16" t="s">
        <v>190</v>
      </c>
      <c r="P49" s="23" t="s">
        <v>181</v>
      </c>
      <c r="Q49" s="95">
        <v>0</v>
      </c>
      <c r="R49" s="96">
        <v>0</v>
      </c>
      <c r="S49" s="22">
        <f t="shared" si="3"/>
        <v>0</v>
      </c>
      <c r="U49" s="98">
        <v>0</v>
      </c>
    </row>
    <row r="50" spans="1:21" x14ac:dyDescent="0.25">
      <c r="A50" s="15">
        <v>105</v>
      </c>
      <c r="B50" s="15" t="s">
        <v>77</v>
      </c>
      <c r="C50" s="16" t="s">
        <v>76</v>
      </c>
      <c r="D50" s="16" t="s">
        <v>10</v>
      </c>
      <c r="E50" s="16" t="s">
        <v>44</v>
      </c>
      <c r="F50" s="17" t="s">
        <v>73</v>
      </c>
      <c r="G50" s="16" t="s">
        <v>191</v>
      </c>
      <c r="H50" s="16" t="s">
        <v>60</v>
      </c>
      <c r="I50" s="16" t="s">
        <v>192</v>
      </c>
      <c r="J50" s="16">
        <v>1978</v>
      </c>
      <c r="K50" s="16">
        <v>15</v>
      </c>
      <c r="L50" s="16">
        <f t="shared" si="0"/>
        <v>1993</v>
      </c>
      <c r="M50" s="18">
        <f>-(2021-K50-J50)</f>
        <v>-28</v>
      </c>
      <c r="N50" s="19">
        <v>2021</v>
      </c>
      <c r="O50" s="16" t="s">
        <v>190</v>
      </c>
      <c r="P50" s="23" t="s">
        <v>181</v>
      </c>
      <c r="Q50" s="95">
        <v>0</v>
      </c>
      <c r="R50" s="96">
        <v>0</v>
      </c>
      <c r="S50" s="22">
        <f t="shared" si="3"/>
        <v>0</v>
      </c>
      <c r="U50" s="98">
        <v>0</v>
      </c>
    </row>
    <row r="51" spans="1:21" x14ac:dyDescent="0.25">
      <c r="A51" s="24">
        <v>105</v>
      </c>
      <c r="B51" s="24" t="s">
        <v>77</v>
      </c>
      <c r="C51" s="25" t="s">
        <v>64</v>
      </c>
      <c r="D51" s="25" t="s">
        <v>63</v>
      </c>
      <c r="E51" s="25" t="s">
        <v>62</v>
      </c>
      <c r="F51" s="26" t="s">
        <v>193</v>
      </c>
      <c r="G51" s="31" t="s">
        <v>90</v>
      </c>
      <c r="H51" s="25" t="s">
        <v>60</v>
      </c>
      <c r="I51" s="25"/>
      <c r="J51" s="25">
        <v>2013</v>
      </c>
      <c r="K51" s="25">
        <v>15</v>
      </c>
      <c r="L51" s="25">
        <f t="shared" si="0"/>
        <v>2028</v>
      </c>
      <c r="M51" s="27">
        <f>-(2021-K51-J51)</f>
        <v>7</v>
      </c>
      <c r="N51" s="28">
        <f>M51+2021</f>
        <v>2028</v>
      </c>
      <c r="O51" s="25"/>
      <c r="P51" s="29"/>
      <c r="Q51" s="95">
        <v>0</v>
      </c>
      <c r="R51" s="96">
        <v>0</v>
      </c>
      <c r="S51" s="22">
        <f t="shared" si="3"/>
        <v>0</v>
      </c>
      <c r="U51" s="99"/>
    </row>
    <row r="52" spans="1:21" x14ac:dyDescent="0.25">
      <c r="A52" s="15">
        <v>105</v>
      </c>
      <c r="B52" s="15" t="s">
        <v>77</v>
      </c>
      <c r="C52" s="16" t="s">
        <v>0</v>
      </c>
      <c r="D52" s="16" t="s">
        <v>4</v>
      </c>
      <c r="E52" s="16" t="s">
        <v>138</v>
      </c>
      <c r="F52" s="17" t="s">
        <v>79</v>
      </c>
      <c r="G52" s="16" t="s">
        <v>188</v>
      </c>
      <c r="H52" s="16" t="s">
        <v>60</v>
      </c>
      <c r="I52" s="16" t="s">
        <v>189</v>
      </c>
      <c r="J52" s="16">
        <v>1978</v>
      </c>
      <c r="K52" s="16">
        <v>20</v>
      </c>
      <c r="L52" s="16">
        <f t="shared" si="0"/>
        <v>1998</v>
      </c>
      <c r="M52" s="18">
        <f>-(2021-K52-J52)</f>
        <v>-23</v>
      </c>
      <c r="N52" s="19">
        <v>2021</v>
      </c>
      <c r="O52" s="16" t="s">
        <v>163</v>
      </c>
      <c r="P52" s="23" t="s">
        <v>194</v>
      </c>
      <c r="Q52" s="95">
        <v>0</v>
      </c>
      <c r="R52" s="96">
        <v>0</v>
      </c>
      <c r="S52" s="22">
        <f t="shared" si="3"/>
        <v>0</v>
      </c>
      <c r="U52" s="98">
        <v>0</v>
      </c>
    </row>
    <row r="53" spans="1:21" x14ac:dyDescent="0.25">
      <c r="A53" s="15">
        <v>105</v>
      </c>
      <c r="B53" s="15" t="s">
        <v>77</v>
      </c>
      <c r="C53" s="16" t="s">
        <v>0</v>
      </c>
      <c r="D53" s="16" t="s">
        <v>4</v>
      </c>
      <c r="E53" s="16" t="s">
        <v>138</v>
      </c>
      <c r="F53" s="17" t="s">
        <v>79</v>
      </c>
      <c r="G53" s="16" t="s">
        <v>188</v>
      </c>
      <c r="H53" s="16" t="s">
        <v>60</v>
      </c>
      <c r="I53" s="16" t="s">
        <v>189</v>
      </c>
      <c r="J53" s="16">
        <v>1978</v>
      </c>
      <c r="K53" s="16">
        <v>20</v>
      </c>
      <c r="L53" s="16">
        <f t="shared" si="0"/>
        <v>1998</v>
      </c>
      <c r="M53" s="18">
        <f t="shared" ref="M53:M55" si="14">-(2021-K53-J53)</f>
        <v>-23</v>
      </c>
      <c r="N53" s="19">
        <v>2021</v>
      </c>
      <c r="O53" s="16" t="s">
        <v>163</v>
      </c>
      <c r="P53" s="23" t="s">
        <v>194</v>
      </c>
      <c r="Q53" s="95">
        <v>0</v>
      </c>
      <c r="R53" s="96">
        <v>0</v>
      </c>
      <c r="S53" s="22">
        <f t="shared" si="3"/>
        <v>0</v>
      </c>
      <c r="U53" s="98">
        <v>0</v>
      </c>
    </row>
    <row r="54" spans="1:21" x14ac:dyDescent="0.25">
      <c r="A54" s="15">
        <v>105</v>
      </c>
      <c r="B54" s="15" t="s">
        <v>77</v>
      </c>
      <c r="C54" s="16" t="s">
        <v>0</v>
      </c>
      <c r="D54" s="16" t="s">
        <v>4</v>
      </c>
      <c r="E54" s="16" t="s">
        <v>138</v>
      </c>
      <c r="F54" s="17" t="s">
        <v>73</v>
      </c>
      <c r="G54" s="16" t="s">
        <v>191</v>
      </c>
      <c r="H54" s="16" t="s">
        <v>60</v>
      </c>
      <c r="I54" s="16" t="s">
        <v>192</v>
      </c>
      <c r="J54" s="16">
        <v>1978</v>
      </c>
      <c r="K54" s="16">
        <v>20</v>
      </c>
      <c r="L54" s="16">
        <f t="shared" si="0"/>
        <v>1998</v>
      </c>
      <c r="M54" s="18">
        <f t="shared" si="14"/>
        <v>-23</v>
      </c>
      <c r="N54" s="19">
        <v>2021</v>
      </c>
      <c r="O54" s="16" t="s">
        <v>163</v>
      </c>
      <c r="P54" s="23" t="s">
        <v>194</v>
      </c>
      <c r="Q54" s="95">
        <v>0</v>
      </c>
      <c r="R54" s="96">
        <v>0</v>
      </c>
      <c r="S54" s="22">
        <f t="shared" si="3"/>
        <v>0</v>
      </c>
      <c r="U54" s="98">
        <v>0</v>
      </c>
    </row>
    <row r="55" spans="1:21" x14ac:dyDescent="0.25">
      <c r="A55" s="15">
        <v>105</v>
      </c>
      <c r="B55" s="15" t="s">
        <v>77</v>
      </c>
      <c r="C55" s="16" t="s">
        <v>0</v>
      </c>
      <c r="D55" s="16" t="s">
        <v>4</v>
      </c>
      <c r="E55" s="16" t="s">
        <v>138</v>
      </c>
      <c r="F55" s="17" t="s">
        <v>73</v>
      </c>
      <c r="G55" s="16" t="s">
        <v>191</v>
      </c>
      <c r="H55" s="16" t="s">
        <v>60</v>
      </c>
      <c r="I55" s="16" t="s">
        <v>192</v>
      </c>
      <c r="J55" s="16">
        <v>1978</v>
      </c>
      <c r="K55" s="16">
        <v>20</v>
      </c>
      <c r="L55" s="16">
        <f t="shared" si="0"/>
        <v>1998</v>
      </c>
      <c r="M55" s="18">
        <f t="shared" si="14"/>
        <v>-23</v>
      </c>
      <c r="N55" s="19">
        <v>2021</v>
      </c>
      <c r="O55" s="16" t="s">
        <v>163</v>
      </c>
      <c r="P55" s="23" t="s">
        <v>194</v>
      </c>
      <c r="Q55" s="95">
        <v>0</v>
      </c>
      <c r="R55" s="96">
        <v>0</v>
      </c>
      <c r="S55" s="22">
        <f t="shared" si="3"/>
        <v>0</v>
      </c>
      <c r="U55" s="98">
        <v>0</v>
      </c>
    </row>
    <row r="56" spans="1:21" x14ac:dyDescent="0.25">
      <c r="A56" s="24">
        <v>105</v>
      </c>
      <c r="B56" s="24" t="s">
        <v>77</v>
      </c>
      <c r="C56" s="25" t="s">
        <v>64</v>
      </c>
      <c r="D56" s="25" t="s">
        <v>63</v>
      </c>
      <c r="E56" s="25" t="s">
        <v>62</v>
      </c>
      <c r="F56" s="26" t="s">
        <v>79</v>
      </c>
      <c r="G56" s="25"/>
      <c r="H56" s="25" t="s">
        <v>60</v>
      </c>
      <c r="I56" s="25"/>
      <c r="J56" s="25">
        <v>2013</v>
      </c>
      <c r="K56" s="25">
        <v>15</v>
      </c>
      <c r="L56" s="25">
        <f t="shared" si="0"/>
        <v>2028</v>
      </c>
      <c r="M56" s="27">
        <f>-(2021-K56-J56)</f>
        <v>7</v>
      </c>
      <c r="N56" s="28">
        <f>M56+2021</f>
        <v>2028</v>
      </c>
      <c r="O56" s="25"/>
      <c r="P56" s="29"/>
      <c r="Q56" s="95">
        <v>0</v>
      </c>
      <c r="R56" s="96">
        <v>0</v>
      </c>
      <c r="S56" s="22">
        <f t="shared" si="3"/>
        <v>0</v>
      </c>
      <c r="U56" s="99"/>
    </row>
    <row r="57" spans="1:21" x14ac:dyDescent="0.25">
      <c r="A57" s="24">
        <v>105</v>
      </c>
      <c r="B57" s="24" t="s">
        <v>77</v>
      </c>
      <c r="C57" s="25" t="s">
        <v>76</v>
      </c>
      <c r="D57" s="25" t="s">
        <v>75</v>
      </c>
      <c r="E57" s="25" t="s">
        <v>74</v>
      </c>
      <c r="F57" s="26" t="s">
        <v>79</v>
      </c>
      <c r="G57" s="25" t="s">
        <v>78</v>
      </c>
      <c r="H57" s="25" t="s">
        <v>71</v>
      </c>
      <c r="I57" s="25" t="s">
        <v>195</v>
      </c>
      <c r="J57" s="25">
        <v>2014</v>
      </c>
      <c r="K57" s="25">
        <v>15</v>
      </c>
      <c r="L57" s="25">
        <f t="shared" si="0"/>
        <v>2029</v>
      </c>
      <c r="M57" s="27">
        <f t="shared" ref="M57:M58" si="15">-(2021-K57-J57)</f>
        <v>8</v>
      </c>
      <c r="N57" s="28">
        <f t="shared" ref="N57:N58" si="16">M57+2021</f>
        <v>2029</v>
      </c>
      <c r="O57" s="25"/>
      <c r="P57" s="29" t="s">
        <v>196</v>
      </c>
      <c r="Q57" s="95">
        <v>0</v>
      </c>
      <c r="R57" s="96">
        <v>0</v>
      </c>
      <c r="S57" s="22">
        <f t="shared" si="3"/>
        <v>0</v>
      </c>
      <c r="U57" s="99"/>
    </row>
    <row r="58" spans="1:21" x14ac:dyDescent="0.25">
      <c r="A58" s="24">
        <v>105</v>
      </c>
      <c r="B58" s="24" t="s">
        <v>77</v>
      </c>
      <c r="C58" s="25" t="s">
        <v>76</v>
      </c>
      <c r="D58" s="25" t="s">
        <v>75</v>
      </c>
      <c r="E58" s="25" t="s">
        <v>74</v>
      </c>
      <c r="F58" s="26" t="s">
        <v>73</v>
      </c>
      <c r="G58" s="25" t="s">
        <v>72</v>
      </c>
      <c r="H58" s="25" t="s">
        <v>71</v>
      </c>
      <c r="I58" s="25" t="s">
        <v>70</v>
      </c>
      <c r="J58" s="25">
        <v>2014</v>
      </c>
      <c r="K58" s="25">
        <v>15</v>
      </c>
      <c r="L58" s="25">
        <f t="shared" si="0"/>
        <v>2029</v>
      </c>
      <c r="M58" s="27">
        <f t="shared" si="15"/>
        <v>8</v>
      </c>
      <c r="N58" s="28">
        <f t="shared" si="16"/>
        <v>2029</v>
      </c>
      <c r="O58" s="25"/>
      <c r="P58" s="29" t="s">
        <v>167</v>
      </c>
      <c r="Q58" s="95">
        <v>0</v>
      </c>
      <c r="R58" s="96">
        <v>0</v>
      </c>
      <c r="S58" s="22">
        <f t="shared" si="3"/>
        <v>0</v>
      </c>
      <c r="U58" s="99"/>
    </row>
    <row r="59" spans="1:21" x14ac:dyDescent="0.25">
      <c r="A59" s="24">
        <v>112</v>
      </c>
      <c r="B59" s="32" t="s">
        <v>137</v>
      </c>
      <c r="C59" s="25" t="s">
        <v>197</v>
      </c>
      <c r="D59" s="25"/>
      <c r="E59" s="25"/>
      <c r="F59" s="25" t="s">
        <v>107</v>
      </c>
      <c r="G59" s="25"/>
      <c r="H59" s="25" t="s">
        <v>6</v>
      </c>
      <c r="I59" s="25"/>
      <c r="J59" s="25">
        <v>2016</v>
      </c>
      <c r="K59" s="25">
        <v>15</v>
      </c>
      <c r="L59" s="25">
        <f t="shared" si="0"/>
        <v>2031</v>
      </c>
      <c r="M59" s="33">
        <f>-(2021-K59-J59)</f>
        <v>10</v>
      </c>
      <c r="N59" s="28">
        <f>M59+2021</f>
        <v>2031</v>
      </c>
      <c r="O59" s="25" t="s">
        <v>198</v>
      </c>
      <c r="P59" s="29"/>
      <c r="Q59" s="95">
        <v>0</v>
      </c>
      <c r="R59" s="96">
        <v>0</v>
      </c>
      <c r="S59" s="22">
        <f t="shared" si="3"/>
        <v>0</v>
      </c>
      <c r="U59" s="99"/>
    </row>
    <row r="60" spans="1:21" x14ac:dyDescent="0.25">
      <c r="A60" s="24">
        <v>113</v>
      </c>
      <c r="B60" s="32" t="s">
        <v>136</v>
      </c>
      <c r="C60" s="25" t="s">
        <v>197</v>
      </c>
      <c r="D60" s="25"/>
      <c r="E60" s="25"/>
      <c r="F60" s="26" t="s">
        <v>199</v>
      </c>
      <c r="G60" s="25"/>
      <c r="H60" s="25" t="s">
        <v>200</v>
      </c>
      <c r="I60" s="25"/>
      <c r="J60" s="25">
        <v>2016</v>
      </c>
      <c r="K60" s="25">
        <v>15</v>
      </c>
      <c r="L60" s="25">
        <f t="shared" si="0"/>
        <v>2031</v>
      </c>
      <c r="M60" s="34">
        <f>-(2021-K60-J60)</f>
        <v>10</v>
      </c>
      <c r="N60" s="28">
        <f>M60+2021</f>
        <v>2031</v>
      </c>
      <c r="O60" s="25" t="s">
        <v>198</v>
      </c>
      <c r="P60" s="29"/>
      <c r="Q60" s="95">
        <v>0</v>
      </c>
      <c r="R60" s="96">
        <v>0</v>
      </c>
      <c r="S60" s="22">
        <f t="shared" si="3"/>
        <v>0</v>
      </c>
      <c r="U60" s="99"/>
    </row>
    <row r="61" spans="1:21" x14ac:dyDescent="0.25">
      <c r="A61" s="15">
        <v>114</v>
      </c>
      <c r="B61" s="15" t="s">
        <v>118</v>
      </c>
      <c r="C61" s="16" t="s">
        <v>7</v>
      </c>
      <c r="D61" s="16"/>
      <c r="E61" s="16" t="s">
        <v>44</v>
      </c>
      <c r="F61" s="17" t="s">
        <v>115</v>
      </c>
      <c r="G61" s="16"/>
      <c r="H61" s="16" t="s">
        <v>106</v>
      </c>
      <c r="I61" s="16"/>
      <c r="J61" s="16">
        <v>1978</v>
      </c>
      <c r="K61" s="16">
        <v>15</v>
      </c>
      <c r="L61" s="16">
        <f t="shared" si="0"/>
        <v>1993</v>
      </c>
      <c r="M61" s="18">
        <f t="shared" ref="M61:M62" si="17">-(2021-K61-J61)</f>
        <v>-28</v>
      </c>
      <c r="N61" s="19">
        <v>2021</v>
      </c>
      <c r="O61" s="16" t="s">
        <v>201</v>
      </c>
      <c r="P61" s="23"/>
      <c r="Q61" s="95">
        <v>0</v>
      </c>
      <c r="R61" s="96">
        <v>0</v>
      </c>
      <c r="S61" s="22">
        <f t="shared" si="3"/>
        <v>0</v>
      </c>
      <c r="U61" s="98">
        <v>0</v>
      </c>
    </row>
    <row r="62" spans="1:21" x14ac:dyDescent="0.25">
      <c r="A62" s="15">
        <v>114</v>
      </c>
      <c r="B62" s="15" t="s">
        <v>118</v>
      </c>
      <c r="C62" s="16" t="s">
        <v>141</v>
      </c>
      <c r="D62" s="16"/>
      <c r="E62" s="16" t="s">
        <v>44</v>
      </c>
      <c r="F62" s="17" t="s">
        <v>115</v>
      </c>
      <c r="G62" s="16"/>
      <c r="H62" s="16" t="s">
        <v>106</v>
      </c>
      <c r="I62" s="16"/>
      <c r="J62" s="16">
        <v>1978</v>
      </c>
      <c r="K62" s="16">
        <v>15</v>
      </c>
      <c r="L62" s="16">
        <f t="shared" si="0"/>
        <v>1993</v>
      </c>
      <c r="M62" s="18">
        <f t="shared" si="17"/>
        <v>-28</v>
      </c>
      <c r="N62" s="19">
        <v>2021</v>
      </c>
      <c r="O62" s="16" t="s">
        <v>202</v>
      </c>
      <c r="P62" s="23"/>
      <c r="Q62" s="95">
        <v>0</v>
      </c>
      <c r="R62" s="96">
        <v>0</v>
      </c>
      <c r="S62" s="22">
        <f t="shared" si="3"/>
        <v>0</v>
      </c>
      <c r="U62" s="98">
        <v>0</v>
      </c>
    </row>
    <row r="63" spans="1:21" x14ac:dyDescent="0.25">
      <c r="A63" s="24">
        <v>114</v>
      </c>
      <c r="B63" s="24" t="s">
        <v>118</v>
      </c>
      <c r="C63" s="25" t="s">
        <v>76</v>
      </c>
      <c r="D63" s="25" t="s">
        <v>110</v>
      </c>
      <c r="E63" s="25" t="s">
        <v>44</v>
      </c>
      <c r="F63" s="26" t="s">
        <v>115</v>
      </c>
      <c r="G63" s="25"/>
      <c r="H63" s="25" t="s">
        <v>106</v>
      </c>
      <c r="I63" s="25"/>
      <c r="J63" s="25">
        <v>2010</v>
      </c>
      <c r="K63" s="25">
        <v>15</v>
      </c>
      <c r="L63" s="25">
        <f t="shared" si="0"/>
        <v>2025</v>
      </c>
      <c r="M63" s="27">
        <f>-(2021-K63-J63)</f>
        <v>4</v>
      </c>
      <c r="N63" s="28">
        <f>M63+2021</f>
        <v>2025</v>
      </c>
      <c r="O63" s="25"/>
      <c r="P63" s="29" t="s">
        <v>203</v>
      </c>
      <c r="Q63" s="95">
        <v>0</v>
      </c>
      <c r="R63" s="96">
        <v>0</v>
      </c>
      <c r="S63" s="22">
        <f t="shared" si="3"/>
        <v>0</v>
      </c>
      <c r="U63" s="99"/>
    </row>
    <row r="64" spans="1:21" x14ac:dyDescent="0.25">
      <c r="A64" s="24">
        <v>114</v>
      </c>
      <c r="B64" s="24" t="s">
        <v>118</v>
      </c>
      <c r="C64" s="25" t="s">
        <v>117</v>
      </c>
      <c r="D64" s="25" t="s">
        <v>116</v>
      </c>
      <c r="E64" s="25" t="s">
        <v>44</v>
      </c>
      <c r="F64" s="26" t="s">
        <v>115</v>
      </c>
      <c r="G64" s="25"/>
      <c r="H64" s="25" t="s">
        <v>106</v>
      </c>
      <c r="I64" s="25"/>
      <c r="J64" s="25">
        <v>2010</v>
      </c>
      <c r="K64" s="25">
        <v>15</v>
      </c>
      <c r="L64" s="25">
        <f t="shared" si="0"/>
        <v>2025</v>
      </c>
      <c r="M64" s="27">
        <f>-(2021-K64-J64)</f>
        <v>4</v>
      </c>
      <c r="N64" s="28">
        <f>M64+2021</f>
        <v>2025</v>
      </c>
      <c r="O64" s="25"/>
      <c r="P64" s="29" t="s">
        <v>204</v>
      </c>
      <c r="Q64" s="95">
        <v>0</v>
      </c>
      <c r="R64" s="96">
        <v>0</v>
      </c>
      <c r="S64" s="22">
        <f t="shared" si="3"/>
        <v>0</v>
      </c>
      <c r="U64" s="99"/>
    </row>
    <row r="65" spans="1:21" x14ac:dyDescent="0.25">
      <c r="A65" s="35">
        <v>114</v>
      </c>
      <c r="B65" s="35" t="s">
        <v>118</v>
      </c>
      <c r="C65" s="36" t="s">
        <v>205</v>
      </c>
      <c r="D65" s="36" t="s">
        <v>56</v>
      </c>
      <c r="E65" s="36" t="s">
        <v>44</v>
      </c>
      <c r="F65" s="37" t="s">
        <v>206</v>
      </c>
      <c r="G65" s="36"/>
      <c r="H65" s="36" t="s">
        <v>6</v>
      </c>
      <c r="I65" s="36"/>
      <c r="J65" s="36">
        <v>2004</v>
      </c>
      <c r="K65" s="36">
        <v>15</v>
      </c>
      <c r="L65" s="36">
        <f t="shared" si="0"/>
        <v>2019</v>
      </c>
      <c r="M65" s="38">
        <f t="shared" ref="M65" si="18">-(2021-K65-J65)</f>
        <v>-2</v>
      </c>
      <c r="N65" s="39">
        <v>2021</v>
      </c>
      <c r="O65" s="36"/>
      <c r="P65" s="40"/>
      <c r="Q65" s="95">
        <v>0</v>
      </c>
      <c r="R65" s="96">
        <v>0</v>
      </c>
      <c r="S65" s="22">
        <f t="shared" si="3"/>
        <v>0</v>
      </c>
      <c r="U65" s="101">
        <v>0</v>
      </c>
    </row>
    <row r="66" spans="1:21" x14ac:dyDescent="0.25">
      <c r="A66" s="24">
        <v>116</v>
      </c>
      <c r="B66" s="32" t="s">
        <v>112</v>
      </c>
      <c r="C66" s="25" t="s">
        <v>114</v>
      </c>
      <c r="D66" s="25" t="s">
        <v>113</v>
      </c>
      <c r="E66" s="25" t="s">
        <v>44</v>
      </c>
      <c r="F66" s="25" t="s">
        <v>111</v>
      </c>
      <c r="G66" s="25"/>
      <c r="H66" s="25" t="s">
        <v>106</v>
      </c>
      <c r="I66" s="25"/>
      <c r="J66" s="25">
        <v>2010</v>
      </c>
      <c r="K66" s="25">
        <v>15</v>
      </c>
      <c r="L66" s="25">
        <f t="shared" ref="L66:L88" si="19">K66+J66</f>
        <v>2025</v>
      </c>
      <c r="M66" s="27">
        <f>-(2021-K66-J66)</f>
        <v>4</v>
      </c>
      <c r="N66" s="28">
        <f>M66+2021</f>
        <v>2025</v>
      </c>
      <c r="O66" s="41" t="s">
        <v>207</v>
      </c>
      <c r="P66" s="29" t="s">
        <v>208</v>
      </c>
      <c r="Q66" s="95">
        <v>0</v>
      </c>
      <c r="R66" s="96">
        <v>0</v>
      </c>
      <c r="S66" s="22">
        <f t="shared" si="3"/>
        <v>0</v>
      </c>
      <c r="U66" s="99"/>
    </row>
    <row r="67" spans="1:21" x14ac:dyDescent="0.25">
      <c r="A67" s="24">
        <v>116</v>
      </c>
      <c r="B67" s="32" t="s">
        <v>112</v>
      </c>
      <c r="C67" s="25" t="s">
        <v>76</v>
      </c>
      <c r="D67" s="25" t="s">
        <v>75</v>
      </c>
      <c r="E67" s="25" t="s">
        <v>44</v>
      </c>
      <c r="F67" s="25" t="s">
        <v>111</v>
      </c>
      <c r="G67" s="25"/>
      <c r="H67" s="25" t="s">
        <v>106</v>
      </c>
      <c r="I67" s="25"/>
      <c r="J67" s="25">
        <v>2010</v>
      </c>
      <c r="K67" s="25">
        <v>15</v>
      </c>
      <c r="L67" s="25">
        <f t="shared" si="19"/>
        <v>2025</v>
      </c>
      <c r="M67" s="27">
        <f t="shared" ref="M67:M68" si="20">-(2021-K67-J67)</f>
        <v>4</v>
      </c>
      <c r="N67" s="28">
        <f t="shared" ref="N67:N68" si="21">M67+2021</f>
        <v>2025</v>
      </c>
      <c r="O67" s="41" t="s">
        <v>207</v>
      </c>
      <c r="P67" s="29" t="s">
        <v>209</v>
      </c>
      <c r="Q67" s="95">
        <v>0</v>
      </c>
      <c r="R67" s="96">
        <v>0</v>
      </c>
      <c r="S67" s="22">
        <f t="shared" ref="S67:S111" si="22">Q67+R67</f>
        <v>0</v>
      </c>
      <c r="U67" s="99"/>
    </row>
    <row r="68" spans="1:21" x14ac:dyDescent="0.25">
      <c r="A68" s="24">
        <v>116</v>
      </c>
      <c r="B68" s="32" t="s">
        <v>210</v>
      </c>
      <c r="C68" s="25"/>
      <c r="D68" s="25"/>
      <c r="E68" s="25"/>
      <c r="F68" s="25"/>
      <c r="G68" s="25"/>
      <c r="H68" s="25" t="s">
        <v>6</v>
      </c>
      <c r="I68" s="25"/>
      <c r="J68" s="25">
        <v>2018</v>
      </c>
      <c r="K68" s="25">
        <v>15</v>
      </c>
      <c r="L68" s="25">
        <f t="shared" si="19"/>
        <v>2033</v>
      </c>
      <c r="M68" s="27">
        <f t="shared" si="20"/>
        <v>12</v>
      </c>
      <c r="N68" s="28">
        <f t="shared" si="21"/>
        <v>2033</v>
      </c>
      <c r="O68" s="41" t="s">
        <v>207</v>
      </c>
      <c r="P68" s="29"/>
      <c r="Q68" s="95">
        <v>0</v>
      </c>
      <c r="R68" s="96">
        <v>0</v>
      </c>
      <c r="S68" s="22">
        <f t="shared" si="22"/>
        <v>0</v>
      </c>
      <c r="U68" s="99"/>
    </row>
    <row r="69" spans="1:21" x14ac:dyDescent="0.25">
      <c r="A69" s="15">
        <v>119</v>
      </c>
      <c r="B69" s="15" t="s">
        <v>125</v>
      </c>
      <c r="C69" s="16" t="s">
        <v>11</v>
      </c>
      <c r="D69" s="16" t="s">
        <v>12</v>
      </c>
      <c r="E69" s="16" t="s">
        <v>44</v>
      </c>
      <c r="F69" s="17" t="s">
        <v>122</v>
      </c>
      <c r="G69" s="16"/>
      <c r="H69" s="16" t="s">
        <v>121</v>
      </c>
      <c r="I69" s="16"/>
      <c r="J69" s="16">
        <v>2004</v>
      </c>
      <c r="K69" s="16">
        <v>15</v>
      </c>
      <c r="L69" s="16">
        <f t="shared" si="19"/>
        <v>2019</v>
      </c>
      <c r="M69" s="18">
        <f>-(2021-K69-J69)</f>
        <v>-2</v>
      </c>
      <c r="N69" s="19">
        <v>2021</v>
      </c>
      <c r="O69" s="16" t="s">
        <v>163</v>
      </c>
      <c r="P69" s="23" t="s">
        <v>211</v>
      </c>
      <c r="Q69" s="95">
        <v>0</v>
      </c>
      <c r="R69" s="96">
        <v>0</v>
      </c>
      <c r="S69" s="22">
        <f t="shared" si="22"/>
        <v>0</v>
      </c>
      <c r="U69" s="98">
        <v>0</v>
      </c>
    </row>
    <row r="70" spans="1:21" x14ac:dyDescent="0.25">
      <c r="A70" s="35">
        <v>119</v>
      </c>
      <c r="B70" s="35" t="s">
        <v>125</v>
      </c>
      <c r="C70" s="36" t="s">
        <v>126</v>
      </c>
      <c r="D70" s="36" t="s">
        <v>56</v>
      </c>
      <c r="E70" s="36" t="s">
        <v>44</v>
      </c>
      <c r="F70" s="37" t="s">
        <v>122</v>
      </c>
      <c r="G70" s="36"/>
      <c r="H70" s="36" t="s">
        <v>121</v>
      </c>
      <c r="I70" s="16"/>
      <c r="J70" s="36">
        <v>2004</v>
      </c>
      <c r="K70" s="36">
        <v>15</v>
      </c>
      <c r="L70" s="36">
        <f t="shared" si="19"/>
        <v>2019</v>
      </c>
      <c r="M70" s="18">
        <f t="shared" ref="M70:M71" si="23">-(2021-K70-J70)</f>
        <v>-2</v>
      </c>
      <c r="N70" s="19">
        <v>2021</v>
      </c>
      <c r="O70" s="36" t="s">
        <v>202</v>
      </c>
      <c r="P70" s="23" t="s">
        <v>212</v>
      </c>
      <c r="Q70" s="95">
        <v>0</v>
      </c>
      <c r="R70" s="96">
        <v>0</v>
      </c>
      <c r="S70" s="22">
        <f t="shared" si="22"/>
        <v>0</v>
      </c>
      <c r="U70" s="98">
        <v>0</v>
      </c>
    </row>
    <row r="71" spans="1:21" x14ac:dyDescent="0.25">
      <c r="A71" s="35">
        <v>119</v>
      </c>
      <c r="B71" s="35" t="s">
        <v>125</v>
      </c>
      <c r="C71" s="36" t="s">
        <v>124</v>
      </c>
      <c r="D71" s="36" t="s">
        <v>123</v>
      </c>
      <c r="E71" s="36" t="s">
        <v>44</v>
      </c>
      <c r="F71" s="37" t="s">
        <v>122</v>
      </c>
      <c r="G71" s="36"/>
      <c r="H71" s="36" t="s">
        <v>121</v>
      </c>
      <c r="I71" s="16"/>
      <c r="J71" s="36">
        <v>2004</v>
      </c>
      <c r="K71" s="36">
        <v>15</v>
      </c>
      <c r="L71" s="36">
        <f t="shared" si="19"/>
        <v>2019</v>
      </c>
      <c r="M71" s="18">
        <f t="shared" si="23"/>
        <v>-2</v>
      </c>
      <c r="N71" s="19">
        <v>2021</v>
      </c>
      <c r="O71" s="36" t="s">
        <v>202</v>
      </c>
      <c r="P71" s="23" t="s">
        <v>213</v>
      </c>
      <c r="Q71" s="95">
        <v>0</v>
      </c>
      <c r="R71" s="96">
        <v>0</v>
      </c>
      <c r="S71" s="22">
        <f t="shared" si="22"/>
        <v>0</v>
      </c>
      <c r="U71" s="98">
        <v>0</v>
      </c>
    </row>
    <row r="72" spans="1:21" x14ac:dyDescent="0.25">
      <c r="A72" s="24">
        <v>120</v>
      </c>
      <c r="B72" s="24" t="s">
        <v>103</v>
      </c>
      <c r="C72" s="25" t="s">
        <v>105</v>
      </c>
      <c r="D72" s="25" t="s">
        <v>104</v>
      </c>
      <c r="E72" s="25" t="s">
        <v>44</v>
      </c>
      <c r="F72" s="26" t="s">
        <v>101</v>
      </c>
      <c r="G72" s="25"/>
      <c r="H72" s="25"/>
      <c r="I72" s="25"/>
      <c r="J72" s="25">
        <v>2011</v>
      </c>
      <c r="K72" s="25">
        <v>15</v>
      </c>
      <c r="L72" s="25">
        <f t="shared" si="19"/>
        <v>2026</v>
      </c>
      <c r="M72" s="27">
        <f>-(2021-K72-J72)</f>
        <v>5</v>
      </c>
      <c r="N72" s="28">
        <f>M72+2021</f>
        <v>2026</v>
      </c>
      <c r="O72" s="25"/>
      <c r="P72" s="29" t="s">
        <v>214</v>
      </c>
      <c r="Q72" s="95">
        <v>0</v>
      </c>
      <c r="R72" s="96">
        <v>0</v>
      </c>
      <c r="S72" s="22">
        <f t="shared" si="22"/>
        <v>0</v>
      </c>
      <c r="U72" s="99"/>
    </row>
    <row r="73" spans="1:21" x14ac:dyDescent="0.25">
      <c r="A73" s="24">
        <v>120</v>
      </c>
      <c r="B73" s="24" t="s">
        <v>103</v>
      </c>
      <c r="C73" s="25" t="s">
        <v>105</v>
      </c>
      <c r="D73" s="25" t="s">
        <v>104</v>
      </c>
      <c r="E73" s="25" t="s">
        <v>44</v>
      </c>
      <c r="F73" s="26" t="s">
        <v>101</v>
      </c>
      <c r="G73" s="25"/>
      <c r="H73" s="25"/>
      <c r="I73" s="25"/>
      <c r="J73" s="25">
        <v>2011</v>
      </c>
      <c r="K73" s="25">
        <v>15</v>
      </c>
      <c r="L73" s="25">
        <f t="shared" si="19"/>
        <v>2026</v>
      </c>
      <c r="M73" s="27">
        <f t="shared" ref="M73:M74" si="24">-(2021-K73-J73)</f>
        <v>5</v>
      </c>
      <c r="N73" s="28">
        <f t="shared" ref="N73:N74" si="25">M73+2021</f>
        <v>2026</v>
      </c>
      <c r="O73" s="25"/>
      <c r="P73" s="29" t="s">
        <v>214</v>
      </c>
      <c r="Q73" s="95">
        <v>0</v>
      </c>
      <c r="R73" s="96">
        <v>0</v>
      </c>
      <c r="S73" s="22">
        <f t="shared" si="22"/>
        <v>0</v>
      </c>
      <c r="U73" s="99"/>
    </row>
    <row r="74" spans="1:21" x14ac:dyDescent="0.25">
      <c r="A74" s="24">
        <v>120</v>
      </c>
      <c r="B74" s="24" t="s">
        <v>103</v>
      </c>
      <c r="C74" s="25" t="s">
        <v>7</v>
      </c>
      <c r="D74" s="25" t="s">
        <v>102</v>
      </c>
      <c r="E74" s="25" t="s">
        <v>56</v>
      </c>
      <c r="F74" s="26" t="s">
        <v>101</v>
      </c>
      <c r="G74" s="25"/>
      <c r="H74" s="25"/>
      <c r="I74" s="25"/>
      <c r="J74" s="25">
        <v>2011</v>
      </c>
      <c r="K74" s="25">
        <v>15</v>
      </c>
      <c r="L74" s="25">
        <f t="shared" si="19"/>
        <v>2026</v>
      </c>
      <c r="M74" s="27">
        <f t="shared" si="24"/>
        <v>5</v>
      </c>
      <c r="N74" s="28">
        <f t="shared" si="25"/>
        <v>2026</v>
      </c>
      <c r="O74" s="25"/>
      <c r="P74" s="29" t="s">
        <v>215</v>
      </c>
      <c r="Q74" s="95">
        <v>0</v>
      </c>
      <c r="R74" s="96">
        <v>0</v>
      </c>
      <c r="S74" s="22">
        <f t="shared" si="22"/>
        <v>0</v>
      </c>
      <c r="U74" s="99"/>
    </row>
    <row r="75" spans="1:21" hidden="1" x14ac:dyDescent="0.25">
      <c r="A75" s="24">
        <v>204</v>
      </c>
      <c r="B75" s="24" t="s">
        <v>216</v>
      </c>
      <c r="C75" s="25" t="s">
        <v>217</v>
      </c>
      <c r="D75" s="25" t="s">
        <v>218</v>
      </c>
      <c r="E75" s="25"/>
      <c r="F75" s="25" t="s">
        <v>219</v>
      </c>
      <c r="G75" s="25"/>
      <c r="H75" s="25" t="s">
        <v>219</v>
      </c>
      <c r="I75" s="25"/>
      <c r="J75" s="25">
        <v>2019</v>
      </c>
      <c r="K75" s="25">
        <v>15</v>
      </c>
      <c r="L75" s="25">
        <f t="shared" si="19"/>
        <v>2034</v>
      </c>
      <c r="M75" s="25">
        <f>-(2021-K75-J75)</f>
        <v>13</v>
      </c>
      <c r="N75" s="28">
        <f>M75+2021</f>
        <v>2034</v>
      </c>
      <c r="O75" s="25"/>
      <c r="P75" s="29"/>
      <c r="Q75" s="20">
        <v>0</v>
      </c>
      <c r="R75" s="21">
        <v>0</v>
      </c>
      <c r="S75" s="22">
        <f t="shared" si="22"/>
        <v>0</v>
      </c>
      <c r="U75" s="55"/>
    </row>
    <row r="76" spans="1:21" hidden="1" x14ac:dyDescent="0.25">
      <c r="A76" s="24">
        <v>205</v>
      </c>
      <c r="B76" s="24" t="s">
        <v>220</v>
      </c>
      <c r="C76" s="25" t="s">
        <v>217</v>
      </c>
      <c r="D76" s="25" t="s">
        <v>218</v>
      </c>
      <c r="E76" s="25"/>
      <c r="F76" s="25" t="s">
        <v>219</v>
      </c>
      <c r="G76" s="25"/>
      <c r="H76" s="25" t="s">
        <v>219</v>
      </c>
      <c r="I76" s="25"/>
      <c r="J76" s="25">
        <v>2019</v>
      </c>
      <c r="K76" s="25">
        <v>15</v>
      </c>
      <c r="L76" s="25">
        <f t="shared" si="19"/>
        <v>2034</v>
      </c>
      <c r="M76" s="25">
        <f t="shared" ref="M76:M82" si="26">-(2021-K76-J76)</f>
        <v>13</v>
      </c>
      <c r="N76" s="28">
        <f t="shared" ref="N76:N82" si="27">M76+2021</f>
        <v>2034</v>
      </c>
      <c r="O76" s="25"/>
      <c r="P76" s="29"/>
      <c r="Q76" s="20">
        <v>0</v>
      </c>
      <c r="R76" s="21">
        <v>0</v>
      </c>
      <c r="S76" s="22">
        <f t="shared" si="22"/>
        <v>0</v>
      </c>
      <c r="U76" s="55"/>
    </row>
    <row r="77" spans="1:21" hidden="1" x14ac:dyDescent="0.25">
      <c r="A77" s="24">
        <v>206</v>
      </c>
      <c r="B77" s="24" t="s">
        <v>221</v>
      </c>
      <c r="C77" s="25" t="s">
        <v>217</v>
      </c>
      <c r="D77" s="25" t="s">
        <v>218</v>
      </c>
      <c r="E77" s="25"/>
      <c r="F77" s="25" t="s">
        <v>219</v>
      </c>
      <c r="G77" s="25"/>
      <c r="H77" s="25" t="s">
        <v>219</v>
      </c>
      <c r="I77" s="25"/>
      <c r="J77" s="25">
        <v>2019</v>
      </c>
      <c r="K77" s="25">
        <v>15</v>
      </c>
      <c r="L77" s="25">
        <f t="shared" si="19"/>
        <v>2034</v>
      </c>
      <c r="M77" s="25">
        <f t="shared" si="26"/>
        <v>13</v>
      </c>
      <c r="N77" s="28">
        <f t="shared" si="27"/>
        <v>2034</v>
      </c>
      <c r="O77" s="25"/>
      <c r="P77" s="29"/>
      <c r="Q77" s="20">
        <v>0</v>
      </c>
      <c r="R77" s="21">
        <v>0</v>
      </c>
      <c r="S77" s="22">
        <f t="shared" si="22"/>
        <v>0</v>
      </c>
      <c r="U77" s="55"/>
    </row>
    <row r="78" spans="1:21" hidden="1" x14ac:dyDescent="0.25">
      <c r="A78" s="24">
        <v>207</v>
      </c>
      <c r="B78" s="24" t="s">
        <v>222</v>
      </c>
      <c r="C78" s="25" t="s">
        <v>217</v>
      </c>
      <c r="D78" s="25" t="s">
        <v>218</v>
      </c>
      <c r="E78" s="25"/>
      <c r="F78" s="25" t="s">
        <v>219</v>
      </c>
      <c r="G78" s="25"/>
      <c r="H78" s="25" t="s">
        <v>219</v>
      </c>
      <c r="I78" s="25"/>
      <c r="J78" s="25">
        <v>2019</v>
      </c>
      <c r="K78" s="25">
        <v>15</v>
      </c>
      <c r="L78" s="25">
        <f t="shared" si="19"/>
        <v>2034</v>
      </c>
      <c r="M78" s="25">
        <f t="shared" si="26"/>
        <v>13</v>
      </c>
      <c r="N78" s="28">
        <f t="shared" si="27"/>
        <v>2034</v>
      </c>
      <c r="O78" s="25"/>
      <c r="P78" s="29"/>
      <c r="Q78" s="20">
        <v>0</v>
      </c>
      <c r="R78" s="21">
        <v>0</v>
      </c>
      <c r="S78" s="22">
        <f t="shared" si="22"/>
        <v>0</v>
      </c>
      <c r="U78" s="55"/>
    </row>
    <row r="79" spans="1:21" hidden="1" x14ac:dyDescent="0.25">
      <c r="A79" s="24">
        <v>208</v>
      </c>
      <c r="B79" s="24" t="s">
        <v>223</v>
      </c>
      <c r="C79" s="25" t="s">
        <v>217</v>
      </c>
      <c r="D79" s="25" t="s">
        <v>218</v>
      </c>
      <c r="E79" s="25"/>
      <c r="F79" s="25" t="s">
        <v>219</v>
      </c>
      <c r="G79" s="25"/>
      <c r="H79" s="25" t="s">
        <v>219</v>
      </c>
      <c r="I79" s="25"/>
      <c r="J79" s="25">
        <v>2019</v>
      </c>
      <c r="K79" s="25">
        <v>15</v>
      </c>
      <c r="L79" s="25">
        <f t="shared" si="19"/>
        <v>2034</v>
      </c>
      <c r="M79" s="25">
        <f t="shared" si="26"/>
        <v>13</v>
      </c>
      <c r="N79" s="28">
        <f t="shared" si="27"/>
        <v>2034</v>
      </c>
      <c r="O79" s="25"/>
      <c r="P79" s="29"/>
      <c r="Q79" s="20">
        <v>0</v>
      </c>
      <c r="R79" s="21">
        <v>0</v>
      </c>
      <c r="S79" s="22">
        <f t="shared" si="22"/>
        <v>0</v>
      </c>
      <c r="U79" s="55"/>
    </row>
    <row r="80" spans="1:21" hidden="1" x14ac:dyDescent="0.25">
      <c r="A80" s="24">
        <v>210</v>
      </c>
      <c r="B80" s="24" t="s">
        <v>224</v>
      </c>
      <c r="C80" s="25" t="s">
        <v>217</v>
      </c>
      <c r="D80" s="25" t="s">
        <v>218</v>
      </c>
      <c r="E80" s="25"/>
      <c r="F80" s="25" t="s">
        <v>219</v>
      </c>
      <c r="G80" s="25"/>
      <c r="H80" s="25" t="s">
        <v>219</v>
      </c>
      <c r="I80" s="25"/>
      <c r="J80" s="25">
        <v>2019</v>
      </c>
      <c r="K80" s="25">
        <v>15</v>
      </c>
      <c r="L80" s="25">
        <f t="shared" si="19"/>
        <v>2034</v>
      </c>
      <c r="M80" s="25">
        <f t="shared" si="26"/>
        <v>13</v>
      </c>
      <c r="N80" s="28">
        <f t="shared" si="27"/>
        <v>2034</v>
      </c>
      <c r="O80" s="25"/>
      <c r="P80" s="29"/>
      <c r="Q80" s="20">
        <v>0</v>
      </c>
      <c r="R80" s="21">
        <v>0</v>
      </c>
      <c r="S80" s="22">
        <f t="shared" si="22"/>
        <v>0</v>
      </c>
      <c r="U80" s="55"/>
    </row>
    <row r="81" spans="1:21" hidden="1" x14ac:dyDescent="0.25">
      <c r="A81" s="24">
        <v>211</v>
      </c>
      <c r="B81" s="24" t="s">
        <v>225</v>
      </c>
      <c r="C81" s="25" t="s">
        <v>217</v>
      </c>
      <c r="D81" s="25" t="s">
        <v>218</v>
      </c>
      <c r="E81" s="25"/>
      <c r="F81" s="25" t="s">
        <v>219</v>
      </c>
      <c r="G81" s="25"/>
      <c r="H81" s="25" t="s">
        <v>219</v>
      </c>
      <c r="I81" s="25"/>
      <c r="J81" s="25">
        <v>2019</v>
      </c>
      <c r="K81" s="25">
        <v>15</v>
      </c>
      <c r="L81" s="25">
        <f t="shared" si="19"/>
        <v>2034</v>
      </c>
      <c r="M81" s="25">
        <f t="shared" si="26"/>
        <v>13</v>
      </c>
      <c r="N81" s="28">
        <f t="shared" si="27"/>
        <v>2034</v>
      </c>
      <c r="O81" s="25"/>
      <c r="P81" s="29"/>
      <c r="Q81" s="20">
        <v>0</v>
      </c>
      <c r="R81" s="21">
        <v>0</v>
      </c>
      <c r="S81" s="22">
        <f t="shared" si="22"/>
        <v>0</v>
      </c>
      <c r="U81" s="55"/>
    </row>
    <row r="82" spans="1:21" hidden="1" x14ac:dyDescent="0.25">
      <c r="A82" s="24">
        <v>214</v>
      </c>
      <c r="B82" s="24" t="s">
        <v>226</v>
      </c>
      <c r="C82" s="25" t="s">
        <v>217</v>
      </c>
      <c r="D82" s="25" t="s">
        <v>218</v>
      </c>
      <c r="E82" s="25"/>
      <c r="F82" s="25" t="s">
        <v>219</v>
      </c>
      <c r="G82" s="25"/>
      <c r="H82" s="25" t="s">
        <v>219</v>
      </c>
      <c r="I82" s="25"/>
      <c r="J82" s="25">
        <v>2019</v>
      </c>
      <c r="K82" s="25">
        <v>15</v>
      </c>
      <c r="L82" s="25">
        <f t="shared" si="19"/>
        <v>2034</v>
      </c>
      <c r="M82" s="25">
        <f t="shared" si="26"/>
        <v>13</v>
      </c>
      <c r="N82" s="28">
        <f t="shared" si="27"/>
        <v>2034</v>
      </c>
      <c r="O82" s="25"/>
      <c r="P82" s="29"/>
      <c r="Q82" s="20">
        <v>0</v>
      </c>
      <c r="R82" s="21">
        <v>0</v>
      </c>
      <c r="S82" s="22">
        <f t="shared" si="22"/>
        <v>0</v>
      </c>
      <c r="U82" s="55"/>
    </row>
    <row r="83" spans="1:21" hidden="1" x14ac:dyDescent="0.25">
      <c r="A83" s="15">
        <v>302</v>
      </c>
      <c r="B83" s="15" t="s">
        <v>8</v>
      </c>
      <c r="C83" s="16" t="s">
        <v>76</v>
      </c>
      <c r="D83" s="16" t="s">
        <v>87</v>
      </c>
      <c r="E83" s="16" t="s">
        <v>44</v>
      </c>
      <c r="F83" s="16" t="s">
        <v>109</v>
      </c>
      <c r="G83" s="16"/>
      <c r="H83" s="16" t="s">
        <v>106</v>
      </c>
      <c r="I83" s="16"/>
      <c r="J83" s="16">
        <v>1990</v>
      </c>
      <c r="K83" s="16">
        <v>15</v>
      </c>
      <c r="L83" s="16">
        <f t="shared" si="19"/>
        <v>2005</v>
      </c>
      <c r="M83" s="18">
        <f>-(2021-K83-J83)</f>
        <v>-16</v>
      </c>
      <c r="N83" s="19">
        <v>2021</v>
      </c>
      <c r="O83" s="16" t="s">
        <v>227</v>
      </c>
      <c r="P83" s="23"/>
      <c r="Q83" s="20">
        <v>0</v>
      </c>
      <c r="R83" s="21">
        <v>0</v>
      </c>
      <c r="S83" s="22">
        <f t="shared" si="22"/>
        <v>0</v>
      </c>
      <c r="U83" s="54">
        <v>0</v>
      </c>
    </row>
    <row r="84" spans="1:21" hidden="1" x14ac:dyDescent="0.25">
      <c r="A84" s="24">
        <v>303</v>
      </c>
      <c r="B84" s="24" t="s">
        <v>108</v>
      </c>
      <c r="C84" s="25" t="s">
        <v>76</v>
      </c>
      <c r="D84" s="25" t="s">
        <v>110</v>
      </c>
      <c r="E84" s="25" t="s">
        <v>44</v>
      </c>
      <c r="F84" s="25" t="s">
        <v>109</v>
      </c>
      <c r="G84" s="25"/>
      <c r="H84" s="25" t="s">
        <v>106</v>
      </c>
      <c r="I84" s="25"/>
      <c r="J84" s="25">
        <v>2010</v>
      </c>
      <c r="K84" s="25">
        <v>15</v>
      </c>
      <c r="L84" s="25">
        <f t="shared" si="19"/>
        <v>2025</v>
      </c>
      <c r="M84" s="27">
        <f>-(2021-K84-J84)</f>
        <v>4</v>
      </c>
      <c r="N84" s="28">
        <f>M84+2021</f>
        <v>2025</v>
      </c>
      <c r="O84" s="25" t="s">
        <v>228</v>
      </c>
      <c r="P84" s="29"/>
      <c r="Q84" s="20">
        <v>0</v>
      </c>
      <c r="R84" s="21">
        <v>0</v>
      </c>
      <c r="S84" s="22">
        <f t="shared" si="22"/>
        <v>0</v>
      </c>
      <c r="U84" s="55"/>
    </row>
    <row r="85" spans="1:21" hidden="1" x14ac:dyDescent="0.25">
      <c r="A85" s="24">
        <v>303</v>
      </c>
      <c r="B85" s="24" t="s">
        <v>108</v>
      </c>
      <c r="C85" s="25" t="s">
        <v>76</v>
      </c>
      <c r="D85" s="25" t="s">
        <v>87</v>
      </c>
      <c r="E85" s="25" t="s">
        <v>44</v>
      </c>
      <c r="F85" s="25" t="s">
        <v>107</v>
      </c>
      <c r="G85" s="25"/>
      <c r="H85" s="25" t="s">
        <v>106</v>
      </c>
      <c r="I85" s="25"/>
      <c r="J85" s="25">
        <v>2010</v>
      </c>
      <c r="K85" s="25">
        <v>15</v>
      </c>
      <c r="L85" s="25">
        <f t="shared" si="19"/>
        <v>2025</v>
      </c>
      <c r="M85" s="27">
        <f>-(2021-K85-J85)</f>
        <v>4</v>
      </c>
      <c r="N85" s="28">
        <f>M85+2021</f>
        <v>2025</v>
      </c>
      <c r="O85" s="25" t="s">
        <v>228</v>
      </c>
      <c r="P85" s="29"/>
      <c r="Q85" s="20">
        <v>0</v>
      </c>
      <c r="R85" s="21">
        <v>0</v>
      </c>
      <c r="S85" s="22">
        <f t="shared" si="22"/>
        <v>0</v>
      </c>
      <c r="U85" s="55"/>
    </row>
    <row r="86" spans="1:21" hidden="1" x14ac:dyDescent="0.25">
      <c r="A86" s="15">
        <v>304</v>
      </c>
      <c r="B86" s="15" t="s">
        <v>135</v>
      </c>
      <c r="C86" s="16" t="s">
        <v>0</v>
      </c>
      <c r="D86" s="16" t="s">
        <v>128</v>
      </c>
      <c r="E86" s="16" t="s">
        <v>44</v>
      </c>
      <c r="F86" s="17" t="s">
        <v>122</v>
      </c>
      <c r="G86" s="16"/>
      <c r="H86" s="16" t="s">
        <v>121</v>
      </c>
      <c r="I86" s="16"/>
      <c r="J86" s="16">
        <v>1997</v>
      </c>
      <c r="K86" s="16">
        <v>15</v>
      </c>
      <c r="L86" s="16">
        <f t="shared" si="19"/>
        <v>2012</v>
      </c>
      <c r="M86" s="18">
        <f t="shared" ref="M86:M88" si="28">-(2018-K86-J86)</f>
        <v>-6</v>
      </c>
      <c r="N86" s="19">
        <v>2020</v>
      </c>
      <c r="O86" s="16" t="s">
        <v>163</v>
      </c>
      <c r="P86" s="23"/>
      <c r="Q86" s="20">
        <v>0</v>
      </c>
      <c r="R86" s="21">
        <v>0</v>
      </c>
      <c r="S86" s="22">
        <f t="shared" si="22"/>
        <v>0</v>
      </c>
      <c r="U86" s="54">
        <v>0</v>
      </c>
    </row>
    <row r="87" spans="1:21" hidden="1" x14ac:dyDescent="0.25">
      <c r="A87" s="15">
        <v>304</v>
      </c>
      <c r="B87" s="15" t="s">
        <v>135</v>
      </c>
      <c r="C87" s="16" t="s">
        <v>45</v>
      </c>
      <c r="D87" s="16" t="s">
        <v>2</v>
      </c>
      <c r="E87" s="16" t="s">
        <v>44</v>
      </c>
      <c r="F87" s="17" t="s">
        <v>229</v>
      </c>
      <c r="G87" s="16"/>
      <c r="H87" s="16" t="s">
        <v>42</v>
      </c>
      <c r="I87" s="16"/>
      <c r="J87" s="16">
        <v>1997</v>
      </c>
      <c r="K87" s="16">
        <v>15</v>
      </c>
      <c r="L87" s="16">
        <f t="shared" si="19"/>
        <v>2012</v>
      </c>
      <c r="M87" s="18">
        <f t="shared" si="28"/>
        <v>-6</v>
      </c>
      <c r="N87" s="19">
        <v>2020</v>
      </c>
      <c r="O87" s="16" t="s">
        <v>163</v>
      </c>
      <c r="P87" s="23"/>
      <c r="Q87" s="20">
        <v>0</v>
      </c>
      <c r="R87" s="21">
        <v>0</v>
      </c>
      <c r="S87" s="22">
        <f t="shared" si="22"/>
        <v>0</v>
      </c>
      <c r="U87" s="54">
        <v>0</v>
      </c>
    </row>
    <row r="88" spans="1:21" hidden="1" x14ac:dyDescent="0.25">
      <c r="A88" s="15">
        <v>304</v>
      </c>
      <c r="B88" s="15" t="s">
        <v>135</v>
      </c>
      <c r="C88" s="16" t="s">
        <v>45</v>
      </c>
      <c r="D88" s="16" t="s">
        <v>2</v>
      </c>
      <c r="E88" s="16" t="s">
        <v>44</v>
      </c>
      <c r="F88" s="17" t="s">
        <v>230</v>
      </c>
      <c r="G88" s="16"/>
      <c r="H88" s="16" t="s">
        <v>42</v>
      </c>
      <c r="I88" s="16"/>
      <c r="J88" s="16">
        <v>1997</v>
      </c>
      <c r="K88" s="16">
        <v>15</v>
      </c>
      <c r="L88" s="16">
        <f t="shared" si="19"/>
        <v>2012</v>
      </c>
      <c r="M88" s="18">
        <f t="shared" si="28"/>
        <v>-6</v>
      </c>
      <c r="N88" s="19">
        <v>2020</v>
      </c>
      <c r="O88" s="16" t="s">
        <v>231</v>
      </c>
      <c r="P88" s="23"/>
      <c r="Q88" s="20">
        <v>0</v>
      </c>
      <c r="R88" s="21">
        <v>0</v>
      </c>
      <c r="S88" s="22">
        <f t="shared" si="22"/>
        <v>0</v>
      </c>
      <c r="U88" s="54">
        <v>0</v>
      </c>
    </row>
    <row r="89" spans="1:21" hidden="1" x14ac:dyDescent="0.25">
      <c r="A89" s="24">
        <v>304</v>
      </c>
      <c r="B89" s="24" t="s">
        <v>135</v>
      </c>
      <c r="C89" s="25" t="s">
        <v>0</v>
      </c>
      <c r="D89" s="25" t="s">
        <v>232</v>
      </c>
      <c r="E89" s="25" t="s">
        <v>44</v>
      </c>
      <c r="F89" s="26" t="s">
        <v>101</v>
      </c>
      <c r="G89" s="25"/>
      <c r="H89" s="25"/>
      <c r="I89" s="25"/>
      <c r="J89" s="25">
        <v>2019</v>
      </c>
      <c r="K89" s="25">
        <v>15</v>
      </c>
      <c r="L89" s="25">
        <f>K89+J89</f>
        <v>2034</v>
      </c>
      <c r="M89" s="27">
        <f>-(2021-K89-J89)</f>
        <v>13</v>
      </c>
      <c r="N89" s="28">
        <f>M89+2021</f>
        <v>2034</v>
      </c>
      <c r="O89" s="25" t="s">
        <v>233</v>
      </c>
      <c r="P89" s="29"/>
      <c r="Q89" s="20">
        <v>0</v>
      </c>
      <c r="R89" s="21">
        <v>0</v>
      </c>
      <c r="S89" s="22">
        <f t="shared" si="22"/>
        <v>0</v>
      </c>
      <c r="U89" s="55"/>
    </row>
    <row r="90" spans="1:21" hidden="1" x14ac:dyDescent="0.25">
      <c r="A90" s="24">
        <v>305</v>
      </c>
      <c r="B90" s="24" t="s">
        <v>134</v>
      </c>
      <c r="C90" s="25" t="s">
        <v>0</v>
      </c>
      <c r="D90" s="25" t="s">
        <v>128</v>
      </c>
      <c r="E90" s="25" t="s">
        <v>44</v>
      </c>
      <c r="F90" s="26" t="s">
        <v>122</v>
      </c>
      <c r="G90" s="25" t="s">
        <v>129</v>
      </c>
      <c r="H90" s="25" t="s">
        <v>121</v>
      </c>
      <c r="I90" s="25" t="s">
        <v>234</v>
      </c>
      <c r="J90" s="25">
        <v>2021</v>
      </c>
      <c r="K90" s="25">
        <v>15</v>
      </c>
      <c r="L90" s="25">
        <f t="shared" ref="L90:L111" si="29">K90+J90</f>
        <v>2036</v>
      </c>
      <c r="M90" s="27">
        <f>-(2021-K90-J90)</f>
        <v>15</v>
      </c>
      <c r="N90" s="28">
        <f>M90+2021</f>
        <v>2036</v>
      </c>
      <c r="O90" s="25" t="s">
        <v>235</v>
      </c>
      <c r="P90" s="29"/>
      <c r="Q90" s="20">
        <v>0</v>
      </c>
      <c r="R90" s="21">
        <v>0</v>
      </c>
      <c r="S90" s="22">
        <f t="shared" si="22"/>
        <v>0</v>
      </c>
      <c r="U90" s="55"/>
    </row>
    <row r="91" spans="1:21" hidden="1" x14ac:dyDescent="0.25">
      <c r="A91" s="15">
        <v>305</v>
      </c>
      <c r="B91" s="15" t="s">
        <v>134</v>
      </c>
      <c r="C91" s="16" t="s">
        <v>45</v>
      </c>
      <c r="D91" s="16" t="s">
        <v>2</v>
      </c>
      <c r="E91" s="16" t="s">
        <v>44</v>
      </c>
      <c r="F91" s="17" t="s">
        <v>43</v>
      </c>
      <c r="G91" s="16"/>
      <c r="H91" s="16" t="s">
        <v>42</v>
      </c>
      <c r="I91" s="16"/>
      <c r="J91" s="16">
        <v>1997</v>
      </c>
      <c r="K91" s="16">
        <v>15</v>
      </c>
      <c r="L91" s="16">
        <f t="shared" si="29"/>
        <v>2012</v>
      </c>
      <c r="M91" s="18">
        <f t="shared" ref="M91:M96" si="30">-(2021-K91-J91)</f>
        <v>-9</v>
      </c>
      <c r="N91" s="19">
        <v>2021</v>
      </c>
      <c r="O91" s="16" t="s">
        <v>163</v>
      </c>
      <c r="P91" s="23"/>
      <c r="Q91" s="20">
        <v>0</v>
      </c>
      <c r="R91" s="21">
        <v>0</v>
      </c>
      <c r="S91" s="22">
        <f t="shared" si="22"/>
        <v>0</v>
      </c>
      <c r="U91" s="54">
        <v>0</v>
      </c>
    </row>
    <row r="92" spans="1:21" hidden="1" x14ac:dyDescent="0.25">
      <c r="A92" s="15">
        <v>306</v>
      </c>
      <c r="B92" s="15" t="s">
        <v>133</v>
      </c>
      <c r="C92" s="16" t="s">
        <v>0</v>
      </c>
      <c r="D92" s="16" t="s">
        <v>128</v>
      </c>
      <c r="E92" s="16" t="s">
        <v>44</v>
      </c>
      <c r="F92" s="17" t="s">
        <v>122</v>
      </c>
      <c r="G92" s="16"/>
      <c r="H92" s="16" t="s">
        <v>121</v>
      </c>
      <c r="I92" s="16"/>
      <c r="J92" s="16">
        <v>1997</v>
      </c>
      <c r="K92" s="16">
        <v>15</v>
      </c>
      <c r="L92" s="16">
        <f t="shared" si="29"/>
        <v>2012</v>
      </c>
      <c r="M92" s="18">
        <f t="shared" si="30"/>
        <v>-9</v>
      </c>
      <c r="N92" s="19">
        <v>2021</v>
      </c>
      <c r="O92" s="16" t="s">
        <v>163</v>
      </c>
      <c r="P92" s="23"/>
      <c r="Q92" s="20">
        <v>0</v>
      </c>
      <c r="R92" s="21">
        <v>0</v>
      </c>
      <c r="S92" s="22">
        <f t="shared" si="22"/>
        <v>0</v>
      </c>
      <c r="U92" s="54">
        <v>0</v>
      </c>
    </row>
    <row r="93" spans="1:21" hidden="1" x14ac:dyDescent="0.25">
      <c r="A93" s="15">
        <v>306</v>
      </c>
      <c r="B93" s="15" t="s">
        <v>133</v>
      </c>
      <c r="C93" s="16" t="s">
        <v>45</v>
      </c>
      <c r="D93" s="16" t="s">
        <v>2</v>
      </c>
      <c r="E93" s="16" t="s">
        <v>44</v>
      </c>
      <c r="F93" s="17" t="s">
        <v>43</v>
      </c>
      <c r="G93" s="16"/>
      <c r="H93" s="16" t="s">
        <v>42</v>
      </c>
      <c r="I93" s="16"/>
      <c r="J93" s="16">
        <v>1997</v>
      </c>
      <c r="K93" s="16">
        <v>15</v>
      </c>
      <c r="L93" s="16">
        <f t="shared" si="29"/>
        <v>2012</v>
      </c>
      <c r="M93" s="18">
        <f t="shared" si="30"/>
        <v>-9</v>
      </c>
      <c r="N93" s="19">
        <v>2021</v>
      </c>
      <c r="O93" s="16" t="s">
        <v>236</v>
      </c>
      <c r="P93" s="23"/>
      <c r="Q93" s="20">
        <v>0</v>
      </c>
      <c r="R93" s="21">
        <v>0</v>
      </c>
      <c r="S93" s="22">
        <f t="shared" si="22"/>
        <v>0</v>
      </c>
      <c r="U93" s="54">
        <v>0</v>
      </c>
    </row>
    <row r="94" spans="1:21" hidden="1" x14ac:dyDescent="0.25">
      <c r="A94" s="15">
        <v>307</v>
      </c>
      <c r="B94" s="15" t="s">
        <v>46</v>
      </c>
      <c r="C94" s="16" t="s">
        <v>0</v>
      </c>
      <c r="D94" s="16" t="s">
        <v>128</v>
      </c>
      <c r="E94" s="16" t="s">
        <v>44</v>
      </c>
      <c r="F94" s="17" t="s">
        <v>132</v>
      </c>
      <c r="G94" s="16" t="s">
        <v>129</v>
      </c>
      <c r="H94" s="16" t="s">
        <v>121</v>
      </c>
      <c r="I94" s="16" t="s">
        <v>237</v>
      </c>
      <c r="J94" s="16">
        <v>1997</v>
      </c>
      <c r="K94" s="16">
        <v>15</v>
      </c>
      <c r="L94" s="16">
        <f t="shared" si="29"/>
        <v>2012</v>
      </c>
      <c r="M94" s="18">
        <f t="shared" si="30"/>
        <v>-9</v>
      </c>
      <c r="N94" s="19">
        <v>2021</v>
      </c>
      <c r="O94" s="16" t="s">
        <v>163</v>
      </c>
      <c r="P94" s="23"/>
      <c r="Q94" s="20">
        <v>0</v>
      </c>
      <c r="R94" s="21">
        <v>0</v>
      </c>
      <c r="S94" s="22">
        <f t="shared" si="22"/>
        <v>0</v>
      </c>
      <c r="U94" s="54">
        <v>0</v>
      </c>
    </row>
    <row r="95" spans="1:21" hidden="1" x14ac:dyDescent="0.25">
      <c r="A95" s="15">
        <v>307</v>
      </c>
      <c r="B95" s="15" t="s">
        <v>46</v>
      </c>
      <c r="C95" s="16" t="s">
        <v>45</v>
      </c>
      <c r="D95" s="16" t="s">
        <v>3</v>
      </c>
      <c r="E95" s="16" t="s">
        <v>44</v>
      </c>
      <c r="F95" s="17" t="s">
        <v>43</v>
      </c>
      <c r="G95" s="16"/>
      <c r="H95" s="16" t="s">
        <v>42</v>
      </c>
      <c r="I95" s="16"/>
      <c r="J95" s="16">
        <v>1997</v>
      </c>
      <c r="K95" s="16">
        <v>15</v>
      </c>
      <c r="L95" s="16">
        <f t="shared" si="29"/>
        <v>2012</v>
      </c>
      <c r="M95" s="18">
        <f t="shared" si="30"/>
        <v>-9</v>
      </c>
      <c r="N95" s="19">
        <v>2021</v>
      </c>
      <c r="O95" s="16" t="s">
        <v>163</v>
      </c>
      <c r="P95" s="23"/>
      <c r="Q95" s="20">
        <v>0</v>
      </c>
      <c r="R95" s="21">
        <v>0</v>
      </c>
      <c r="S95" s="22">
        <f t="shared" si="22"/>
        <v>0</v>
      </c>
      <c r="U95" s="54">
        <v>0</v>
      </c>
    </row>
    <row r="96" spans="1:21" hidden="1" x14ac:dyDescent="0.25">
      <c r="A96" s="15">
        <v>307</v>
      </c>
      <c r="B96" s="15" t="s">
        <v>46</v>
      </c>
      <c r="C96" s="16" t="s">
        <v>45</v>
      </c>
      <c r="D96" s="16" t="s">
        <v>3</v>
      </c>
      <c r="E96" s="16" t="s">
        <v>44</v>
      </c>
      <c r="F96" s="17" t="s">
        <v>43</v>
      </c>
      <c r="G96" s="16"/>
      <c r="H96" s="16" t="s">
        <v>42</v>
      </c>
      <c r="I96" s="16"/>
      <c r="J96" s="16">
        <v>1997</v>
      </c>
      <c r="K96" s="16">
        <v>15</v>
      </c>
      <c r="L96" s="16">
        <f t="shared" si="29"/>
        <v>2012</v>
      </c>
      <c r="M96" s="18">
        <f t="shared" si="30"/>
        <v>-9</v>
      </c>
      <c r="N96" s="19">
        <v>2021</v>
      </c>
      <c r="O96" s="16" t="s">
        <v>238</v>
      </c>
      <c r="P96" s="23"/>
      <c r="Q96" s="20">
        <v>0</v>
      </c>
      <c r="R96" s="21">
        <v>0</v>
      </c>
      <c r="S96" s="22">
        <f t="shared" si="22"/>
        <v>0</v>
      </c>
      <c r="U96" s="54">
        <v>0</v>
      </c>
    </row>
    <row r="97" spans="1:21" hidden="1" x14ac:dyDescent="0.25">
      <c r="A97" s="24">
        <v>307</v>
      </c>
      <c r="B97" s="24" t="s">
        <v>46</v>
      </c>
      <c r="C97" s="25" t="s">
        <v>45</v>
      </c>
      <c r="D97" s="25" t="s">
        <v>3</v>
      </c>
      <c r="E97" s="25" t="s">
        <v>44</v>
      </c>
      <c r="F97" s="26" t="s">
        <v>43</v>
      </c>
      <c r="G97" s="25"/>
      <c r="H97" s="25" t="s">
        <v>42</v>
      </c>
      <c r="I97" s="25"/>
      <c r="J97" s="25">
        <v>2017</v>
      </c>
      <c r="K97" s="25">
        <v>15</v>
      </c>
      <c r="L97" s="25">
        <f t="shared" si="29"/>
        <v>2032</v>
      </c>
      <c r="M97" s="27">
        <f>-(2021-K97-J97)</f>
        <v>11</v>
      </c>
      <c r="N97" s="28">
        <f>M97+2021</f>
        <v>2032</v>
      </c>
      <c r="O97" s="25" t="s">
        <v>239</v>
      </c>
      <c r="P97" s="29"/>
      <c r="Q97" s="20">
        <v>0</v>
      </c>
      <c r="R97" s="21">
        <v>0</v>
      </c>
      <c r="S97" s="22">
        <f t="shared" si="22"/>
        <v>0</v>
      </c>
      <c r="U97" s="55"/>
    </row>
    <row r="98" spans="1:21" hidden="1" x14ac:dyDescent="0.25">
      <c r="A98" s="15">
        <v>308</v>
      </c>
      <c r="B98" s="15" t="s">
        <v>131</v>
      </c>
      <c r="C98" s="16" t="s">
        <v>0</v>
      </c>
      <c r="D98" s="16" t="s">
        <v>128</v>
      </c>
      <c r="E98" s="16" t="s">
        <v>44</v>
      </c>
      <c r="F98" s="17" t="s">
        <v>122</v>
      </c>
      <c r="G98" s="16"/>
      <c r="H98" s="16" t="s">
        <v>121</v>
      </c>
      <c r="I98" s="16"/>
      <c r="J98" s="16">
        <v>1997</v>
      </c>
      <c r="K98" s="16">
        <v>15</v>
      </c>
      <c r="L98" s="16">
        <f t="shared" si="29"/>
        <v>2012</v>
      </c>
      <c r="M98" s="18">
        <f>-(2021-K98-J98)</f>
        <v>-9</v>
      </c>
      <c r="N98" s="19">
        <v>2021</v>
      </c>
      <c r="O98" s="16" t="s">
        <v>163</v>
      </c>
      <c r="P98" s="23"/>
      <c r="Q98" s="20">
        <v>0</v>
      </c>
      <c r="R98" s="21">
        <v>0</v>
      </c>
      <c r="S98" s="22">
        <f t="shared" si="22"/>
        <v>0</v>
      </c>
      <c r="U98" s="54">
        <v>0</v>
      </c>
    </row>
    <row r="99" spans="1:21" hidden="1" x14ac:dyDescent="0.25">
      <c r="A99" s="15">
        <v>308</v>
      </c>
      <c r="B99" s="15" t="s">
        <v>131</v>
      </c>
      <c r="C99" s="16" t="s">
        <v>45</v>
      </c>
      <c r="D99" s="16" t="s">
        <v>3</v>
      </c>
      <c r="E99" s="16" t="s">
        <v>44</v>
      </c>
      <c r="F99" s="17" t="s">
        <v>43</v>
      </c>
      <c r="G99" s="16"/>
      <c r="H99" s="16" t="s">
        <v>42</v>
      </c>
      <c r="I99" s="16"/>
      <c r="J99" s="16">
        <v>1997</v>
      </c>
      <c r="K99" s="16">
        <v>15</v>
      </c>
      <c r="L99" s="16">
        <f t="shared" si="29"/>
        <v>2012</v>
      </c>
      <c r="M99" s="18">
        <f t="shared" ref="M99:M111" si="31">-(2021-K99-J99)</f>
        <v>-9</v>
      </c>
      <c r="N99" s="19">
        <v>2021</v>
      </c>
      <c r="O99" s="16" t="s">
        <v>240</v>
      </c>
      <c r="P99" s="23"/>
      <c r="Q99" s="20">
        <v>0</v>
      </c>
      <c r="R99" s="21">
        <v>0</v>
      </c>
      <c r="S99" s="22">
        <f t="shared" si="22"/>
        <v>0</v>
      </c>
      <c r="U99" s="54">
        <v>0</v>
      </c>
    </row>
    <row r="100" spans="1:21" hidden="1" x14ac:dyDescent="0.25">
      <c r="A100" s="15">
        <v>309</v>
      </c>
      <c r="B100" s="15" t="s">
        <v>130</v>
      </c>
      <c r="C100" s="16" t="s">
        <v>0</v>
      </c>
      <c r="D100" s="16" t="s">
        <v>128</v>
      </c>
      <c r="E100" s="16" t="s">
        <v>44</v>
      </c>
      <c r="F100" s="17" t="s">
        <v>122</v>
      </c>
      <c r="G100" s="16" t="s">
        <v>129</v>
      </c>
      <c r="H100" s="16" t="s">
        <v>121</v>
      </c>
      <c r="I100" s="16"/>
      <c r="J100" s="16">
        <v>1997</v>
      </c>
      <c r="K100" s="16">
        <v>15</v>
      </c>
      <c r="L100" s="16">
        <f t="shared" si="29"/>
        <v>2012</v>
      </c>
      <c r="M100" s="18">
        <f t="shared" si="31"/>
        <v>-9</v>
      </c>
      <c r="N100" s="19">
        <v>2021</v>
      </c>
      <c r="O100" s="16" t="s">
        <v>241</v>
      </c>
      <c r="P100" s="23"/>
      <c r="Q100" s="20">
        <v>0</v>
      </c>
      <c r="R100" s="21">
        <v>0</v>
      </c>
      <c r="S100" s="22">
        <f t="shared" si="22"/>
        <v>0</v>
      </c>
      <c r="U100" s="54">
        <v>0</v>
      </c>
    </row>
    <row r="101" spans="1:21" hidden="1" x14ac:dyDescent="0.25">
      <c r="A101" s="15">
        <v>309</v>
      </c>
      <c r="B101" s="15" t="s">
        <v>130</v>
      </c>
      <c r="C101" s="16" t="s">
        <v>45</v>
      </c>
      <c r="D101" s="16" t="s">
        <v>3</v>
      </c>
      <c r="E101" s="16" t="s">
        <v>44</v>
      </c>
      <c r="F101" s="17" t="s">
        <v>43</v>
      </c>
      <c r="G101" s="16"/>
      <c r="H101" s="16" t="s">
        <v>42</v>
      </c>
      <c r="I101" s="16" t="s">
        <v>242</v>
      </c>
      <c r="J101" s="16">
        <v>1997</v>
      </c>
      <c r="K101" s="16">
        <v>15</v>
      </c>
      <c r="L101" s="16">
        <f t="shared" si="29"/>
        <v>2012</v>
      </c>
      <c r="M101" s="18">
        <f t="shared" si="31"/>
        <v>-9</v>
      </c>
      <c r="N101" s="19">
        <v>2021</v>
      </c>
      <c r="O101" s="16" t="s">
        <v>243</v>
      </c>
      <c r="P101" s="23"/>
      <c r="Q101" s="20">
        <v>0</v>
      </c>
      <c r="R101" s="21">
        <v>0</v>
      </c>
      <c r="S101" s="22">
        <f t="shared" si="22"/>
        <v>0</v>
      </c>
      <c r="U101" s="54">
        <v>0</v>
      </c>
    </row>
    <row r="102" spans="1:21" hidden="1" x14ac:dyDescent="0.25">
      <c r="A102" s="15">
        <v>310</v>
      </c>
      <c r="B102" s="15" t="s">
        <v>127</v>
      </c>
      <c r="C102" s="16" t="s">
        <v>0</v>
      </c>
      <c r="D102" s="16" t="s">
        <v>128</v>
      </c>
      <c r="E102" s="16" t="s">
        <v>44</v>
      </c>
      <c r="F102" s="17" t="s">
        <v>122</v>
      </c>
      <c r="G102" s="16"/>
      <c r="H102" s="16" t="s">
        <v>121</v>
      </c>
      <c r="I102" s="16"/>
      <c r="J102" s="16">
        <v>1997</v>
      </c>
      <c r="K102" s="16">
        <v>15</v>
      </c>
      <c r="L102" s="16">
        <f t="shared" si="29"/>
        <v>2012</v>
      </c>
      <c r="M102" s="18">
        <f t="shared" si="31"/>
        <v>-9</v>
      </c>
      <c r="N102" s="19">
        <v>2021</v>
      </c>
      <c r="O102" s="16" t="s">
        <v>163</v>
      </c>
      <c r="P102" s="23"/>
      <c r="Q102" s="20">
        <v>0</v>
      </c>
      <c r="R102" s="21">
        <v>0</v>
      </c>
      <c r="S102" s="22">
        <f t="shared" si="22"/>
        <v>0</v>
      </c>
      <c r="U102" s="54">
        <v>0</v>
      </c>
    </row>
    <row r="103" spans="1:21" hidden="1" x14ac:dyDescent="0.25">
      <c r="A103" s="15">
        <v>310</v>
      </c>
      <c r="B103" s="15" t="s">
        <v>127</v>
      </c>
      <c r="C103" s="16" t="s">
        <v>45</v>
      </c>
      <c r="D103" s="16" t="s">
        <v>3</v>
      </c>
      <c r="E103" s="16" t="s">
        <v>44</v>
      </c>
      <c r="F103" s="17" t="s">
        <v>43</v>
      </c>
      <c r="G103" s="16"/>
      <c r="H103" s="16" t="s">
        <v>42</v>
      </c>
      <c r="I103" s="16"/>
      <c r="J103" s="16">
        <v>1997</v>
      </c>
      <c r="K103" s="16">
        <v>15</v>
      </c>
      <c r="L103" s="16">
        <f t="shared" si="29"/>
        <v>2012</v>
      </c>
      <c r="M103" s="18">
        <f t="shared" si="31"/>
        <v>-9</v>
      </c>
      <c r="N103" s="19">
        <v>2021</v>
      </c>
      <c r="O103" s="16" t="s">
        <v>163</v>
      </c>
      <c r="P103" s="23"/>
      <c r="Q103" s="20">
        <v>0</v>
      </c>
      <c r="R103" s="21">
        <v>0</v>
      </c>
      <c r="S103" s="22">
        <f t="shared" si="22"/>
        <v>0</v>
      </c>
      <c r="U103" s="54">
        <v>0</v>
      </c>
    </row>
    <row r="104" spans="1:21" hidden="1" x14ac:dyDescent="0.25">
      <c r="A104" s="24">
        <v>311</v>
      </c>
      <c r="B104" s="24" t="s">
        <v>59</v>
      </c>
      <c r="C104" s="25" t="s">
        <v>76</v>
      </c>
      <c r="D104" s="25" t="s">
        <v>75</v>
      </c>
      <c r="E104" s="25" t="s">
        <v>44</v>
      </c>
      <c r="F104" s="26" t="s">
        <v>100</v>
      </c>
      <c r="G104" s="25" t="s">
        <v>99</v>
      </c>
      <c r="H104" s="25" t="s">
        <v>98</v>
      </c>
      <c r="I104" s="25" t="s">
        <v>244</v>
      </c>
      <c r="J104" s="25">
        <v>2011</v>
      </c>
      <c r="K104" s="25">
        <v>15</v>
      </c>
      <c r="L104" s="25">
        <f t="shared" si="29"/>
        <v>2026</v>
      </c>
      <c r="M104" s="27">
        <f t="shared" si="31"/>
        <v>5</v>
      </c>
      <c r="N104" s="28">
        <f>M104+2021</f>
        <v>2026</v>
      </c>
      <c r="O104" s="25" t="s">
        <v>245</v>
      </c>
      <c r="P104" s="29"/>
      <c r="Q104" s="20">
        <v>0</v>
      </c>
      <c r="R104" s="21">
        <v>0</v>
      </c>
      <c r="S104" s="22">
        <f t="shared" si="22"/>
        <v>0</v>
      </c>
      <c r="U104" s="55"/>
    </row>
    <row r="105" spans="1:21" hidden="1" x14ac:dyDescent="0.25">
      <c r="A105" s="24">
        <v>311</v>
      </c>
      <c r="B105" s="24" t="s">
        <v>59</v>
      </c>
      <c r="C105" s="25" t="s">
        <v>58</v>
      </c>
      <c r="D105" s="25" t="s">
        <v>57</v>
      </c>
      <c r="E105" s="25" t="s">
        <v>56</v>
      </c>
      <c r="F105" s="26" t="s">
        <v>55</v>
      </c>
      <c r="G105" s="25" t="s">
        <v>54</v>
      </c>
      <c r="H105" s="25" t="s">
        <v>53</v>
      </c>
      <c r="I105" s="25"/>
      <c r="J105" s="25">
        <v>2016</v>
      </c>
      <c r="K105" s="25">
        <v>15</v>
      </c>
      <c r="L105" s="25">
        <f t="shared" si="29"/>
        <v>2031</v>
      </c>
      <c r="M105" s="27">
        <f t="shared" si="31"/>
        <v>10</v>
      </c>
      <c r="N105" s="28">
        <f>M105+2021</f>
        <v>2031</v>
      </c>
      <c r="O105" s="25"/>
      <c r="P105" s="29"/>
      <c r="Q105" s="20">
        <v>0</v>
      </c>
      <c r="R105" s="21">
        <v>0</v>
      </c>
      <c r="S105" s="22">
        <f t="shared" si="22"/>
        <v>0</v>
      </c>
      <c r="U105" s="55"/>
    </row>
    <row r="106" spans="1:21" hidden="1" x14ac:dyDescent="0.25">
      <c r="A106" s="15">
        <v>312</v>
      </c>
      <c r="B106" s="15" t="s">
        <v>246</v>
      </c>
      <c r="C106" s="16" t="s">
        <v>0</v>
      </c>
      <c r="D106" s="16" t="s">
        <v>247</v>
      </c>
      <c r="E106" s="16"/>
      <c r="F106" s="16" t="s">
        <v>122</v>
      </c>
      <c r="G106" s="16"/>
      <c r="H106" s="16" t="s">
        <v>248</v>
      </c>
      <c r="I106" s="16"/>
      <c r="J106" s="16">
        <v>1997</v>
      </c>
      <c r="K106" s="16">
        <v>15</v>
      </c>
      <c r="L106" s="16">
        <f t="shared" si="29"/>
        <v>2012</v>
      </c>
      <c r="M106" s="18">
        <f t="shared" si="31"/>
        <v>-9</v>
      </c>
      <c r="N106" s="19">
        <v>2021</v>
      </c>
      <c r="O106" s="16" t="s">
        <v>249</v>
      </c>
      <c r="P106" s="23"/>
      <c r="Q106" s="20">
        <v>0</v>
      </c>
      <c r="R106" s="21">
        <v>0</v>
      </c>
      <c r="S106" s="22">
        <f t="shared" si="22"/>
        <v>0</v>
      </c>
      <c r="U106" s="54">
        <v>0</v>
      </c>
    </row>
    <row r="107" spans="1:21" hidden="1" x14ac:dyDescent="0.25">
      <c r="A107" s="32">
        <v>312</v>
      </c>
      <c r="B107" s="32" t="s">
        <v>246</v>
      </c>
      <c r="C107" s="25" t="s">
        <v>205</v>
      </c>
      <c r="D107" s="25" t="s">
        <v>1</v>
      </c>
      <c r="E107" s="25" t="s">
        <v>44</v>
      </c>
      <c r="F107" s="25" t="s">
        <v>6</v>
      </c>
      <c r="G107" s="25"/>
      <c r="H107" s="25" t="s">
        <v>250</v>
      </c>
      <c r="I107" s="25"/>
      <c r="J107" s="33">
        <v>2019</v>
      </c>
      <c r="K107" s="33">
        <v>15</v>
      </c>
      <c r="L107" s="33">
        <f>J107+K107</f>
        <v>2034</v>
      </c>
      <c r="M107" s="42">
        <f t="shared" si="31"/>
        <v>13</v>
      </c>
      <c r="N107" s="43">
        <f>M107+2021</f>
        <v>2034</v>
      </c>
      <c r="O107" s="25"/>
      <c r="P107" s="29"/>
      <c r="Q107" s="20">
        <v>0</v>
      </c>
      <c r="R107" s="21">
        <v>0</v>
      </c>
      <c r="S107" s="22">
        <f t="shared" si="22"/>
        <v>0</v>
      </c>
      <c r="U107" s="55"/>
    </row>
    <row r="108" spans="1:21" hidden="1" x14ac:dyDescent="0.25">
      <c r="A108" s="44">
        <v>421</v>
      </c>
      <c r="B108" s="44" t="s">
        <v>251</v>
      </c>
      <c r="C108" s="45" t="s">
        <v>205</v>
      </c>
      <c r="D108" s="45" t="s">
        <v>1</v>
      </c>
      <c r="E108" s="45" t="s">
        <v>44</v>
      </c>
      <c r="F108" s="45" t="s">
        <v>6</v>
      </c>
      <c r="G108" s="45"/>
      <c r="H108" s="45" t="s">
        <v>6</v>
      </c>
      <c r="I108" s="45"/>
      <c r="J108" s="45">
        <v>2020</v>
      </c>
      <c r="K108" s="45">
        <v>15</v>
      </c>
      <c r="L108" s="45">
        <f>J108+K108</f>
        <v>2035</v>
      </c>
      <c r="M108" s="42">
        <f t="shared" si="31"/>
        <v>14</v>
      </c>
      <c r="N108" s="43">
        <f>M108+2021</f>
        <v>2035</v>
      </c>
      <c r="O108" s="45"/>
      <c r="P108" s="45"/>
      <c r="Q108" s="20">
        <v>0</v>
      </c>
      <c r="R108" s="21">
        <v>0</v>
      </c>
      <c r="S108" s="22">
        <f t="shared" si="22"/>
        <v>0</v>
      </c>
      <c r="U108" s="60"/>
    </row>
    <row r="109" spans="1:21" hidden="1" x14ac:dyDescent="0.25">
      <c r="A109" s="15">
        <v>501</v>
      </c>
      <c r="B109" s="15" t="s">
        <v>120</v>
      </c>
      <c r="C109" s="16" t="s">
        <v>50</v>
      </c>
      <c r="D109" s="16" t="s">
        <v>49</v>
      </c>
      <c r="E109" s="16" t="s">
        <v>44</v>
      </c>
      <c r="F109" s="17" t="s">
        <v>119</v>
      </c>
      <c r="G109" s="16"/>
      <c r="H109" s="16" t="s">
        <v>47</v>
      </c>
      <c r="I109" s="16"/>
      <c r="J109" s="16">
        <v>2004</v>
      </c>
      <c r="K109" s="16">
        <v>15</v>
      </c>
      <c r="L109" s="16">
        <f t="shared" si="29"/>
        <v>2019</v>
      </c>
      <c r="M109" s="18">
        <f t="shared" si="31"/>
        <v>-2</v>
      </c>
      <c r="N109" s="19">
        <v>2021</v>
      </c>
      <c r="O109" s="16"/>
      <c r="P109" s="23"/>
      <c r="Q109" s="20">
        <v>0</v>
      </c>
      <c r="R109" s="21">
        <v>0</v>
      </c>
      <c r="S109" s="22">
        <f t="shared" si="22"/>
        <v>0</v>
      </c>
      <c r="U109" s="54">
        <v>0</v>
      </c>
    </row>
    <row r="110" spans="1:21" hidden="1" x14ac:dyDescent="0.25">
      <c r="A110" s="24">
        <v>502</v>
      </c>
      <c r="B110" s="24" t="s">
        <v>51</v>
      </c>
      <c r="C110" s="25" t="s">
        <v>50</v>
      </c>
      <c r="D110" s="25" t="s">
        <v>49</v>
      </c>
      <c r="E110" s="25" t="s">
        <v>44</v>
      </c>
      <c r="F110" s="26" t="s">
        <v>52</v>
      </c>
      <c r="G110" s="25"/>
      <c r="H110" s="25" t="s">
        <v>47</v>
      </c>
      <c r="I110" s="25"/>
      <c r="J110" s="25">
        <v>2016</v>
      </c>
      <c r="K110" s="25">
        <v>15</v>
      </c>
      <c r="L110" s="25">
        <f t="shared" si="29"/>
        <v>2031</v>
      </c>
      <c r="M110" s="27">
        <f t="shared" si="31"/>
        <v>10</v>
      </c>
      <c r="N110" s="28">
        <f>M110+2021</f>
        <v>2031</v>
      </c>
      <c r="O110" s="25"/>
      <c r="P110" s="29"/>
      <c r="Q110" s="20">
        <v>0</v>
      </c>
      <c r="R110" s="21">
        <v>0</v>
      </c>
      <c r="S110" s="22">
        <f t="shared" si="22"/>
        <v>0</v>
      </c>
      <c r="U110" s="55"/>
    </row>
    <row r="111" spans="1:21" hidden="1" x14ac:dyDescent="0.25">
      <c r="A111" s="24">
        <v>502</v>
      </c>
      <c r="B111" s="24" t="s">
        <v>51</v>
      </c>
      <c r="C111" s="25" t="s">
        <v>50</v>
      </c>
      <c r="D111" s="25" t="s">
        <v>49</v>
      </c>
      <c r="E111" s="25" t="s">
        <v>44</v>
      </c>
      <c r="F111" s="26" t="s">
        <v>48</v>
      </c>
      <c r="G111" s="25"/>
      <c r="H111" s="25" t="s">
        <v>47</v>
      </c>
      <c r="I111" s="25"/>
      <c r="J111" s="25">
        <v>2016</v>
      </c>
      <c r="K111" s="25">
        <v>15</v>
      </c>
      <c r="L111" s="25">
        <f t="shared" si="29"/>
        <v>2031</v>
      </c>
      <c r="M111" s="27">
        <f t="shared" si="31"/>
        <v>10</v>
      </c>
      <c r="N111" s="28">
        <f>M111+2021</f>
        <v>2031</v>
      </c>
      <c r="O111" s="25"/>
      <c r="P111" s="29"/>
      <c r="Q111" s="20">
        <v>0</v>
      </c>
      <c r="R111" s="21">
        <v>0</v>
      </c>
      <c r="S111" s="22">
        <f t="shared" si="22"/>
        <v>0</v>
      </c>
      <c r="U111" s="55"/>
    </row>
    <row r="112" spans="1:21" x14ac:dyDescent="0.25">
      <c r="A112" s="8"/>
      <c r="B112" s="8"/>
      <c r="P112" s="8"/>
      <c r="U112" s="102"/>
    </row>
    <row r="113" spans="1:22" ht="15.75" thickBot="1" x14ac:dyDescent="0.3">
      <c r="A113" s="79"/>
      <c r="B113" s="80"/>
      <c r="C113" s="25" t="s">
        <v>252</v>
      </c>
      <c r="P113" s="78" t="s">
        <v>9</v>
      </c>
      <c r="Q113" s="75">
        <f t="shared" ref="Q113:R113" si="32">SUM(Q2:Q112)</f>
        <v>0</v>
      </c>
      <c r="R113" s="75">
        <f t="shared" si="32"/>
        <v>0</v>
      </c>
      <c r="S113" s="46">
        <f>SUM(S2:S112)</f>
        <v>0</v>
      </c>
      <c r="U113" s="103">
        <f>SUBTOTAL(9,U2:U74)</f>
        <v>0</v>
      </c>
      <c r="V113" s="8" t="s">
        <v>277</v>
      </c>
    </row>
    <row r="114" spans="1:22" ht="15.75" thickTop="1" x14ac:dyDescent="0.25">
      <c r="A114" s="81"/>
      <c r="B114" s="82"/>
      <c r="C114" s="25" t="s">
        <v>253</v>
      </c>
      <c r="P114" s="8"/>
      <c r="Q114" s="76"/>
      <c r="R114" s="76"/>
      <c r="S114" s="47"/>
    </row>
    <row r="115" spans="1:22" x14ac:dyDescent="0.25">
      <c r="A115" s="8"/>
      <c r="B115" s="8"/>
      <c r="P115" s="8"/>
      <c r="Q115" s="9"/>
      <c r="R115" s="9"/>
      <c r="S115" s="48" t="s">
        <v>254</v>
      </c>
    </row>
    <row r="116" spans="1:22" x14ac:dyDescent="0.25">
      <c r="A116" s="8"/>
      <c r="B116" s="8"/>
      <c r="O116" s="77" t="s">
        <v>278</v>
      </c>
      <c r="P116" s="8"/>
      <c r="Q116" s="9"/>
      <c r="R116" s="9"/>
      <c r="S116" s="9"/>
    </row>
    <row r="117" spans="1:22" x14ac:dyDescent="0.25">
      <c r="A117" s="8"/>
      <c r="B117" s="8"/>
      <c r="O117" s="8" t="s">
        <v>276</v>
      </c>
      <c r="P117" s="8"/>
      <c r="Q117" s="9"/>
      <c r="R117" s="9"/>
      <c r="S117" s="9"/>
    </row>
    <row r="118" spans="1:22" x14ac:dyDescent="0.25">
      <c r="A118" s="8"/>
      <c r="B118" s="8"/>
      <c r="O118" s="8" t="s">
        <v>279</v>
      </c>
      <c r="P118" s="8"/>
      <c r="Q118" s="9"/>
      <c r="R118" s="9"/>
      <c r="S118" s="9"/>
    </row>
    <row r="119" spans="1:22" x14ac:dyDescent="0.25">
      <c r="A119" s="8"/>
      <c r="B119" s="8"/>
      <c r="O119" s="8" t="s">
        <v>273</v>
      </c>
      <c r="P119" s="8"/>
    </row>
    <row r="120" spans="1:22" x14ac:dyDescent="0.25">
      <c r="A120" s="8"/>
      <c r="B120" s="8"/>
      <c r="O120" s="8" t="s">
        <v>274</v>
      </c>
      <c r="P120" s="8"/>
    </row>
    <row r="121" spans="1:22" x14ac:dyDescent="0.25">
      <c r="A121" s="8"/>
      <c r="B121" s="8"/>
      <c r="O121" s="8" t="s">
        <v>275</v>
      </c>
      <c r="P121" s="8"/>
    </row>
    <row r="122" spans="1:22" x14ac:dyDescent="0.25">
      <c r="A122" s="8"/>
      <c r="B122" s="8"/>
      <c r="P122" s="8"/>
    </row>
  </sheetData>
  <sheetProtection algorithmName="SHA-512" hashValue="Y6KyqWzDYYqPkMgWlpjOSKlG2nCUPKrPBWKFfFOyEqCVRUtROST7mxokCFZpsT8sGQ0kFoLhKxZXtaijQOwb5g==" saltValue="YJJ300Gif/wJdVByxlqS4A==" spinCount="100000" sheet="1" objects="1" scenarios="1"/>
  <autoFilter ref="A1:P111" xr:uid="{00000000-0009-0000-0000-000000000000}">
    <filterColumn colId="0">
      <filters>
        <filter val="101"/>
        <filter val="102"/>
        <filter val="103"/>
        <filter val="104"/>
        <filter val="105"/>
        <filter val="112"/>
        <filter val="113"/>
        <filter val="114"/>
        <filter val="116"/>
        <filter val="119"/>
        <filter val="120"/>
      </filters>
    </filterColumn>
    <sortState xmlns:xlrd2="http://schemas.microsoft.com/office/spreadsheetml/2017/richdata2" ref="A2:P111">
      <sortCondition ref="A1:A111"/>
    </sortState>
  </autoFilter>
  <mergeCells count="2">
    <mergeCell ref="A113:B113"/>
    <mergeCell ref="A114:B114"/>
  </mergeCells>
  <pageMargins left="0.7" right="0.7" top="0.75" bottom="0.75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890E-F76F-4C5E-8D51-EB16F8775B11}">
  <sheetPr filterMode="1">
    <pageSetUpPr fitToPage="1"/>
  </sheetPr>
  <dimension ref="A1:V122"/>
  <sheetViews>
    <sheetView topLeftCell="J1" zoomScaleNormal="100" workbookViewId="0">
      <selection activeCell="P120" sqref="P120"/>
    </sheetView>
  </sheetViews>
  <sheetFormatPr defaultRowHeight="15" x14ac:dyDescent="0.25"/>
  <cols>
    <col min="1" max="1" width="12.140625" style="7" bestFit="1" customWidth="1"/>
    <col min="2" max="2" width="9.42578125" style="7" bestFit="1" customWidth="1"/>
    <col min="3" max="3" width="33.140625" style="8" bestFit="1" customWidth="1"/>
    <col min="4" max="4" width="29.42578125" style="8" bestFit="1" customWidth="1"/>
    <col min="5" max="5" width="17.28515625" style="8" bestFit="1" customWidth="1"/>
    <col min="6" max="6" width="20.42578125" style="8" bestFit="1" customWidth="1"/>
    <col min="7" max="7" width="19.85546875" style="8" bestFit="1" customWidth="1"/>
    <col min="8" max="8" width="26.85546875" style="8" bestFit="1" customWidth="1"/>
    <col min="9" max="9" width="82.28515625" style="8" bestFit="1" customWidth="1"/>
    <col min="10" max="11" width="9.140625" style="8" customWidth="1"/>
    <col min="12" max="12" width="11.7109375" style="8" customWidth="1"/>
    <col min="13" max="13" width="10.85546875" style="8" customWidth="1"/>
    <col min="14" max="14" width="11.28515625" style="8" customWidth="1"/>
    <col min="15" max="15" width="57.140625" style="8" customWidth="1"/>
    <col min="16" max="16" width="58.7109375" style="9" customWidth="1"/>
    <col min="17" max="17" width="14.85546875" style="8" customWidth="1"/>
    <col min="18" max="19" width="15.85546875" style="8" customWidth="1"/>
    <col min="20" max="20" width="9.140625" style="8"/>
    <col min="21" max="21" width="21.85546875" style="53" customWidth="1"/>
    <col min="22" max="16384" width="9.140625" style="8"/>
  </cols>
  <sheetData>
    <row r="1" spans="1:21" s="14" customFormat="1" ht="45" x14ac:dyDescent="0.25">
      <c r="A1" s="10" t="s">
        <v>155</v>
      </c>
      <c r="B1" s="10">
        <v>2</v>
      </c>
      <c r="C1" s="10" t="s">
        <v>154</v>
      </c>
      <c r="D1" s="10" t="s">
        <v>153</v>
      </c>
      <c r="E1" s="10" t="s">
        <v>152</v>
      </c>
      <c r="F1" s="11" t="s">
        <v>151</v>
      </c>
      <c r="G1" s="10" t="s">
        <v>150</v>
      </c>
      <c r="H1" s="10" t="s">
        <v>149</v>
      </c>
      <c r="I1" s="10" t="s">
        <v>148</v>
      </c>
      <c r="J1" s="10" t="s">
        <v>147</v>
      </c>
      <c r="K1" s="10" t="s">
        <v>146</v>
      </c>
      <c r="L1" s="10" t="s">
        <v>145</v>
      </c>
      <c r="M1" s="10" t="s">
        <v>144</v>
      </c>
      <c r="N1" s="10" t="s">
        <v>143</v>
      </c>
      <c r="O1" s="12" t="s">
        <v>142</v>
      </c>
      <c r="P1" s="13" t="s">
        <v>260</v>
      </c>
      <c r="Q1" s="49" t="s">
        <v>255</v>
      </c>
      <c r="R1" s="50" t="s">
        <v>256</v>
      </c>
      <c r="S1" s="51" t="s">
        <v>257</v>
      </c>
      <c r="U1" s="52" t="s">
        <v>269</v>
      </c>
    </row>
    <row r="2" spans="1:21" hidden="1" x14ac:dyDescent="0.25">
      <c r="A2" s="15">
        <v>101</v>
      </c>
      <c r="B2" s="15" t="s">
        <v>69</v>
      </c>
      <c r="C2" s="16" t="s">
        <v>76</v>
      </c>
      <c r="D2" s="16" t="s">
        <v>10</v>
      </c>
      <c r="E2" s="16" t="s">
        <v>44</v>
      </c>
      <c r="F2" s="17" t="s">
        <v>97</v>
      </c>
      <c r="G2" s="16"/>
      <c r="H2" s="16" t="s">
        <v>60</v>
      </c>
      <c r="I2" s="16" t="s">
        <v>159</v>
      </c>
      <c r="J2" s="16">
        <v>1978</v>
      </c>
      <c r="K2" s="16">
        <v>15</v>
      </c>
      <c r="L2" s="16">
        <f t="shared" ref="L2:L65" si="0">K2+J2</f>
        <v>1993</v>
      </c>
      <c r="M2" s="18">
        <f t="shared" ref="M2:M6" si="1">-(2021-K2-J2)</f>
        <v>-28</v>
      </c>
      <c r="N2" s="19">
        <v>2021</v>
      </c>
      <c r="O2" s="16" t="s">
        <v>160</v>
      </c>
      <c r="P2" s="16" t="s">
        <v>161</v>
      </c>
      <c r="Q2" s="20">
        <v>0</v>
      </c>
      <c r="R2" s="21">
        <v>0</v>
      </c>
      <c r="S2" s="22">
        <f t="shared" ref="S2:S65" si="2">Q2+R2</f>
        <v>0</v>
      </c>
      <c r="U2" s="57">
        <v>0</v>
      </c>
    </row>
    <row r="3" spans="1:21" hidden="1" x14ac:dyDescent="0.25">
      <c r="A3" s="15">
        <v>101</v>
      </c>
      <c r="B3" s="15" t="s">
        <v>69</v>
      </c>
      <c r="C3" s="16" t="s">
        <v>76</v>
      </c>
      <c r="D3" s="16" t="s">
        <v>10</v>
      </c>
      <c r="E3" s="16" t="s">
        <v>44</v>
      </c>
      <c r="F3" s="17" t="s">
        <v>68</v>
      </c>
      <c r="G3" s="16" t="s">
        <v>96</v>
      </c>
      <c r="H3" s="16" t="s">
        <v>60</v>
      </c>
      <c r="I3" s="16" t="s">
        <v>162</v>
      </c>
      <c r="J3" s="16">
        <v>1978</v>
      </c>
      <c r="K3" s="16">
        <v>15</v>
      </c>
      <c r="L3" s="16">
        <f t="shared" si="0"/>
        <v>1993</v>
      </c>
      <c r="M3" s="18">
        <f t="shared" si="1"/>
        <v>-28</v>
      </c>
      <c r="N3" s="19">
        <v>2021</v>
      </c>
      <c r="O3" s="16" t="s">
        <v>160</v>
      </c>
      <c r="P3" s="16" t="s">
        <v>161</v>
      </c>
      <c r="Q3" s="20">
        <v>0</v>
      </c>
      <c r="R3" s="21">
        <v>0</v>
      </c>
      <c r="S3" s="22">
        <f t="shared" si="2"/>
        <v>0</v>
      </c>
      <c r="U3" s="57">
        <v>0</v>
      </c>
    </row>
    <row r="4" spans="1:21" hidden="1" x14ac:dyDescent="0.25">
      <c r="A4" s="15">
        <v>101</v>
      </c>
      <c r="B4" s="15" t="s">
        <v>69</v>
      </c>
      <c r="C4" s="16" t="s">
        <v>0</v>
      </c>
      <c r="D4" s="16" t="s">
        <v>5</v>
      </c>
      <c r="E4" s="16" t="s">
        <v>138</v>
      </c>
      <c r="F4" s="17" t="s">
        <v>97</v>
      </c>
      <c r="G4" s="16"/>
      <c r="H4" s="16" t="s">
        <v>60</v>
      </c>
      <c r="I4" s="16" t="s">
        <v>159</v>
      </c>
      <c r="J4" s="16">
        <v>1978</v>
      </c>
      <c r="K4" s="16">
        <v>20</v>
      </c>
      <c r="L4" s="16">
        <f t="shared" si="0"/>
        <v>1998</v>
      </c>
      <c r="M4" s="18">
        <f t="shared" si="1"/>
        <v>-23</v>
      </c>
      <c r="N4" s="19">
        <v>2021</v>
      </c>
      <c r="O4" s="16" t="s">
        <v>163</v>
      </c>
      <c r="P4" s="16" t="s">
        <v>164</v>
      </c>
      <c r="Q4" s="20">
        <v>0</v>
      </c>
      <c r="R4" s="21">
        <v>0</v>
      </c>
      <c r="S4" s="22">
        <f t="shared" si="2"/>
        <v>0</v>
      </c>
      <c r="U4" s="57">
        <v>0</v>
      </c>
    </row>
    <row r="5" spans="1:21" hidden="1" x14ac:dyDescent="0.25">
      <c r="A5" s="15">
        <v>101</v>
      </c>
      <c r="B5" s="15" t="s">
        <v>69</v>
      </c>
      <c r="C5" s="16" t="s">
        <v>0</v>
      </c>
      <c r="D5" s="16" t="s">
        <v>5</v>
      </c>
      <c r="E5" s="16" t="s">
        <v>138</v>
      </c>
      <c r="F5" s="17" t="s">
        <v>97</v>
      </c>
      <c r="G5" s="16"/>
      <c r="H5" s="16" t="s">
        <v>60</v>
      </c>
      <c r="I5" s="16" t="s">
        <v>159</v>
      </c>
      <c r="J5" s="16">
        <v>1978</v>
      </c>
      <c r="K5" s="16">
        <v>20</v>
      </c>
      <c r="L5" s="16">
        <f t="shared" si="0"/>
        <v>1998</v>
      </c>
      <c r="M5" s="18">
        <f t="shared" si="1"/>
        <v>-23</v>
      </c>
      <c r="N5" s="19">
        <v>2021</v>
      </c>
      <c r="O5" s="16" t="s">
        <v>163</v>
      </c>
      <c r="P5" s="16" t="s">
        <v>164</v>
      </c>
      <c r="Q5" s="20">
        <v>0</v>
      </c>
      <c r="R5" s="21">
        <v>0</v>
      </c>
      <c r="S5" s="22">
        <f t="shared" si="2"/>
        <v>0</v>
      </c>
      <c r="U5" s="57">
        <v>0</v>
      </c>
    </row>
    <row r="6" spans="1:21" hidden="1" x14ac:dyDescent="0.25">
      <c r="A6" s="15">
        <v>101</v>
      </c>
      <c r="B6" s="15" t="s">
        <v>69</v>
      </c>
      <c r="C6" s="16" t="s">
        <v>0</v>
      </c>
      <c r="D6" s="16" t="s">
        <v>4</v>
      </c>
      <c r="E6" s="16" t="s">
        <v>138</v>
      </c>
      <c r="F6" s="17" t="s">
        <v>68</v>
      </c>
      <c r="G6" s="16" t="s">
        <v>96</v>
      </c>
      <c r="H6" s="16" t="s">
        <v>60</v>
      </c>
      <c r="I6" s="16" t="s">
        <v>162</v>
      </c>
      <c r="J6" s="16">
        <v>1978</v>
      </c>
      <c r="K6" s="16">
        <v>20</v>
      </c>
      <c r="L6" s="16">
        <f t="shared" si="0"/>
        <v>1998</v>
      </c>
      <c r="M6" s="18">
        <f t="shared" si="1"/>
        <v>-23</v>
      </c>
      <c r="N6" s="19">
        <v>2021</v>
      </c>
      <c r="O6" s="16" t="s">
        <v>165</v>
      </c>
      <c r="P6" s="23" t="s">
        <v>166</v>
      </c>
      <c r="Q6" s="20">
        <v>0</v>
      </c>
      <c r="R6" s="21">
        <v>0</v>
      </c>
      <c r="S6" s="22">
        <f t="shared" si="2"/>
        <v>0</v>
      </c>
      <c r="U6" s="54">
        <v>0</v>
      </c>
    </row>
    <row r="7" spans="1:21" hidden="1" x14ac:dyDescent="0.25">
      <c r="A7" s="15">
        <v>101</v>
      </c>
      <c r="B7" s="15" t="s">
        <v>69</v>
      </c>
      <c r="C7" s="16" t="s">
        <v>0</v>
      </c>
      <c r="D7" s="16" t="s">
        <v>4</v>
      </c>
      <c r="E7" s="16" t="s">
        <v>138</v>
      </c>
      <c r="F7" s="17" t="s">
        <v>68</v>
      </c>
      <c r="G7" s="16" t="s">
        <v>96</v>
      </c>
      <c r="H7" s="16" t="s">
        <v>60</v>
      </c>
      <c r="I7" s="16" t="s">
        <v>162</v>
      </c>
      <c r="J7" s="16">
        <v>1978</v>
      </c>
      <c r="K7" s="16">
        <v>20</v>
      </c>
      <c r="L7" s="16">
        <f t="shared" si="0"/>
        <v>1998</v>
      </c>
      <c r="M7" s="18">
        <f>-(2021-K7-J7)</f>
        <v>-23</v>
      </c>
      <c r="N7" s="19">
        <v>2021</v>
      </c>
      <c r="O7" s="16" t="s">
        <v>165</v>
      </c>
      <c r="P7" s="23" t="s">
        <v>166</v>
      </c>
      <c r="Q7" s="20">
        <v>0</v>
      </c>
      <c r="R7" s="21">
        <v>0</v>
      </c>
      <c r="S7" s="22">
        <f t="shared" si="2"/>
        <v>0</v>
      </c>
      <c r="U7" s="54">
        <v>0</v>
      </c>
    </row>
    <row r="8" spans="1:21" hidden="1" x14ac:dyDescent="0.25">
      <c r="A8" s="24">
        <v>101</v>
      </c>
      <c r="B8" s="24" t="s">
        <v>69</v>
      </c>
      <c r="C8" s="25" t="s">
        <v>64</v>
      </c>
      <c r="D8" s="25" t="s">
        <v>63</v>
      </c>
      <c r="E8" s="25" t="s">
        <v>62</v>
      </c>
      <c r="F8" s="26" t="s">
        <v>97</v>
      </c>
      <c r="G8" s="25"/>
      <c r="H8" s="25" t="s">
        <v>60</v>
      </c>
      <c r="I8" s="25" t="s">
        <v>159</v>
      </c>
      <c r="J8" s="25">
        <v>2013</v>
      </c>
      <c r="K8" s="25">
        <v>15</v>
      </c>
      <c r="L8" s="25">
        <f t="shared" si="0"/>
        <v>2028</v>
      </c>
      <c r="M8" s="27">
        <f t="shared" ref="M8:M10" si="3">-(2021-K8-J8)</f>
        <v>7</v>
      </c>
      <c r="N8" s="28">
        <f t="shared" ref="N8:N10" si="4">M8+2021</f>
        <v>2028</v>
      </c>
      <c r="O8" s="25"/>
      <c r="P8" s="29"/>
      <c r="Q8" s="20">
        <v>0</v>
      </c>
      <c r="R8" s="21">
        <v>0</v>
      </c>
      <c r="S8" s="22">
        <f t="shared" si="2"/>
        <v>0</v>
      </c>
      <c r="U8" s="55"/>
    </row>
    <row r="9" spans="1:21" hidden="1" x14ac:dyDescent="0.25">
      <c r="A9" s="24">
        <v>101</v>
      </c>
      <c r="B9" s="24" t="s">
        <v>69</v>
      </c>
      <c r="C9" s="25" t="s">
        <v>76</v>
      </c>
      <c r="D9" s="25" t="s">
        <v>75</v>
      </c>
      <c r="E9" s="25" t="s">
        <v>74</v>
      </c>
      <c r="F9" s="26" t="s">
        <v>97</v>
      </c>
      <c r="G9" s="25"/>
      <c r="H9" s="25" t="s">
        <v>71</v>
      </c>
      <c r="I9" s="25" t="s">
        <v>159</v>
      </c>
      <c r="J9" s="25">
        <v>2014</v>
      </c>
      <c r="K9" s="25">
        <v>15</v>
      </c>
      <c r="L9" s="25">
        <f t="shared" si="0"/>
        <v>2029</v>
      </c>
      <c r="M9" s="27">
        <f t="shared" si="3"/>
        <v>8</v>
      </c>
      <c r="N9" s="28">
        <f t="shared" si="4"/>
        <v>2029</v>
      </c>
      <c r="O9" s="25"/>
      <c r="P9" s="29" t="s">
        <v>167</v>
      </c>
      <c r="Q9" s="20">
        <v>0</v>
      </c>
      <c r="R9" s="21">
        <v>0</v>
      </c>
      <c r="S9" s="22">
        <f t="shared" si="2"/>
        <v>0</v>
      </c>
      <c r="U9" s="55"/>
    </row>
    <row r="10" spans="1:21" hidden="1" x14ac:dyDescent="0.25">
      <c r="A10" s="24">
        <v>101</v>
      </c>
      <c r="B10" s="24" t="s">
        <v>69</v>
      </c>
      <c r="C10" s="25" t="s">
        <v>76</v>
      </c>
      <c r="D10" s="25" t="s">
        <v>75</v>
      </c>
      <c r="E10" s="25" t="s">
        <v>74</v>
      </c>
      <c r="F10" s="26" t="s">
        <v>68</v>
      </c>
      <c r="G10" s="25" t="s">
        <v>96</v>
      </c>
      <c r="H10" s="25" t="s">
        <v>71</v>
      </c>
      <c r="I10" s="25" t="s">
        <v>162</v>
      </c>
      <c r="J10" s="25">
        <v>2014</v>
      </c>
      <c r="K10" s="25">
        <v>15</v>
      </c>
      <c r="L10" s="25">
        <f t="shared" si="0"/>
        <v>2029</v>
      </c>
      <c r="M10" s="27">
        <f t="shared" si="3"/>
        <v>8</v>
      </c>
      <c r="N10" s="28">
        <f t="shared" si="4"/>
        <v>2029</v>
      </c>
      <c r="O10" s="25"/>
      <c r="P10" s="29" t="s">
        <v>167</v>
      </c>
      <c r="Q10" s="20">
        <v>0</v>
      </c>
      <c r="R10" s="21">
        <v>0</v>
      </c>
      <c r="S10" s="22">
        <f t="shared" si="2"/>
        <v>0</v>
      </c>
      <c r="U10" s="55"/>
    </row>
    <row r="11" spans="1:21" hidden="1" x14ac:dyDescent="0.25">
      <c r="A11" s="24">
        <v>101</v>
      </c>
      <c r="B11" s="24" t="s">
        <v>69</v>
      </c>
      <c r="C11" s="25" t="s">
        <v>64</v>
      </c>
      <c r="D11" s="25" t="s">
        <v>63</v>
      </c>
      <c r="E11" s="25" t="s">
        <v>62</v>
      </c>
      <c r="F11" s="26" t="s">
        <v>68</v>
      </c>
      <c r="G11" s="25"/>
      <c r="H11" s="25" t="s">
        <v>60</v>
      </c>
      <c r="I11" s="25" t="s">
        <v>162</v>
      </c>
      <c r="J11" s="25">
        <v>2016</v>
      </c>
      <c r="K11" s="25">
        <v>15</v>
      </c>
      <c r="L11" s="25">
        <f t="shared" si="0"/>
        <v>2031</v>
      </c>
      <c r="M11" s="27">
        <f>-(2021-K11-J11)</f>
        <v>10</v>
      </c>
      <c r="N11" s="28">
        <f>M11+2021</f>
        <v>2031</v>
      </c>
      <c r="O11" s="25"/>
      <c r="P11" s="29"/>
      <c r="Q11" s="20">
        <v>0</v>
      </c>
      <c r="R11" s="21">
        <v>0</v>
      </c>
      <c r="S11" s="22">
        <f t="shared" si="2"/>
        <v>0</v>
      </c>
      <c r="U11" s="55"/>
    </row>
    <row r="12" spans="1:21" hidden="1" x14ac:dyDescent="0.25">
      <c r="A12" s="15">
        <v>102</v>
      </c>
      <c r="B12" s="15" t="s">
        <v>66</v>
      </c>
      <c r="C12" s="16" t="s">
        <v>76</v>
      </c>
      <c r="D12" s="16" t="s">
        <v>10</v>
      </c>
      <c r="E12" s="16" t="s">
        <v>44</v>
      </c>
      <c r="F12" s="17" t="s">
        <v>67</v>
      </c>
      <c r="G12" s="16" t="s">
        <v>95</v>
      </c>
      <c r="H12" s="16" t="s">
        <v>60</v>
      </c>
      <c r="I12" s="16" t="s">
        <v>168</v>
      </c>
      <c r="J12" s="16">
        <v>1978</v>
      </c>
      <c r="K12" s="16">
        <v>15</v>
      </c>
      <c r="L12" s="16">
        <f t="shared" si="0"/>
        <v>1993</v>
      </c>
      <c r="M12" s="18">
        <f t="shared" ref="M12:M16" si="5">-(2021-K12-J12)</f>
        <v>-28</v>
      </c>
      <c r="N12" s="19">
        <v>2021</v>
      </c>
      <c r="O12" s="16" t="s">
        <v>163</v>
      </c>
      <c r="P12" s="23" t="s">
        <v>169</v>
      </c>
      <c r="Q12" s="20">
        <v>0</v>
      </c>
      <c r="R12" s="21">
        <v>0</v>
      </c>
      <c r="S12" s="22">
        <f t="shared" si="2"/>
        <v>0</v>
      </c>
      <c r="U12" s="54">
        <v>0</v>
      </c>
    </row>
    <row r="13" spans="1:21" hidden="1" x14ac:dyDescent="0.25">
      <c r="A13" s="15">
        <v>102</v>
      </c>
      <c r="B13" s="15" t="s">
        <v>66</v>
      </c>
      <c r="C13" s="16" t="s">
        <v>76</v>
      </c>
      <c r="D13" s="16" t="s">
        <v>10</v>
      </c>
      <c r="E13" s="16" t="s">
        <v>44</v>
      </c>
      <c r="F13" s="17" t="s">
        <v>61</v>
      </c>
      <c r="G13" s="16" t="s">
        <v>94</v>
      </c>
      <c r="H13" s="16" t="s">
        <v>60</v>
      </c>
      <c r="I13" s="16" t="s">
        <v>170</v>
      </c>
      <c r="J13" s="16">
        <v>1978</v>
      </c>
      <c r="K13" s="16">
        <v>15</v>
      </c>
      <c r="L13" s="16">
        <f t="shared" si="0"/>
        <v>1993</v>
      </c>
      <c r="M13" s="18">
        <f t="shared" si="5"/>
        <v>-28</v>
      </c>
      <c r="N13" s="19">
        <v>2021</v>
      </c>
      <c r="O13" s="16"/>
      <c r="P13" s="23" t="s">
        <v>169</v>
      </c>
      <c r="Q13" s="20">
        <v>0</v>
      </c>
      <c r="R13" s="21">
        <v>0</v>
      </c>
      <c r="S13" s="22">
        <f t="shared" si="2"/>
        <v>0</v>
      </c>
      <c r="U13" s="54">
        <v>0</v>
      </c>
    </row>
    <row r="14" spans="1:21" hidden="1" x14ac:dyDescent="0.25">
      <c r="A14" s="15">
        <v>102</v>
      </c>
      <c r="B14" s="15" t="s">
        <v>66</v>
      </c>
      <c r="C14" s="16" t="s">
        <v>0</v>
      </c>
      <c r="D14" s="16" t="s">
        <v>4</v>
      </c>
      <c r="E14" s="16" t="s">
        <v>138</v>
      </c>
      <c r="F14" s="17" t="s">
        <v>67</v>
      </c>
      <c r="G14" s="16" t="s">
        <v>95</v>
      </c>
      <c r="H14" s="16" t="s">
        <v>60</v>
      </c>
      <c r="I14" s="16" t="s">
        <v>168</v>
      </c>
      <c r="J14" s="16">
        <v>1978</v>
      </c>
      <c r="K14" s="16">
        <v>20</v>
      </c>
      <c r="L14" s="16">
        <f t="shared" si="0"/>
        <v>1998</v>
      </c>
      <c r="M14" s="18">
        <f t="shared" si="5"/>
        <v>-23</v>
      </c>
      <c r="N14" s="19">
        <v>2021</v>
      </c>
      <c r="O14" s="16" t="s">
        <v>163</v>
      </c>
      <c r="P14" s="23" t="s">
        <v>166</v>
      </c>
      <c r="Q14" s="20">
        <v>0</v>
      </c>
      <c r="R14" s="21">
        <v>0</v>
      </c>
      <c r="S14" s="22">
        <f t="shared" si="2"/>
        <v>0</v>
      </c>
      <c r="U14" s="54">
        <v>0</v>
      </c>
    </row>
    <row r="15" spans="1:21" hidden="1" x14ac:dyDescent="0.25">
      <c r="A15" s="15">
        <v>102</v>
      </c>
      <c r="B15" s="15" t="s">
        <v>66</v>
      </c>
      <c r="C15" s="16" t="s">
        <v>0</v>
      </c>
      <c r="D15" s="16" t="s">
        <v>4</v>
      </c>
      <c r="E15" s="16" t="s">
        <v>138</v>
      </c>
      <c r="F15" s="17" t="s">
        <v>67</v>
      </c>
      <c r="G15" s="16" t="s">
        <v>95</v>
      </c>
      <c r="H15" s="16" t="s">
        <v>60</v>
      </c>
      <c r="I15" s="16" t="s">
        <v>168</v>
      </c>
      <c r="J15" s="16">
        <v>1978</v>
      </c>
      <c r="K15" s="16">
        <v>20</v>
      </c>
      <c r="L15" s="16">
        <f t="shared" si="0"/>
        <v>1998</v>
      </c>
      <c r="M15" s="18">
        <f t="shared" si="5"/>
        <v>-23</v>
      </c>
      <c r="N15" s="19">
        <v>2021</v>
      </c>
      <c r="O15" s="16" t="s">
        <v>163</v>
      </c>
      <c r="P15" s="23" t="s">
        <v>166</v>
      </c>
      <c r="Q15" s="20">
        <v>0</v>
      </c>
      <c r="R15" s="21">
        <v>0</v>
      </c>
      <c r="S15" s="22">
        <f t="shared" si="2"/>
        <v>0</v>
      </c>
      <c r="U15" s="54">
        <v>0</v>
      </c>
    </row>
    <row r="16" spans="1:21" hidden="1" x14ac:dyDescent="0.25">
      <c r="A16" s="15">
        <v>102</v>
      </c>
      <c r="B16" s="15" t="s">
        <v>66</v>
      </c>
      <c r="C16" s="16" t="s">
        <v>0</v>
      </c>
      <c r="D16" s="16" t="s">
        <v>4</v>
      </c>
      <c r="E16" s="16" t="s">
        <v>138</v>
      </c>
      <c r="F16" s="17" t="s">
        <v>61</v>
      </c>
      <c r="G16" s="16" t="s">
        <v>94</v>
      </c>
      <c r="H16" s="16" t="s">
        <v>60</v>
      </c>
      <c r="I16" s="16" t="s">
        <v>170</v>
      </c>
      <c r="J16" s="16">
        <v>1978</v>
      </c>
      <c r="K16" s="16">
        <v>20</v>
      </c>
      <c r="L16" s="16">
        <f t="shared" si="0"/>
        <v>1998</v>
      </c>
      <c r="M16" s="18">
        <f t="shared" si="5"/>
        <v>-23</v>
      </c>
      <c r="N16" s="19">
        <v>2021</v>
      </c>
      <c r="O16" s="16" t="s">
        <v>163</v>
      </c>
      <c r="P16" s="23" t="s">
        <v>166</v>
      </c>
      <c r="Q16" s="20">
        <v>0</v>
      </c>
      <c r="R16" s="21">
        <v>0</v>
      </c>
      <c r="S16" s="22">
        <f t="shared" si="2"/>
        <v>0</v>
      </c>
      <c r="U16" s="54">
        <v>0</v>
      </c>
    </row>
    <row r="17" spans="1:21" hidden="1" x14ac:dyDescent="0.25">
      <c r="A17" s="15">
        <v>102</v>
      </c>
      <c r="B17" s="15" t="s">
        <v>66</v>
      </c>
      <c r="C17" s="16" t="s">
        <v>0</v>
      </c>
      <c r="D17" s="16" t="s">
        <v>4</v>
      </c>
      <c r="E17" s="16" t="s">
        <v>138</v>
      </c>
      <c r="F17" s="17" t="s">
        <v>61</v>
      </c>
      <c r="G17" s="16" t="s">
        <v>94</v>
      </c>
      <c r="H17" s="16" t="s">
        <v>60</v>
      </c>
      <c r="I17" s="16" t="s">
        <v>170</v>
      </c>
      <c r="J17" s="16">
        <v>1978</v>
      </c>
      <c r="K17" s="16">
        <v>20</v>
      </c>
      <c r="L17" s="16">
        <f t="shared" si="0"/>
        <v>1998</v>
      </c>
      <c r="M17" s="18">
        <f>-(2021-K17-J17)</f>
        <v>-23</v>
      </c>
      <c r="N17" s="19">
        <v>2021</v>
      </c>
      <c r="O17" s="16" t="s">
        <v>163</v>
      </c>
      <c r="P17" s="23" t="s">
        <v>166</v>
      </c>
      <c r="Q17" s="20">
        <v>0</v>
      </c>
      <c r="R17" s="21">
        <v>0</v>
      </c>
      <c r="S17" s="22">
        <f t="shared" si="2"/>
        <v>0</v>
      </c>
      <c r="U17" s="54">
        <v>0</v>
      </c>
    </row>
    <row r="18" spans="1:21" hidden="1" x14ac:dyDescent="0.25">
      <c r="A18" s="24">
        <v>102</v>
      </c>
      <c r="B18" s="24" t="s">
        <v>66</v>
      </c>
      <c r="C18" s="25" t="s">
        <v>76</v>
      </c>
      <c r="D18" s="25" t="s">
        <v>75</v>
      </c>
      <c r="E18" s="25" t="s">
        <v>74</v>
      </c>
      <c r="F18" s="26" t="s">
        <v>67</v>
      </c>
      <c r="G18" s="25" t="s">
        <v>95</v>
      </c>
      <c r="H18" s="25" t="s">
        <v>71</v>
      </c>
      <c r="I18" s="25"/>
      <c r="J18" s="25">
        <v>2014</v>
      </c>
      <c r="K18" s="25">
        <v>15</v>
      </c>
      <c r="L18" s="25">
        <f t="shared" si="0"/>
        <v>2029</v>
      </c>
      <c r="M18" s="27">
        <f>-(2021-K18-J18)</f>
        <v>8</v>
      </c>
      <c r="N18" s="28">
        <f>M18+2021</f>
        <v>2029</v>
      </c>
      <c r="O18" s="25"/>
      <c r="P18" s="29"/>
      <c r="Q18" s="20">
        <v>0</v>
      </c>
      <c r="R18" s="21">
        <v>0</v>
      </c>
      <c r="S18" s="22">
        <f t="shared" si="2"/>
        <v>0</v>
      </c>
      <c r="U18" s="55"/>
    </row>
    <row r="19" spans="1:21" hidden="1" x14ac:dyDescent="0.25">
      <c r="A19" s="24">
        <v>102</v>
      </c>
      <c r="B19" s="24" t="s">
        <v>66</v>
      </c>
      <c r="C19" s="25" t="s">
        <v>76</v>
      </c>
      <c r="D19" s="25" t="s">
        <v>75</v>
      </c>
      <c r="E19" s="25" t="s">
        <v>74</v>
      </c>
      <c r="F19" s="26" t="s">
        <v>61</v>
      </c>
      <c r="G19" s="25" t="s">
        <v>94</v>
      </c>
      <c r="H19" s="25" t="s">
        <v>71</v>
      </c>
      <c r="I19" s="25"/>
      <c r="J19" s="25">
        <v>2014</v>
      </c>
      <c r="K19" s="25">
        <v>15</v>
      </c>
      <c r="L19" s="25">
        <f t="shared" si="0"/>
        <v>2029</v>
      </c>
      <c r="M19" s="27">
        <f t="shared" ref="M19:M26" si="6">-(2021-K19-J19)</f>
        <v>8</v>
      </c>
      <c r="N19" s="28">
        <f t="shared" ref="N19:N21" si="7">M19+2021</f>
        <v>2029</v>
      </c>
      <c r="O19" s="25"/>
      <c r="P19" s="29"/>
      <c r="Q19" s="20">
        <v>0</v>
      </c>
      <c r="R19" s="21">
        <v>0</v>
      </c>
      <c r="S19" s="22">
        <f t="shared" si="2"/>
        <v>0</v>
      </c>
      <c r="U19" s="55"/>
    </row>
    <row r="20" spans="1:21" hidden="1" x14ac:dyDescent="0.25">
      <c r="A20" s="24">
        <v>102</v>
      </c>
      <c r="B20" s="24" t="s">
        <v>66</v>
      </c>
      <c r="C20" s="25" t="s">
        <v>64</v>
      </c>
      <c r="D20" s="25" t="s">
        <v>63</v>
      </c>
      <c r="E20" s="25" t="s">
        <v>62</v>
      </c>
      <c r="F20" s="26" t="s">
        <v>67</v>
      </c>
      <c r="G20" s="25"/>
      <c r="H20" s="25" t="s">
        <v>60</v>
      </c>
      <c r="I20" s="25"/>
      <c r="J20" s="25">
        <v>2016</v>
      </c>
      <c r="K20" s="25">
        <v>15</v>
      </c>
      <c r="L20" s="25">
        <f t="shared" si="0"/>
        <v>2031</v>
      </c>
      <c r="M20" s="27">
        <f t="shared" si="6"/>
        <v>10</v>
      </c>
      <c r="N20" s="28">
        <f t="shared" si="7"/>
        <v>2031</v>
      </c>
      <c r="O20" s="25"/>
      <c r="P20" s="29"/>
      <c r="Q20" s="20">
        <v>0</v>
      </c>
      <c r="R20" s="21">
        <v>0</v>
      </c>
      <c r="S20" s="22">
        <f t="shared" si="2"/>
        <v>0</v>
      </c>
      <c r="U20" s="55"/>
    </row>
    <row r="21" spans="1:21" hidden="1" x14ac:dyDescent="0.25">
      <c r="A21" s="24">
        <v>102</v>
      </c>
      <c r="B21" s="24" t="s">
        <v>66</v>
      </c>
      <c r="C21" s="25" t="s">
        <v>64</v>
      </c>
      <c r="D21" s="25" t="s">
        <v>63</v>
      </c>
      <c r="E21" s="25" t="s">
        <v>62</v>
      </c>
      <c r="F21" s="26" t="s">
        <v>61</v>
      </c>
      <c r="G21" s="25"/>
      <c r="H21" s="25" t="s">
        <v>60</v>
      </c>
      <c r="I21" s="25"/>
      <c r="J21" s="25">
        <v>2016</v>
      </c>
      <c r="K21" s="25">
        <v>15</v>
      </c>
      <c r="L21" s="25">
        <f t="shared" si="0"/>
        <v>2031</v>
      </c>
      <c r="M21" s="27">
        <f t="shared" si="6"/>
        <v>10</v>
      </c>
      <c r="N21" s="28">
        <f t="shared" si="7"/>
        <v>2031</v>
      </c>
      <c r="O21" s="25"/>
      <c r="P21" s="29"/>
      <c r="Q21" s="20">
        <v>0</v>
      </c>
      <c r="R21" s="21">
        <v>0</v>
      </c>
      <c r="S21" s="22">
        <f t="shared" si="2"/>
        <v>0</v>
      </c>
      <c r="U21" s="55"/>
    </row>
    <row r="22" spans="1:21" hidden="1" x14ac:dyDescent="0.25">
      <c r="A22" s="15">
        <v>103</v>
      </c>
      <c r="B22" s="15" t="s">
        <v>65</v>
      </c>
      <c r="C22" s="16" t="s">
        <v>76</v>
      </c>
      <c r="D22" s="16" t="s">
        <v>10</v>
      </c>
      <c r="E22" s="16" t="s">
        <v>44</v>
      </c>
      <c r="F22" s="17" t="s">
        <v>61</v>
      </c>
      <c r="G22" s="16" t="s">
        <v>93</v>
      </c>
      <c r="H22" s="16" t="s">
        <v>60</v>
      </c>
      <c r="I22" s="16" t="s">
        <v>171</v>
      </c>
      <c r="J22" s="16">
        <v>1978</v>
      </c>
      <c r="K22" s="16">
        <v>15</v>
      </c>
      <c r="L22" s="16">
        <f t="shared" si="0"/>
        <v>1993</v>
      </c>
      <c r="M22" s="18">
        <f t="shared" si="6"/>
        <v>-28</v>
      </c>
      <c r="N22" s="19">
        <v>2021</v>
      </c>
      <c r="O22" s="16" t="s">
        <v>163</v>
      </c>
      <c r="P22" s="23" t="s">
        <v>172</v>
      </c>
      <c r="Q22" s="20">
        <v>0</v>
      </c>
      <c r="R22" s="21">
        <v>0</v>
      </c>
      <c r="S22" s="22">
        <f t="shared" si="2"/>
        <v>0</v>
      </c>
      <c r="U22" s="54">
        <v>0</v>
      </c>
    </row>
    <row r="23" spans="1:21" hidden="1" x14ac:dyDescent="0.25">
      <c r="A23" s="15">
        <v>103</v>
      </c>
      <c r="B23" s="15" t="s">
        <v>65</v>
      </c>
      <c r="C23" s="16" t="s">
        <v>76</v>
      </c>
      <c r="D23" s="16" t="s">
        <v>10</v>
      </c>
      <c r="E23" s="16" t="s">
        <v>44</v>
      </c>
      <c r="F23" s="17" t="s">
        <v>92</v>
      </c>
      <c r="G23" s="16" t="s">
        <v>173</v>
      </c>
      <c r="H23" s="16" t="s">
        <v>60</v>
      </c>
      <c r="I23" s="16" t="s">
        <v>174</v>
      </c>
      <c r="J23" s="16">
        <v>1978</v>
      </c>
      <c r="K23" s="16">
        <v>15</v>
      </c>
      <c r="L23" s="16">
        <f t="shared" si="0"/>
        <v>1993</v>
      </c>
      <c r="M23" s="18">
        <f t="shared" si="6"/>
        <v>-28</v>
      </c>
      <c r="N23" s="19">
        <v>2021</v>
      </c>
      <c r="O23" s="16" t="s">
        <v>175</v>
      </c>
      <c r="P23" s="23" t="s">
        <v>176</v>
      </c>
      <c r="Q23" s="20">
        <v>0</v>
      </c>
      <c r="R23" s="21">
        <v>0</v>
      </c>
      <c r="S23" s="22">
        <f t="shared" si="2"/>
        <v>0</v>
      </c>
      <c r="U23" s="54">
        <v>0</v>
      </c>
    </row>
    <row r="24" spans="1:21" hidden="1" x14ac:dyDescent="0.25">
      <c r="A24" s="15">
        <v>103</v>
      </c>
      <c r="B24" s="15" t="s">
        <v>65</v>
      </c>
      <c r="C24" s="16" t="s">
        <v>0</v>
      </c>
      <c r="D24" s="16" t="s">
        <v>4</v>
      </c>
      <c r="E24" s="16" t="s">
        <v>138</v>
      </c>
      <c r="F24" s="17" t="s">
        <v>61</v>
      </c>
      <c r="G24" s="16" t="s">
        <v>93</v>
      </c>
      <c r="H24" s="16" t="s">
        <v>60</v>
      </c>
      <c r="I24" s="16" t="s">
        <v>171</v>
      </c>
      <c r="J24" s="16">
        <v>1978</v>
      </c>
      <c r="K24" s="16">
        <v>20</v>
      </c>
      <c r="L24" s="16">
        <f t="shared" si="0"/>
        <v>1998</v>
      </c>
      <c r="M24" s="18">
        <f t="shared" si="6"/>
        <v>-23</v>
      </c>
      <c r="N24" s="19">
        <v>2021</v>
      </c>
      <c r="O24" s="16" t="s">
        <v>163</v>
      </c>
      <c r="P24" s="23" t="s">
        <v>166</v>
      </c>
      <c r="Q24" s="20">
        <v>0</v>
      </c>
      <c r="R24" s="21">
        <v>0</v>
      </c>
      <c r="S24" s="22">
        <f t="shared" si="2"/>
        <v>0</v>
      </c>
      <c r="U24" s="54">
        <v>0</v>
      </c>
    </row>
    <row r="25" spans="1:21" hidden="1" x14ac:dyDescent="0.25">
      <c r="A25" s="15">
        <v>103</v>
      </c>
      <c r="B25" s="15" t="s">
        <v>65</v>
      </c>
      <c r="C25" s="16" t="s">
        <v>0</v>
      </c>
      <c r="D25" s="16" t="s">
        <v>4</v>
      </c>
      <c r="E25" s="16" t="s">
        <v>138</v>
      </c>
      <c r="F25" s="17" t="s">
        <v>61</v>
      </c>
      <c r="G25" s="16" t="s">
        <v>93</v>
      </c>
      <c r="H25" s="16" t="s">
        <v>60</v>
      </c>
      <c r="I25" s="16" t="s">
        <v>171</v>
      </c>
      <c r="J25" s="16">
        <v>1978</v>
      </c>
      <c r="K25" s="16">
        <v>20</v>
      </c>
      <c r="L25" s="16">
        <f t="shared" si="0"/>
        <v>1998</v>
      </c>
      <c r="M25" s="18">
        <f t="shared" si="6"/>
        <v>-23</v>
      </c>
      <c r="N25" s="19">
        <v>2021</v>
      </c>
      <c r="O25" s="16" t="s">
        <v>163</v>
      </c>
      <c r="P25" s="23" t="s">
        <v>166</v>
      </c>
      <c r="Q25" s="20">
        <v>0</v>
      </c>
      <c r="R25" s="21">
        <v>0</v>
      </c>
      <c r="S25" s="22">
        <f t="shared" si="2"/>
        <v>0</v>
      </c>
      <c r="U25" s="54">
        <v>0</v>
      </c>
    </row>
    <row r="26" spans="1:21" hidden="1" x14ac:dyDescent="0.25">
      <c r="A26" s="15">
        <v>103</v>
      </c>
      <c r="B26" s="15" t="s">
        <v>65</v>
      </c>
      <c r="C26" s="16" t="s">
        <v>0</v>
      </c>
      <c r="D26" s="16" t="s">
        <v>5</v>
      </c>
      <c r="E26" s="16" t="s">
        <v>138</v>
      </c>
      <c r="F26" s="17" t="s">
        <v>92</v>
      </c>
      <c r="G26" s="16" t="s">
        <v>173</v>
      </c>
      <c r="H26" s="16" t="s">
        <v>60</v>
      </c>
      <c r="I26" s="16" t="s">
        <v>174</v>
      </c>
      <c r="J26" s="16">
        <v>1978</v>
      </c>
      <c r="K26" s="16">
        <v>20</v>
      </c>
      <c r="L26" s="16">
        <f t="shared" si="0"/>
        <v>1998</v>
      </c>
      <c r="M26" s="18">
        <f t="shared" si="6"/>
        <v>-23</v>
      </c>
      <c r="N26" s="19">
        <v>2021</v>
      </c>
      <c r="O26" s="16" t="s">
        <v>163</v>
      </c>
      <c r="P26" s="23" t="s">
        <v>164</v>
      </c>
      <c r="Q26" s="20">
        <v>0</v>
      </c>
      <c r="R26" s="21">
        <v>0</v>
      </c>
      <c r="S26" s="22">
        <f t="shared" si="2"/>
        <v>0</v>
      </c>
      <c r="U26" s="54">
        <v>0</v>
      </c>
    </row>
    <row r="27" spans="1:21" hidden="1" x14ac:dyDescent="0.25">
      <c r="A27" s="15">
        <v>103</v>
      </c>
      <c r="B27" s="15" t="s">
        <v>65</v>
      </c>
      <c r="C27" s="16" t="s">
        <v>0</v>
      </c>
      <c r="D27" s="16" t="s">
        <v>5</v>
      </c>
      <c r="E27" s="16" t="s">
        <v>138</v>
      </c>
      <c r="F27" s="17" t="s">
        <v>92</v>
      </c>
      <c r="G27" s="16" t="s">
        <v>173</v>
      </c>
      <c r="H27" s="16" t="s">
        <v>60</v>
      </c>
      <c r="I27" s="16" t="s">
        <v>174</v>
      </c>
      <c r="J27" s="16">
        <v>1978</v>
      </c>
      <c r="K27" s="16">
        <v>20</v>
      </c>
      <c r="L27" s="16">
        <f t="shared" si="0"/>
        <v>1998</v>
      </c>
      <c r="M27" s="18">
        <f>-(2021-K27-J27)</f>
        <v>-23</v>
      </c>
      <c r="N27" s="19">
        <v>2021</v>
      </c>
      <c r="O27" s="16" t="s">
        <v>163</v>
      </c>
      <c r="P27" s="23" t="s">
        <v>177</v>
      </c>
      <c r="Q27" s="20">
        <v>0</v>
      </c>
      <c r="R27" s="21">
        <v>0</v>
      </c>
      <c r="S27" s="22">
        <f t="shared" si="2"/>
        <v>0</v>
      </c>
      <c r="U27" s="54">
        <v>0</v>
      </c>
    </row>
    <row r="28" spans="1:21" hidden="1" x14ac:dyDescent="0.25">
      <c r="A28" s="24">
        <v>103</v>
      </c>
      <c r="B28" s="24" t="s">
        <v>65</v>
      </c>
      <c r="C28" s="25" t="s">
        <v>76</v>
      </c>
      <c r="D28" s="25" t="s">
        <v>75</v>
      </c>
      <c r="E28" s="25" t="s">
        <v>74</v>
      </c>
      <c r="F28" s="26" t="s">
        <v>61</v>
      </c>
      <c r="G28" s="25" t="s">
        <v>93</v>
      </c>
      <c r="H28" s="25" t="s">
        <v>71</v>
      </c>
      <c r="I28" s="25" t="s">
        <v>178</v>
      </c>
      <c r="J28" s="25">
        <v>2014</v>
      </c>
      <c r="K28" s="25">
        <v>15</v>
      </c>
      <c r="L28" s="25">
        <f t="shared" si="0"/>
        <v>2029</v>
      </c>
      <c r="M28" s="27">
        <f>-(2021-K28-J28)</f>
        <v>8</v>
      </c>
      <c r="N28" s="28">
        <f>M28+2021</f>
        <v>2029</v>
      </c>
      <c r="O28" s="25"/>
      <c r="P28" s="29"/>
      <c r="Q28" s="20">
        <v>0</v>
      </c>
      <c r="R28" s="21">
        <v>0</v>
      </c>
      <c r="S28" s="22">
        <f t="shared" si="2"/>
        <v>0</v>
      </c>
      <c r="U28" s="55"/>
    </row>
    <row r="29" spans="1:21" hidden="1" x14ac:dyDescent="0.25">
      <c r="A29" s="24">
        <v>103</v>
      </c>
      <c r="B29" s="24" t="s">
        <v>65</v>
      </c>
      <c r="C29" s="25" t="s">
        <v>76</v>
      </c>
      <c r="D29" s="25" t="s">
        <v>75</v>
      </c>
      <c r="E29" s="25" t="s">
        <v>74</v>
      </c>
      <c r="F29" s="26" t="s">
        <v>92</v>
      </c>
      <c r="G29" s="25"/>
      <c r="H29" s="25" t="s">
        <v>71</v>
      </c>
      <c r="I29" s="25"/>
      <c r="J29" s="25">
        <v>2014</v>
      </c>
      <c r="K29" s="25">
        <v>15</v>
      </c>
      <c r="L29" s="25">
        <f t="shared" si="0"/>
        <v>2029</v>
      </c>
      <c r="M29" s="27">
        <f t="shared" ref="M29:M31" si="8">-(2021-K29-J29)</f>
        <v>8</v>
      </c>
      <c r="N29" s="28">
        <f t="shared" ref="N29:N31" si="9">M29+2021</f>
        <v>2029</v>
      </c>
      <c r="O29" s="25"/>
      <c r="P29" s="29"/>
      <c r="Q29" s="20">
        <v>0</v>
      </c>
      <c r="R29" s="21">
        <v>0</v>
      </c>
      <c r="S29" s="22">
        <f t="shared" si="2"/>
        <v>0</v>
      </c>
      <c r="U29" s="55"/>
    </row>
    <row r="30" spans="1:21" hidden="1" x14ac:dyDescent="0.25">
      <c r="A30" s="24">
        <v>103</v>
      </c>
      <c r="B30" s="24" t="s">
        <v>65</v>
      </c>
      <c r="C30" s="25" t="s">
        <v>64</v>
      </c>
      <c r="D30" s="25" t="s">
        <v>63</v>
      </c>
      <c r="E30" s="25" t="s">
        <v>62</v>
      </c>
      <c r="F30" s="26" t="s">
        <v>92</v>
      </c>
      <c r="G30" s="25"/>
      <c r="H30" s="25" t="s">
        <v>60</v>
      </c>
      <c r="I30" s="25"/>
      <c r="J30" s="25">
        <v>2014</v>
      </c>
      <c r="K30" s="25">
        <v>15</v>
      </c>
      <c r="L30" s="25">
        <f t="shared" si="0"/>
        <v>2029</v>
      </c>
      <c r="M30" s="27">
        <f t="shared" si="8"/>
        <v>8</v>
      </c>
      <c r="N30" s="28">
        <f t="shared" si="9"/>
        <v>2029</v>
      </c>
      <c r="O30" s="25"/>
      <c r="P30" s="29"/>
      <c r="Q30" s="20">
        <v>0</v>
      </c>
      <c r="R30" s="21">
        <v>0</v>
      </c>
      <c r="S30" s="22">
        <f t="shared" si="2"/>
        <v>0</v>
      </c>
      <c r="U30" s="55"/>
    </row>
    <row r="31" spans="1:21" hidden="1" x14ac:dyDescent="0.25">
      <c r="A31" s="24">
        <v>103</v>
      </c>
      <c r="B31" s="24" t="s">
        <v>65</v>
      </c>
      <c r="C31" s="25" t="s">
        <v>64</v>
      </c>
      <c r="D31" s="25" t="s">
        <v>63</v>
      </c>
      <c r="E31" s="25" t="s">
        <v>62</v>
      </c>
      <c r="F31" s="26" t="s">
        <v>61</v>
      </c>
      <c r="G31" s="25"/>
      <c r="H31" s="25" t="s">
        <v>60</v>
      </c>
      <c r="I31" s="25"/>
      <c r="J31" s="25">
        <v>2016</v>
      </c>
      <c r="K31" s="25">
        <v>15</v>
      </c>
      <c r="L31" s="25">
        <f t="shared" si="0"/>
        <v>2031</v>
      </c>
      <c r="M31" s="27">
        <f t="shared" si="8"/>
        <v>10</v>
      </c>
      <c r="N31" s="28">
        <f t="shared" si="9"/>
        <v>2031</v>
      </c>
      <c r="O31" s="25"/>
      <c r="P31" s="29"/>
      <c r="Q31" s="20">
        <v>0</v>
      </c>
      <c r="R31" s="21">
        <v>0</v>
      </c>
      <c r="S31" s="22">
        <f t="shared" si="2"/>
        <v>0</v>
      </c>
      <c r="U31" s="55"/>
    </row>
    <row r="32" spans="1:21" hidden="1" x14ac:dyDescent="0.25">
      <c r="A32" s="15">
        <v>104</v>
      </c>
      <c r="B32" s="15" t="s">
        <v>81</v>
      </c>
      <c r="C32" s="16" t="s">
        <v>76</v>
      </c>
      <c r="D32" s="16" t="s">
        <v>10</v>
      </c>
      <c r="E32" s="16" t="s">
        <v>44</v>
      </c>
      <c r="F32" s="17" t="s">
        <v>80</v>
      </c>
      <c r="G32" s="16"/>
      <c r="H32" s="16" t="s">
        <v>60</v>
      </c>
      <c r="I32" s="16" t="s">
        <v>179</v>
      </c>
      <c r="J32" s="16">
        <v>1978</v>
      </c>
      <c r="K32" s="16">
        <v>15</v>
      </c>
      <c r="L32" s="16">
        <f t="shared" si="0"/>
        <v>1993</v>
      </c>
      <c r="M32" s="18">
        <f>-(2021-K32-J32)</f>
        <v>-28</v>
      </c>
      <c r="N32" s="19">
        <v>2021</v>
      </c>
      <c r="O32" s="16" t="s">
        <v>180</v>
      </c>
      <c r="P32" s="23" t="s">
        <v>181</v>
      </c>
      <c r="Q32" s="20">
        <v>0</v>
      </c>
      <c r="R32" s="21">
        <v>0</v>
      </c>
      <c r="S32" s="22">
        <f t="shared" si="2"/>
        <v>0</v>
      </c>
      <c r="U32" s="54">
        <v>0</v>
      </c>
    </row>
    <row r="33" spans="1:21" hidden="1" x14ac:dyDescent="0.25">
      <c r="A33" s="15">
        <v>104</v>
      </c>
      <c r="B33" s="15" t="s">
        <v>81</v>
      </c>
      <c r="C33" s="16" t="s">
        <v>76</v>
      </c>
      <c r="D33" s="16" t="s">
        <v>10</v>
      </c>
      <c r="E33" s="16" t="s">
        <v>44</v>
      </c>
      <c r="F33" s="17" t="s">
        <v>91</v>
      </c>
      <c r="G33" s="16" t="s">
        <v>90</v>
      </c>
      <c r="H33" s="16" t="s">
        <v>60</v>
      </c>
      <c r="I33" s="16" t="s">
        <v>182</v>
      </c>
      <c r="J33" s="16">
        <v>1978</v>
      </c>
      <c r="K33" s="16">
        <v>15</v>
      </c>
      <c r="L33" s="16">
        <f t="shared" si="0"/>
        <v>1993</v>
      </c>
      <c r="M33" s="18">
        <f t="shared" ref="M33:M39" si="10">-(2021-K33-J33)</f>
        <v>-28</v>
      </c>
      <c r="N33" s="19">
        <v>2021</v>
      </c>
      <c r="O33" s="16" t="s">
        <v>183</v>
      </c>
      <c r="P33" s="23" t="s">
        <v>181</v>
      </c>
      <c r="Q33" s="20">
        <v>0</v>
      </c>
      <c r="R33" s="21">
        <v>0</v>
      </c>
      <c r="S33" s="22">
        <f t="shared" si="2"/>
        <v>0</v>
      </c>
      <c r="U33" s="54">
        <v>0</v>
      </c>
    </row>
    <row r="34" spans="1:21" hidden="1" x14ac:dyDescent="0.25">
      <c r="A34" s="15">
        <v>104</v>
      </c>
      <c r="B34" s="15" t="s">
        <v>81</v>
      </c>
      <c r="C34" s="16" t="s">
        <v>0</v>
      </c>
      <c r="D34" s="16" t="s">
        <v>4</v>
      </c>
      <c r="E34" s="16" t="s">
        <v>138</v>
      </c>
      <c r="F34" s="17" t="s">
        <v>80</v>
      </c>
      <c r="G34" s="16"/>
      <c r="H34" s="16" t="s">
        <v>60</v>
      </c>
      <c r="I34" s="16"/>
      <c r="J34" s="16">
        <v>1978</v>
      </c>
      <c r="K34" s="16">
        <v>20</v>
      </c>
      <c r="L34" s="16">
        <f t="shared" si="0"/>
        <v>1998</v>
      </c>
      <c r="M34" s="18">
        <f t="shared" si="10"/>
        <v>-23</v>
      </c>
      <c r="N34" s="19">
        <v>2021</v>
      </c>
      <c r="O34" s="16" t="s">
        <v>163</v>
      </c>
      <c r="P34" s="23" t="s">
        <v>166</v>
      </c>
      <c r="Q34" s="20">
        <v>0</v>
      </c>
      <c r="R34" s="21">
        <v>0</v>
      </c>
      <c r="S34" s="22">
        <f t="shared" si="2"/>
        <v>0</v>
      </c>
      <c r="U34" s="54">
        <v>0</v>
      </c>
    </row>
    <row r="35" spans="1:21" hidden="1" x14ac:dyDescent="0.25">
      <c r="A35" s="15">
        <v>104</v>
      </c>
      <c r="B35" s="15" t="s">
        <v>81</v>
      </c>
      <c r="C35" s="16" t="s">
        <v>0</v>
      </c>
      <c r="D35" s="16" t="s">
        <v>4</v>
      </c>
      <c r="E35" s="16" t="s">
        <v>138</v>
      </c>
      <c r="F35" s="17" t="s">
        <v>80</v>
      </c>
      <c r="G35" s="16"/>
      <c r="H35" s="16" t="s">
        <v>60</v>
      </c>
      <c r="I35" s="16"/>
      <c r="J35" s="16">
        <v>1978</v>
      </c>
      <c r="K35" s="16">
        <v>20</v>
      </c>
      <c r="L35" s="16">
        <f t="shared" si="0"/>
        <v>1998</v>
      </c>
      <c r="M35" s="18">
        <f t="shared" si="10"/>
        <v>-23</v>
      </c>
      <c r="N35" s="19">
        <v>2021</v>
      </c>
      <c r="O35" s="16" t="s">
        <v>163</v>
      </c>
      <c r="P35" s="23" t="s">
        <v>166</v>
      </c>
      <c r="Q35" s="20">
        <v>0</v>
      </c>
      <c r="R35" s="21">
        <v>0</v>
      </c>
      <c r="S35" s="22">
        <f t="shared" si="2"/>
        <v>0</v>
      </c>
      <c r="U35" s="54">
        <v>0</v>
      </c>
    </row>
    <row r="36" spans="1:21" hidden="1" x14ac:dyDescent="0.25">
      <c r="A36" s="15">
        <v>104</v>
      </c>
      <c r="B36" s="15" t="s">
        <v>81</v>
      </c>
      <c r="C36" s="16" t="s">
        <v>0</v>
      </c>
      <c r="D36" s="16" t="s">
        <v>5</v>
      </c>
      <c r="E36" s="16" t="s">
        <v>138</v>
      </c>
      <c r="F36" s="17" t="s">
        <v>91</v>
      </c>
      <c r="G36" s="16" t="s">
        <v>90</v>
      </c>
      <c r="H36" s="16" t="s">
        <v>60</v>
      </c>
      <c r="I36" s="16" t="s">
        <v>182</v>
      </c>
      <c r="J36" s="16">
        <v>1978</v>
      </c>
      <c r="K36" s="16">
        <v>20</v>
      </c>
      <c r="L36" s="16">
        <f t="shared" si="0"/>
        <v>1998</v>
      </c>
      <c r="M36" s="18">
        <f t="shared" si="10"/>
        <v>-23</v>
      </c>
      <c r="N36" s="19">
        <v>2021</v>
      </c>
      <c r="O36" s="16" t="s">
        <v>163</v>
      </c>
      <c r="P36" s="23" t="s">
        <v>164</v>
      </c>
      <c r="Q36" s="20">
        <v>0</v>
      </c>
      <c r="R36" s="21">
        <v>0</v>
      </c>
      <c r="S36" s="22">
        <f t="shared" si="2"/>
        <v>0</v>
      </c>
      <c r="U36" s="54">
        <v>0</v>
      </c>
    </row>
    <row r="37" spans="1:21" hidden="1" x14ac:dyDescent="0.25">
      <c r="A37" s="15">
        <v>104</v>
      </c>
      <c r="B37" s="15" t="s">
        <v>81</v>
      </c>
      <c r="C37" s="16" t="s">
        <v>0</v>
      </c>
      <c r="D37" s="16" t="s">
        <v>5</v>
      </c>
      <c r="E37" s="16" t="s">
        <v>138</v>
      </c>
      <c r="F37" s="17" t="s">
        <v>91</v>
      </c>
      <c r="G37" s="16" t="s">
        <v>90</v>
      </c>
      <c r="H37" s="16" t="s">
        <v>60</v>
      </c>
      <c r="I37" s="16" t="s">
        <v>182</v>
      </c>
      <c r="J37" s="16">
        <v>1978</v>
      </c>
      <c r="K37" s="16">
        <v>20</v>
      </c>
      <c r="L37" s="16">
        <f t="shared" si="0"/>
        <v>1998</v>
      </c>
      <c r="M37" s="18">
        <f t="shared" si="10"/>
        <v>-23</v>
      </c>
      <c r="N37" s="19">
        <v>2021</v>
      </c>
      <c r="O37" s="16"/>
      <c r="P37" s="23" t="s">
        <v>164</v>
      </c>
      <c r="Q37" s="20">
        <v>0</v>
      </c>
      <c r="R37" s="21">
        <v>0</v>
      </c>
      <c r="S37" s="22">
        <f t="shared" si="2"/>
        <v>0</v>
      </c>
      <c r="U37" s="54">
        <v>0</v>
      </c>
    </row>
    <row r="38" spans="1:21" ht="13.5" hidden="1" customHeight="1" x14ac:dyDescent="0.25">
      <c r="A38" s="15">
        <v>104</v>
      </c>
      <c r="B38" s="15" t="s">
        <v>81</v>
      </c>
      <c r="C38" s="16" t="s">
        <v>0</v>
      </c>
      <c r="D38" s="16" t="s">
        <v>13</v>
      </c>
      <c r="E38" s="16" t="s">
        <v>140</v>
      </c>
      <c r="F38" s="17" t="s">
        <v>84</v>
      </c>
      <c r="G38" s="16" t="s">
        <v>83</v>
      </c>
      <c r="H38" s="16" t="s">
        <v>60</v>
      </c>
      <c r="I38" s="16" t="s">
        <v>139</v>
      </c>
      <c r="J38" s="16">
        <v>1978</v>
      </c>
      <c r="K38" s="16">
        <v>20</v>
      </c>
      <c r="L38" s="16">
        <f t="shared" si="0"/>
        <v>1998</v>
      </c>
      <c r="M38" s="18">
        <f t="shared" si="10"/>
        <v>-23</v>
      </c>
      <c r="N38" s="19">
        <v>2021</v>
      </c>
      <c r="O38" s="16" t="s">
        <v>184</v>
      </c>
      <c r="P38" s="23" t="s">
        <v>185</v>
      </c>
      <c r="Q38" s="20">
        <v>0</v>
      </c>
      <c r="R38" s="21">
        <v>0</v>
      </c>
      <c r="S38" s="22">
        <f t="shared" si="2"/>
        <v>0</v>
      </c>
      <c r="U38" s="54">
        <v>0</v>
      </c>
    </row>
    <row r="39" spans="1:21" hidden="1" x14ac:dyDescent="0.25">
      <c r="A39" s="15">
        <v>104</v>
      </c>
      <c r="B39" s="15" t="s">
        <v>81</v>
      </c>
      <c r="C39" s="16" t="s">
        <v>0</v>
      </c>
      <c r="D39" s="16" t="s">
        <v>13</v>
      </c>
      <c r="E39" s="16" t="s">
        <v>140</v>
      </c>
      <c r="F39" s="17" t="s">
        <v>84</v>
      </c>
      <c r="G39" s="16" t="s">
        <v>83</v>
      </c>
      <c r="H39" s="16" t="s">
        <v>60</v>
      </c>
      <c r="I39" s="16" t="s">
        <v>139</v>
      </c>
      <c r="J39" s="16">
        <v>1978</v>
      </c>
      <c r="K39" s="16">
        <v>20</v>
      </c>
      <c r="L39" s="16">
        <f t="shared" si="0"/>
        <v>1998</v>
      </c>
      <c r="M39" s="18">
        <f t="shared" si="10"/>
        <v>-23</v>
      </c>
      <c r="N39" s="19">
        <v>2021</v>
      </c>
      <c r="O39" s="16" t="s">
        <v>184</v>
      </c>
      <c r="P39" s="30" t="s">
        <v>186</v>
      </c>
      <c r="Q39" s="20">
        <v>0</v>
      </c>
      <c r="R39" s="21">
        <v>0</v>
      </c>
      <c r="S39" s="22">
        <f t="shared" si="2"/>
        <v>0</v>
      </c>
      <c r="U39" s="58">
        <v>0</v>
      </c>
    </row>
    <row r="40" spans="1:21" hidden="1" x14ac:dyDescent="0.25">
      <c r="A40" s="24">
        <v>104</v>
      </c>
      <c r="B40" s="24" t="s">
        <v>81</v>
      </c>
      <c r="C40" s="25" t="s">
        <v>76</v>
      </c>
      <c r="D40" s="25" t="s">
        <v>75</v>
      </c>
      <c r="E40" s="25" t="s">
        <v>74</v>
      </c>
      <c r="F40" s="26" t="s">
        <v>80</v>
      </c>
      <c r="G40" s="25"/>
      <c r="H40" s="25" t="s">
        <v>71</v>
      </c>
      <c r="I40" s="25"/>
      <c r="J40" s="25">
        <v>2014</v>
      </c>
      <c r="K40" s="25">
        <v>15</v>
      </c>
      <c r="L40" s="25">
        <f t="shared" si="0"/>
        <v>2029</v>
      </c>
      <c r="M40" s="27">
        <f>-(2021-K40-J40)</f>
        <v>8</v>
      </c>
      <c r="N40" s="28">
        <f>M40+2021</f>
        <v>2029</v>
      </c>
      <c r="O40" s="25"/>
      <c r="P40" s="29"/>
      <c r="Q40" s="20">
        <v>0</v>
      </c>
      <c r="R40" s="21">
        <v>0</v>
      </c>
      <c r="S40" s="22">
        <f t="shared" si="2"/>
        <v>0</v>
      </c>
      <c r="U40" s="55"/>
    </row>
    <row r="41" spans="1:21" hidden="1" x14ac:dyDescent="0.25">
      <c r="A41" s="24">
        <v>104</v>
      </c>
      <c r="B41" s="24" t="s">
        <v>81</v>
      </c>
      <c r="C41" s="25" t="s">
        <v>76</v>
      </c>
      <c r="D41" s="25" t="s">
        <v>75</v>
      </c>
      <c r="E41" s="25" t="s">
        <v>74</v>
      </c>
      <c r="F41" s="26" t="s">
        <v>91</v>
      </c>
      <c r="G41" s="25" t="s">
        <v>90</v>
      </c>
      <c r="H41" s="25" t="s">
        <v>71</v>
      </c>
      <c r="I41" s="25" t="s">
        <v>182</v>
      </c>
      <c r="J41" s="25">
        <v>2014</v>
      </c>
      <c r="K41" s="25">
        <v>15</v>
      </c>
      <c r="L41" s="25">
        <f t="shared" si="0"/>
        <v>2029</v>
      </c>
      <c r="M41" s="27">
        <f t="shared" ref="M41:M48" si="11">-(2021-K41-J41)</f>
        <v>8</v>
      </c>
      <c r="N41" s="28">
        <f t="shared" ref="N41:N48" si="12">M41+2021</f>
        <v>2029</v>
      </c>
      <c r="O41" s="25"/>
      <c r="P41" s="29"/>
      <c r="Q41" s="20">
        <v>0</v>
      </c>
      <c r="R41" s="21">
        <v>0</v>
      </c>
      <c r="S41" s="22">
        <f t="shared" si="2"/>
        <v>0</v>
      </c>
      <c r="U41" s="55"/>
    </row>
    <row r="42" spans="1:21" hidden="1" x14ac:dyDescent="0.25">
      <c r="A42" s="24">
        <v>104</v>
      </c>
      <c r="B42" s="24" t="s">
        <v>81</v>
      </c>
      <c r="C42" s="25" t="s">
        <v>89</v>
      </c>
      <c r="D42" s="25" t="s">
        <v>88</v>
      </c>
      <c r="E42" s="25" t="s">
        <v>44</v>
      </c>
      <c r="F42" s="26" t="s">
        <v>84</v>
      </c>
      <c r="G42" s="25" t="s">
        <v>83</v>
      </c>
      <c r="H42" s="25" t="s">
        <v>82</v>
      </c>
      <c r="I42" s="25" t="s">
        <v>182</v>
      </c>
      <c r="J42" s="25">
        <v>2018</v>
      </c>
      <c r="K42" s="25">
        <v>15</v>
      </c>
      <c r="L42" s="25">
        <f t="shared" si="0"/>
        <v>2033</v>
      </c>
      <c r="M42" s="27">
        <f t="shared" si="11"/>
        <v>12</v>
      </c>
      <c r="N42" s="28">
        <f t="shared" si="12"/>
        <v>2033</v>
      </c>
      <c r="O42" s="25" t="s">
        <v>187</v>
      </c>
      <c r="P42" s="29"/>
      <c r="Q42" s="20">
        <v>0</v>
      </c>
      <c r="R42" s="21">
        <v>0</v>
      </c>
      <c r="S42" s="22">
        <f t="shared" si="2"/>
        <v>0</v>
      </c>
      <c r="U42" s="55"/>
    </row>
    <row r="43" spans="1:21" hidden="1" x14ac:dyDescent="0.25">
      <c r="A43" s="24">
        <v>104</v>
      </c>
      <c r="B43" s="24" t="s">
        <v>81</v>
      </c>
      <c r="C43" s="25" t="s">
        <v>76</v>
      </c>
      <c r="D43" s="25" t="s">
        <v>87</v>
      </c>
      <c r="E43" s="25" t="s">
        <v>44</v>
      </c>
      <c r="F43" s="26" t="s">
        <v>84</v>
      </c>
      <c r="G43" s="25" t="s">
        <v>83</v>
      </c>
      <c r="H43" s="25" t="s">
        <v>82</v>
      </c>
      <c r="I43" s="25" t="s">
        <v>182</v>
      </c>
      <c r="J43" s="25">
        <v>2014</v>
      </c>
      <c r="K43" s="25">
        <v>15</v>
      </c>
      <c r="L43" s="25">
        <f t="shared" si="0"/>
        <v>2029</v>
      </c>
      <c r="M43" s="27">
        <f t="shared" si="11"/>
        <v>8</v>
      </c>
      <c r="N43" s="28">
        <f t="shared" si="12"/>
        <v>2029</v>
      </c>
      <c r="O43" s="25"/>
      <c r="P43" s="29"/>
      <c r="Q43" s="20">
        <v>0</v>
      </c>
      <c r="R43" s="21">
        <v>0</v>
      </c>
      <c r="S43" s="22">
        <f t="shared" si="2"/>
        <v>0</v>
      </c>
      <c r="U43" s="55"/>
    </row>
    <row r="44" spans="1:21" hidden="1" x14ac:dyDescent="0.25">
      <c r="A44" s="24">
        <v>104</v>
      </c>
      <c r="B44" s="24" t="s">
        <v>81</v>
      </c>
      <c r="C44" s="25" t="s">
        <v>76</v>
      </c>
      <c r="D44" s="25" t="s">
        <v>86</v>
      </c>
      <c r="E44" s="25" t="s">
        <v>44</v>
      </c>
      <c r="F44" s="26" t="s">
        <v>84</v>
      </c>
      <c r="G44" s="25" t="s">
        <v>83</v>
      </c>
      <c r="H44" s="25" t="s">
        <v>82</v>
      </c>
      <c r="I44" s="25" t="s">
        <v>182</v>
      </c>
      <c r="J44" s="25">
        <v>2014</v>
      </c>
      <c r="K44" s="25">
        <v>15</v>
      </c>
      <c r="L44" s="25">
        <f t="shared" si="0"/>
        <v>2029</v>
      </c>
      <c r="M44" s="27">
        <f t="shared" si="11"/>
        <v>8</v>
      </c>
      <c r="N44" s="28">
        <f t="shared" si="12"/>
        <v>2029</v>
      </c>
      <c r="O44" s="25"/>
      <c r="P44" s="29"/>
      <c r="Q44" s="20">
        <v>0</v>
      </c>
      <c r="R44" s="21">
        <v>0</v>
      </c>
      <c r="S44" s="22">
        <f t="shared" si="2"/>
        <v>0</v>
      </c>
      <c r="U44" s="55"/>
    </row>
    <row r="45" spans="1:21" hidden="1" x14ac:dyDescent="0.25">
      <c r="A45" s="24">
        <v>104</v>
      </c>
      <c r="B45" s="24" t="s">
        <v>81</v>
      </c>
      <c r="C45" s="25" t="s">
        <v>76</v>
      </c>
      <c r="D45" s="25" t="s">
        <v>85</v>
      </c>
      <c r="E45" s="25" t="s">
        <v>44</v>
      </c>
      <c r="F45" s="26" t="s">
        <v>84</v>
      </c>
      <c r="G45" s="25" t="s">
        <v>83</v>
      </c>
      <c r="H45" s="25" t="s">
        <v>82</v>
      </c>
      <c r="I45" s="25" t="s">
        <v>182</v>
      </c>
      <c r="J45" s="25">
        <v>2014</v>
      </c>
      <c r="K45" s="25">
        <v>15</v>
      </c>
      <c r="L45" s="25">
        <f t="shared" si="0"/>
        <v>2029</v>
      </c>
      <c r="M45" s="27">
        <f t="shared" si="11"/>
        <v>8</v>
      </c>
      <c r="N45" s="28">
        <f t="shared" si="12"/>
        <v>2029</v>
      </c>
      <c r="O45" s="25"/>
      <c r="P45" s="29"/>
      <c r="Q45" s="20">
        <v>0</v>
      </c>
      <c r="R45" s="21">
        <v>0</v>
      </c>
      <c r="S45" s="22">
        <f t="shared" si="2"/>
        <v>0</v>
      </c>
      <c r="U45" s="55"/>
    </row>
    <row r="46" spans="1:21" hidden="1" x14ac:dyDescent="0.25">
      <c r="A46" s="24">
        <v>104</v>
      </c>
      <c r="B46" s="24" t="s">
        <v>81</v>
      </c>
      <c r="C46" s="25" t="s">
        <v>64</v>
      </c>
      <c r="D46" s="25" t="s">
        <v>63</v>
      </c>
      <c r="E46" s="25" t="s">
        <v>62</v>
      </c>
      <c r="F46" s="26" t="s">
        <v>83</v>
      </c>
      <c r="G46" s="25"/>
      <c r="H46" s="25" t="s">
        <v>60</v>
      </c>
      <c r="I46" s="25"/>
      <c r="J46" s="25">
        <v>2014</v>
      </c>
      <c r="K46" s="25">
        <v>15</v>
      </c>
      <c r="L46" s="25">
        <f t="shared" si="0"/>
        <v>2029</v>
      </c>
      <c r="M46" s="27">
        <f t="shared" si="11"/>
        <v>8</v>
      </c>
      <c r="N46" s="28">
        <f t="shared" si="12"/>
        <v>2029</v>
      </c>
      <c r="O46" s="25"/>
      <c r="P46" s="29"/>
      <c r="Q46" s="20">
        <v>0</v>
      </c>
      <c r="R46" s="21">
        <v>0</v>
      </c>
      <c r="S46" s="22">
        <f t="shared" si="2"/>
        <v>0</v>
      </c>
      <c r="U46" s="55"/>
    </row>
    <row r="47" spans="1:21" hidden="1" x14ac:dyDescent="0.25">
      <c r="A47" s="24">
        <v>104</v>
      </c>
      <c r="B47" s="24" t="s">
        <v>66</v>
      </c>
      <c r="C47" s="25" t="s">
        <v>64</v>
      </c>
      <c r="D47" s="25" t="s">
        <v>63</v>
      </c>
      <c r="E47" s="25" t="s">
        <v>62</v>
      </c>
      <c r="F47" s="26" t="s">
        <v>90</v>
      </c>
      <c r="G47" s="25"/>
      <c r="H47" s="25" t="s">
        <v>60</v>
      </c>
      <c r="I47" s="25" t="s">
        <v>182</v>
      </c>
      <c r="J47" s="25">
        <v>2016</v>
      </c>
      <c r="K47" s="25">
        <v>15</v>
      </c>
      <c r="L47" s="25">
        <f t="shared" si="0"/>
        <v>2031</v>
      </c>
      <c r="M47" s="27">
        <f t="shared" si="11"/>
        <v>10</v>
      </c>
      <c r="N47" s="28">
        <f t="shared" si="12"/>
        <v>2031</v>
      </c>
      <c r="O47" s="25"/>
      <c r="P47" s="29"/>
      <c r="Q47" s="20">
        <v>0</v>
      </c>
      <c r="R47" s="21">
        <v>0</v>
      </c>
      <c r="S47" s="22">
        <f t="shared" si="2"/>
        <v>0</v>
      </c>
      <c r="U47" s="55"/>
    </row>
    <row r="48" spans="1:21" hidden="1" x14ac:dyDescent="0.25">
      <c r="A48" s="24">
        <v>104</v>
      </c>
      <c r="B48" s="24" t="s">
        <v>66</v>
      </c>
      <c r="C48" s="25" t="s">
        <v>64</v>
      </c>
      <c r="D48" s="25" t="s">
        <v>63</v>
      </c>
      <c r="E48" s="25" t="s">
        <v>62</v>
      </c>
      <c r="F48" s="26" t="s">
        <v>80</v>
      </c>
      <c r="G48" s="25"/>
      <c r="H48" s="25" t="s">
        <v>60</v>
      </c>
      <c r="I48" s="25" t="s">
        <v>179</v>
      </c>
      <c r="J48" s="25">
        <v>2016</v>
      </c>
      <c r="K48" s="25">
        <v>15</v>
      </c>
      <c r="L48" s="25">
        <f t="shared" si="0"/>
        <v>2031</v>
      </c>
      <c r="M48" s="27">
        <f t="shared" si="11"/>
        <v>10</v>
      </c>
      <c r="N48" s="28">
        <f t="shared" si="12"/>
        <v>2031</v>
      </c>
      <c r="O48" s="25"/>
      <c r="P48" s="29"/>
      <c r="Q48" s="20">
        <v>0</v>
      </c>
      <c r="R48" s="21">
        <v>0</v>
      </c>
      <c r="S48" s="22">
        <f t="shared" si="2"/>
        <v>0</v>
      </c>
      <c r="U48" s="55"/>
    </row>
    <row r="49" spans="1:21" hidden="1" x14ac:dyDescent="0.25">
      <c r="A49" s="15">
        <v>105</v>
      </c>
      <c r="B49" s="15" t="s">
        <v>77</v>
      </c>
      <c r="C49" s="16" t="s">
        <v>76</v>
      </c>
      <c r="D49" s="16" t="s">
        <v>10</v>
      </c>
      <c r="E49" s="16" t="s">
        <v>44</v>
      </c>
      <c r="F49" s="17" t="s">
        <v>79</v>
      </c>
      <c r="G49" s="16" t="s">
        <v>188</v>
      </c>
      <c r="H49" s="16" t="s">
        <v>60</v>
      </c>
      <c r="I49" s="16" t="s">
        <v>189</v>
      </c>
      <c r="J49" s="16">
        <v>1978</v>
      </c>
      <c r="K49" s="16">
        <v>15</v>
      </c>
      <c r="L49" s="16">
        <f t="shared" si="0"/>
        <v>1993</v>
      </c>
      <c r="M49" s="18">
        <f>-(2021-K49-J49)</f>
        <v>-28</v>
      </c>
      <c r="N49" s="19">
        <v>2021</v>
      </c>
      <c r="O49" s="16" t="s">
        <v>190</v>
      </c>
      <c r="P49" s="23" t="s">
        <v>181</v>
      </c>
      <c r="Q49" s="20">
        <v>0</v>
      </c>
      <c r="R49" s="21">
        <v>0</v>
      </c>
      <c r="S49" s="22">
        <f t="shared" si="2"/>
        <v>0</v>
      </c>
      <c r="U49" s="54">
        <v>0</v>
      </c>
    </row>
    <row r="50" spans="1:21" hidden="1" x14ac:dyDescent="0.25">
      <c r="A50" s="15">
        <v>105</v>
      </c>
      <c r="B50" s="15" t="s">
        <v>77</v>
      </c>
      <c r="C50" s="16" t="s">
        <v>76</v>
      </c>
      <c r="D50" s="16" t="s">
        <v>10</v>
      </c>
      <c r="E50" s="16" t="s">
        <v>44</v>
      </c>
      <c r="F50" s="17" t="s">
        <v>73</v>
      </c>
      <c r="G50" s="16" t="s">
        <v>191</v>
      </c>
      <c r="H50" s="16" t="s">
        <v>60</v>
      </c>
      <c r="I50" s="16" t="s">
        <v>192</v>
      </c>
      <c r="J50" s="16">
        <v>1978</v>
      </c>
      <c r="K50" s="16">
        <v>15</v>
      </c>
      <c r="L50" s="16">
        <f t="shared" si="0"/>
        <v>1993</v>
      </c>
      <c r="M50" s="18">
        <f>-(2021-K50-J50)</f>
        <v>-28</v>
      </c>
      <c r="N50" s="19">
        <v>2021</v>
      </c>
      <c r="O50" s="16" t="s">
        <v>190</v>
      </c>
      <c r="P50" s="23" t="s">
        <v>181</v>
      </c>
      <c r="Q50" s="20">
        <v>0</v>
      </c>
      <c r="R50" s="21">
        <v>0</v>
      </c>
      <c r="S50" s="22">
        <f t="shared" si="2"/>
        <v>0</v>
      </c>
      <c r="U50" s="54">
        <v>0</v>
      </c>
    </row>
    <row r="51" spans="1:21" hidden="1" x14ac:dyDescent="0.25">
      <c r="A51" s="24">
        <v>105</v>
      </c>
      <c r="B51" s="24" t="s">
        <v>77</v>
      </c>
      <c r="C51" s="25" t="s">
        <v>64</v>
      </c>
      <c r="D51" s="25" t="s">
        <v>63</v>
      </c>
      <c r="E51" s="25" t="s">
        <v>62</v>
      </c>
      <c r="F51" s="26" t="s">
        <v>193</v>
      </c>
      <c r="G51" s="31" t="s">
        <v>90</v>
      </c>
      <c r="H51" s="25" t="s">
        <v>60</v>
      </c>
      <c r="I51" s="25"/>
      <c r="J51" s="25">
        <v>2013</v>
      </c>
      <c r="K51" s="25">
        <v>15</v>
      </c>
      <c r="L51" s="25">
        <f t="shared" si="0"/>
        <v>2028</v>
      </c>
      <c r="M51" s="27">
        <f>-(2021-K51-J51)</f>
        <v>7</v>
      </c>
      <c r="N51" s="28">
        <f>M51+2021</f>
        <v>2028</v>
      </c>
      <c r="O51" s="25"/>
      <c r="P51" s="29"/>
      <c r="Q51" s="20">
        <v>0</v>
      </c>
      <c r="R51" s="21">
        <v>0</v>
      </c>
      <c r="S51" s="22">
        <f t="shared" si="2"/>
        <v>0</v>
      </c>
      <c r="U51" s="55"/>
    </row>
    <row r="52" spans="1:21" hidden="1" x14ac:dyDescent="0.25">
      <c r="A52" s="15">
        <v>105</v>
      </c>
      <c r="B52" s="15" t="s">
        <v>77</v>
      </c>
      <c r="C52" s="16" t="s">
        <v>0</v>
      </c>
      <c r="D52" s="16" t="s">
        <v>4</v>
      </c>
      <c r="E52" s="16" t="s">
        <v>138</v>
      </c>
      <c r="F52" s="17" t="s">
        <v>79</v>
      </c>
      <c r="G52" s="16" t="s">
        <v>188</v>
      </c>
      <c r="H52" s="16" t="s">
        <v>60</v>
      </c>
      <c r="I52" s="16" t="s">
        <v>189</v>
      </c>
      <c r="J52" s="16">
        <v>1978</v>
      </c>
      <c r="K52" s="16">
        <v>20</v>
      </c>
      <c r="L52" s="16">
        <f t="shared" si="0"/>
        <v>1998</v>
      </c>
      <c r="M52" s="18">
        <f>-(2021-K52-J52)</f>
        <v>-23</v>
      </c>
      <c r="N52" s="19">
        <v>2021</v>
      </c>
      <c r="O52" s="16" t="s">
        <v>163</v>
      </c>
      <c r="P52" s="23" t="s">
        <v>194</v>
      </c>
      <c r="Q52" s="20">
        <v>0</v>
      </c>
      <c r="R52" s="21">
        <v>0</v>
      </c>
      <c r="S52" s="22">
        <f t="shared" si="2"/>
        <v>0</v>
      </c>
      <c r="U52" s="54">
        <v>0</v>
      </c>
    </row>
    <row r="53" spans="1:21" hidden="1" x14ac:dyDescent="0.25">
      <c r="A53" s="15">
        <v>105</v>
      </c>
      <c r="B53" s="15" t="s">
        <v>77</v>
      </c>
      <c r="C53" s="16" t="s">
        <v>0</v>
      </c>
      <c r="D53" s="16" t="s">
        <v>4</v>
      </c>
      <c r="E53" s="16" t="s">
        <v>138</v>
      </c>
      <c r="F53" s="17" t="s">
        <v>79</v>
      </c>
      <c r="G53" s="16" t="s">
        <v>188</v>
      </c>
      <c r="H53" s="16" t="s">
        <v>60</v>
      </c>
      <c r="I53" s="16" t="s">
        <v>189</v>
      </c>
      <c r="J53" s="16">
        <v>1978</v>
      </c>
      <c r="K53" s="16">
        <v>20</v>
      </c>
      <c r="L53" s="16">
        <f t="shared" si="0"/>
        <v>1998</v>
      </c>
      <c r="M53" s="18">
        <f t="shared" ref="M53:M55" si="13">-(2021-K53-J53)</f>
        <v>-23</v>
      </c>
      <c r="N53" s="19">
        <v>2021</v>
      </c>
      <c r="O53" s="16" t="s">
        <v>163</v>
      </c>
      <c r="P53" s="23" t="s">
        <v>194</v>
      </c>
      <c r="Q53" s="20">
        <v>0</v>
      </c>
      <c r="R53" s="21">
        <v>0</v>
      </c>
      <c r="S53" s="22">
        <f t="shared" si="2"/>
        <v>0</v>
      </c>
      <c r="U53" s="54">
        <v>0</v>
      </c>
    </row>
    <row r="54" spans="1:21" hidden="1" x14ac:dyDescent="0.25">
      <c r="A54" s="15">
        <v>105</v>
      </c>
      <c r="B54" s="15" t="s">
        <v>77</v>
      </c>
      <c r="C54" s="16" t="s">
        <v>0</v>
      </c>
      <c r="D54" s="16" t="s">
        <v>4</v>
      </c>
      <c r="E54" s="16" t="s">
        <v>138</v>
      </c>
      <c r="F54" s="17" t="s">
        <v>73</v>
      </c>
      <c r="G54" s="16" t="s">
        <v>191</v>
      </c>
      <c r="H54" s="16" t="s">
        <v>60</v>
      </c>
      <c r="I54" s="16" t="s">
        <v>192</v>
      </c>
      <c r="J54" s="16">
        <v>1978</v>
      </c>
      <c r="K54" s="16">
        <v>20</v>
      </c>
      <c r="L54" s="16">
        <f t="shared" si="0"/>
        <v>1998</v>
      </c>
      <c r="M54" s="18">
        <f t="shared" si="13"/>
        <v>-23</v>
      </c>
      <c r="N54" s="19">
        <v>2021</v>
      </c>
      <c r="O54" s="16" t="s">
        <v>163</v>
      </c>
      <c r="P54" s="23" t="s">
        <v>194</v>
      </c>
      <c r="Q54" s="20">
        <v>0</v>
      </c>
      <c r="R54" s="21">
        <v>0</v>
      </c>
      <c r="S54" s="22">
        <f t="shared" si="2"/>
        <v>0</v>
      </c>
      <c r="U54" s="54">
        <v>0</v>
      </c>
    </row>
    <row r="55" spans="1:21" hidden="1" x14ac:dyDescent="0.25">
      <c r="A55" s="15">
        <v>105</v>
      </c>
      <c r="B55" s="15" t="s">
        <v>77</v>
      </c>
      <c r="C55" s="16" t="s">
        <v>0</v>
      </c>
      <c r="D55" s="16" t="s">
        <v>4</v>
      </c>
      <c r="E55" s="16" t="s">
        <v>138</v>
      </c>
      <c r="F55" s="17" t="s">
        <v>73</v>
      </c>
      <c r="G55" s="16" t="s">
        <v>191</v>
      </c>
      <c r="H55" s="16" t="s">
        <v>60</v>
      </c>
      <c r="I55" s="16" t="s">
        <v>192</v>
      </c>
      <c r="J55" s="16">
        <v>1978</v>
      </c>
      <c r="K55" s="16">
        <v>20</v>
      </c>
      <c r="L55" s="16">
        <f t="shared" si="0"/>
        <v>1998</v>
      </c>
      <c r="M55" s="18">
        <f t="shared" si="13"/>
        <v>-23</v>
      </c>
      <c r="N55" s="19">
        <v>2021</v>
      </c>
      <c r="O55" s="16" t="s">
        <v>163</v>
      </c>
      <c r="P55" s="23" t="s">
        <v>194</v>
      </c>
      <c r="Q55" s="20">
        <v>0</v>
      </c>
      <c r="R55" s="21">
        <v>0</v>
      </c>
      <c r="S55" s="22">
        <f t="shared" si="2"/>
        <v>0</v>
      </c>
      <c r="U55" s="54">
        <v>0</v>
      </c>
    </row>
    <row r="56" spans="1:21" hidden="1" x14ac:dyDescent="0.25">
      <c r="A56" s="24">
        <v>105</v>
      </c>
      <c r="B56" s="24" t="s">
        <v>77</v>
      </c>
      <c r="C56" s="25" t="s">
        <v>64</v>
      </c>
      <c r="D56" s="25" t="s">
        <v>63</v>
      </c>
      <c r="E56" s="25" t="s">
        <v>62</v>
      </c>
      <c r="F56" s="26" t="s">
        <v>79</v>
      </c>
      <c r="G56" s="25"/>
      <c r="H56" s="25" t="s">
        <v>60</v>
      </c>
      <c r="I56" s="25"/>
      <c r="J56" s="25">
        <v>2013</v>
      </c>
      <c r="K56" s="25">
        <v>15</v>
      </c>
      <c r="L56" s="25">
        <f t="shared" si="0"/>
        <v>2028</v>
      </c>
      <c r="M56" s="27">
        <f>-(2021-K56-J56)</f>
        <v>7</v>
      </c>
      <c r="N56" s="28">
        <f>M56+2021</f>
        <v>2028</v>
      </c>
      <c r="O56" s="25"/>
      <c r="P56" s="29"/>
      <c r="Q56" s="20">
        <v>0</v>
      </c>
      <c r="R56" s="21">
        <v>0</v>
      </c>
      <c r="S56" s="22">
        <f t="shared" si="2"/>
        <v>0</v>
      </c>
      <c r="U56" s="55"/>
    </row>
    <row r="57" spans="1:21" hidden="1" x14ac:dyDescent="0.25">
      <c r="A57" s="24">
        <v>105</v>
      </c>
      <c r="B57" s="24" t="s">
        <v>77</v>
      </c>
      <c r="C57" s="25" t="s">
        <v>76</v>
      </c>
      <c r="D57" s="25" t="s">
        <v>75</v>
      </c>
      <c r="E57" s="25" t="s">
        <v>74</v>
      </c>
      <c r="F57" s="26" t="s">
        <v>79</v>
      </c>
      <c r="G57" s="25" t="s">
        <v>78</v>
      </c>
      <c r="H57" s="25" t="s">
        <v>71</v>
      </c>
      <c r="I57" s="25" t="s">
        <v>195</v>
      </c>
      <c r="J57" s="25">
        <v>2014</v>
      </c>
      <c r="K57" s="25">
        <v>15</v>
      </c>
      <c r="L57" s="25">
        <f t="shared" si="0"/>
        <v>2029</v>
      </c>
      <c r="M57" s="27">
        <f t="shared" ref="M57:M58" si="14">-(2021-K57-J57)</f>
        <v>8</v>
      </c>
      <c r="N57" s="28">
        <f t="shared" ref="N57:N58" si="15">M57+2021</f>
        <v>2029</v>
      </c>
      <c r="O57" s="25"/>
      <c r="P57" s="29" t="s">
        <v>196</v>
      </c>
      <c r="Q57" s="20">
        <v>0</v>
      </c>
      <c r="R57" s="21">
        <v>0</v>
      </c>
      <c r="S57" s="22">
        <f t="shared" si="2"/>
        <v>0</v>
      </c>
      <c r="U57" s="55"/>
    </row>
    <row r="58" spans="1:21" hidden="1" x14ac:dyDescent="0.25">
      <c r="A58" s="24">
        <v>105</v>
      </c>
      <c r="B58" s="24" t="s">
        <v>77</v>
      </c>
      <c r="C58" s="25" t="s">
        <v>76</v>
      </c>
      <c r="D58" s="25" t="s">
        <v>75</v>
      </c>
      <c r="E58" s="25" t="s">
        <v>74</v>
      </c>
      <c r="F58" s="26" t="s">
        <v>73</v>
      </c>
      <c r="G58" s="25" t="s">
        <v>72</v>
      </c>
      <c r="H58" s="25" t="s">
        <v>71</v>
      </c>
      <c r="I58" s="25" t="s">
        <v>70</v>
      </c>
      <c r="J58" s="25">
        <v>2014</v>
      </c>
      <c r="K58" s="25">
        <v>15</v>
      </c>
      <c r="L58" s="25">
        <f t="shared" si="0"/>
        <v>2029</v>
      </c>
      <c r="M58" s="27">
        <f t="shared" si="14"/>
        <v>8</v>
      </c>
      <c r="N58" s="28">
        <f t="shared" si="15"/>
        <v>2029</v>
      </c>
      <c r="O58" s="25"/>
      <c r="P58" s="29" t="s">
        <v>167</v>
      </c>
      <c r="Q58" s="20">
        <v>0</v>
      </c>
      <c r="R58" s="21">
        <v>0</v>
      </c>
      <c r="S58" s="22">
        <f t="shared" si="2"/>
        <v>0</v>
      </c>
      <c r="U58" s="55"/>
    </row>
    <row r="59" spans="1:21" hidden="1" x14ac:dyDescent="0.25">
      <c r="A59" s="24">
        <v>112</v>
      </c>
      <c r="B59" s="32" t="s">
        <v>137</v>
      </c>
      <c r="C59" s="25" t="s">
        <v>197</v>
      </c>
      <c r="D59" s="25"/>
      <c r="E59" s="25"/>
      <c r="F59" s="25" t="s">
        <v>107</v>
      </c>
      <c r="G59" s="25"/>
      <c r="H59" s="25" t="s">
        <v>6</v>
      </c>
      <c r="I59" s="25"/>
      <c r="J59" s="25">
        <v>2016</v>
      </c>
      <c r="K59" s="25">
        <v>15</v>
      </c>
      <c r="L59" s="25">
        <f t="shared" si="0"/>
        <v>2031</v>
      </c>
      <c r="M59" s="33">
        <f>-(2021-K59-J59)</f>
        <v>10</v>
      </c>
      <c r="N59" s="28">
        <f>M59+2021</f>
        <v>2031</v>
      </c>
      <c r="O59" s="25" t="s">
        <v>198</v>
      </c>
      <c r="P59" s="29"/>
      <c r="Q59" s="20">
        <v>0</v>
      </c>
      <c r="R59" s="21">
        <v>0</v>
      </c>
      <c r="S59" s="22">
        <f t="shared" si="2"/>
        <v>0</v>
      </c>
      <c r="U59" s="55"/>
    </row>
    <row r="60" spans="1:21" hidden="1" x14ac:dyDescent="0.25">
      <c r="A60" s="24">
        <v>113</v>
      </c>
      <c r="B60" s="32" t="s">
        <v>136</v>
      </c>
      <c r="C60" s="25" t="s">
        <v>197</v>
      </c>
      <c r="D60" s="25"/>
      <c r="E60" s="25"/>
      <c r="F60" s="26" t="s">
        <v>199</v>
      </c>
      <c r="G60" s="25"/>
      <c r="H60" s="25" t="s">
        <v>200</v>
      </c>
      <c r="I60" s="25"/>
      <c r="J60" s="25">
        <v>2016</v>
      </c>
      <c r="K60" s="25">
        <v>15</v>
      </c>
      <c r="L60" s="25">
        <f t="shared" si="0"/>
        <v>2031</v>
      </c>
      <c r="M60" s="34">
        <f>-(2021-K60-J60)</f>
        <v>10</v>
      </c>
      <c r="N60" s="28">
        <f>M60+2021</f>
        <v>2031</v>
      </c>
      <c r="O60" s="25" t="s">
        <v>198</v>
      </c>
      <c r="P60" s="29"/>
      <c r="Q60" s="20">
        <v>0</v>
      </c>
      <c r="R60" s="21">
        <v>0</v>
      </c>
      <c r="S60" s="22">
        <f t="shared" si="2"/>
        <v>0</v>
      </c>
      <c r="U60" s="55"/>
    </row>
    <row r="61" spans="1:21" hidden="1" x14ac:dyDescent="0.25">
      <c r="A61" s="15">
        <v>114</v>
      </c>
      <c r="B61" s="15" t="s">
        <v>118</v>
      </c>
      <c r="C61" s="16" t="s">
        <v>7</v>
      </c>
      <c r="D61" s="16"/>
      <c r="E61" s="16" t="s">
        <v>44</v>
      </c>
      <c r="F61" s="17" t="s">
        <v>115</v>
      </c>
      <c r="G61" s="16"/>
      <c r="H61" s="16" t="s">
        <v>106</v>
      </c>
      <c r="I61" s="16"/>
      <c r="J61" s="16">
        <v>1978</v>
      </c>
      <c r="K61" s="16">
        <v>15</v>
      </c>
      <c r="L61" s="16">
        <f t="shared" si="0"/>
        <v>1993</v>
      </c>
      <c r="M61" s="18">
        <f t="shared" ref="M61:M62" si="16">-(2021-K61-J61)</f>
        <v>-28</v>
      </c>
      <c r="N61" s="19">
        <v>2021</v>
      </c>
      <c r="O61" s="16" t="s">
        <v>201</v>
      </c>
      <c r="P61" s="23"/>
      <c r="Q61" s="20">
        <v>0</v>
      </c>
      <c r="R61" s="21">
        <v>0</v>
      </c>
      <c r="S61" s="22">
        <f t="shared" si="2"/>
        <v>0</v>
      </c>
      <c r="U61" s="54">
        <v>0</v>
      </c>
    </row>
    <row r="62" spans="1:21" hidden="1" x14ac:dyDescent="0.25">
      <c r="A62" s="15">
        <v>114</v>
      </c>
      <c r="B62" s="15" t="s">
        <v>118</v>
      </c>
      <c r="C62" s="16" t="s">
        <v>141</v>
      </c>
      <c r="D62" s="16"/>
      <c r="E62" s="16" t="s">
        <v>44</v>
      </c>
      <c r="F62" s="17" t="s">
        <v>115</v>
      </c>
      <c r="G62" s="16"/>
      <c r="H62" s="16" t="s">
        <v>106</v>
      </c>
      <c r="I62" s="16"/>
      <c r="J62" s="16">
        <v>1978</v>
      </c>
      <c r="K62" s="16">
        <v>15</v>
      </c>
      <c r="L62" s="16">
        <f t="shared" si="0"/>
        <v>1993</v>
      </c>
      <c r="M62" s="18">
        <f t="shared" si="16"/>
        <v>-28</v>
      </c>
      <c r="N62" s="19">
        <v>2021</v>
      </c>
      <c r="O62" s="16" t="s">
        <v>202</v>
      </c>
      <c r="P62" s="23"/>
      <c r="Q62" s="20">
        <v>0</v>
      </c>
      <c r="R62" s="21">
        <v>0</v>
      </c>
      <c r="S62" s="22">
        <f t="shared" si="2"/>
        <v>0</v>
      </c>
      <c r="U62" s="54">
        <v>0</v>
      </c>
    </row>
    <row r="63" spans="1:21" hidden="1" x14ac:dyDescent="0.25">
      <c r="A63" s="24">
        <v>114</v>
      </c>
      <c r="B63" s="24" t="s">
        <v>118</v>
      </c>
      <c r="C63" s="25" t="s">
        <v>76</v>
      </c>
      <c r="D63" s="25" t="s">
        <v>110</v>
      </c>
      <c r="E63" s="25" t="s">
        <v>44</v>
      </c>
      <c r="F63" s="26" t="s">
        <v>115</v>
      </c>
      <c r="G63" s="25"/>
      <c r="H63" s="25" t="s">
        <v>106</v>
      </c>
      <c r="I63" s="25"/>
      <c r="J63" s="25">
        <v>2010</v>
      </c>
      <c r="K63" s="25">
        <v>15</v>
      </c>
      <c r="L63" s="25">
        <f t="shared" si="0"/>
        <v>2025</v>
      </c>
      <c r="M63" s="27">
        <f>-(2021-K63-J63)</f>
        <v>4</v>
      </c>
      <c r="N63" s="28">
        <f>M63+2021</f>
        <v>2025</v>
      </c>
      <c r="O63" s="25"/>
      <c r="P63" s="29" t="s">
        <v>203</v>
      </c>
      <c r="Q63" s="20">
        <v>0</v>
      </c>
      <c r="R63" s="21">
        <v>0</v>
      </c>
      <c r="S63" s="22">
        <f t="shared" si="2"/>
        <v>0</v>
      </c>
      <c r="U63" s="55"/>
    </row>
    <row r="64" spans="1:21" hidden="1" x14ac:dyDescent="0.25">
      <c r="A64" s="24">
        <v>114</v>
      </c>
      <c r="B64" s="24" t="s">
        <v>118</v>
      </c>
      <c r="C64" s="25" t="s">
        <v>117</v>
      </c>
      <c r="D64" s="25" t="s">
        <v>116</v>
      </c>
      <c r="E64" s="25" t="s">
        <v>44</v>
      </c>
      <c r="F64" s="26" t="s">
        <v>115</v>
      </c>
      <c r="G64" s="25"/>
      <c r="H64" s="25" t="s">
        <v>106</v>
      </c>
      <c r="I64" s="25"/>
      <c r="J64" s="25">
        <v>2010</v>
      </c>
      <c r="K64" s="25">
        <v>15</v>
      </c>
      <c r="L64" s="25">
        <f t="shared" si="0"/>
        <v>2025</v>
      </c>
      <c r="M64" s="27">
        <f>-(2021-K64-J64)</f>
        <v>4</v>
      </c>
      <c r="N64" s="28">
        <f>M64+2021</f>
        <v>2025</v>
      </c>
      <c r="O64" s="25"/>
      <c r="P64" s="29" t="s">
        <v>204</v>
      </c>
      <c r="Q64" s="20">
        <v>0</v>
      </c>
      <c r="R64" s="21">
        <v>0</v>
      </c>
      <c r="S64" s="22">
        <f t="shared" si="2"/>
        <v>0</v>
      </c>
      <c r="U64" s="55"/>
    </row>
    <row r="65" spans="1:21" hidden="1" x14ac:dyDescent="0.25">
      <c r="A65" s="35">
        <v>114</v>
      </c>
      <c r="B65" s="35" t="s">
        <v>118</v>
      </c>
      <c r="C65" s="36" t="s">
        <v>205</v>
      </c>
      <c r="D65" s="36" t="s">
        <v>56</v>
      </c>
      <c r="E65" s="36" t="s">
        <v>44</v>
      </c>
      <c r="F65" s="37" t="s">
        <v>206</v>
      </c>
      <c r="G65" s="36"/>
      <c r="H65" s="36" t="s">
        <v>6</v>
      </c>
      <c r="I65" s="36"/>
      <c r="J65" s="36">
        <v>2004</v>
      </c>
      <c r="K65" s="36">
        <v>15</v>
      </c>
      <c r="L65" s="36">
        <f t="shared" si="0"/>
        <v>2019</v>
      </c>
      <c r="M65" s="38">
        <f t="shared" ref="M65" si="17">-(2021-K65-J65)</f>
        <v>-2</v>
      </c>
      <c r="N65" s="39">
        <v>2021</v>
      </c>
      <c r="O65" s="36"/>
      <c r="P65" s="40"/>
      <c r="Q65" s="20">
        <v>0</v>
      </c>
      <c r="R65" s="21">
        <v>0</v>
      </c>
      <c r="S65" s="22">
        <f t="shared" si="2"/>
        <v>0</v>
      </c>
      <c r="U65" s="59">
        <v>0</v>
      </c>
    </row>
    <row r="66" spans="1:21" hidden="1" x14ac:dyDescent="0.25">
      <c r="A66" s="24">
        <v>116</v>
      </c>
      <c r="B66" s="32" t="s">
        <v>112</v>
      </c>
      <c r="C66" s="25" t="s">
        <v>114</v>
      </c>
      <c r="D66" s="25" t="s">
        <v>113</v>
      </c>
      <c r="E66" s="25" t="s">
        <v>44</v>
      </c>
      <c r="F66" s="25" t="s">
        <v>111</v>
      </c>
      <c r="G66" s="25"/>
      <c r="H66" s="25" t="s">
        <v>106</v>
      </c>
      <c r="I66" s="25"/>
      <c r="J66" s="25">
        <v>2010</v>
      </c>
      <c r="K66" s="25">
        <v>15</v>
      </c>
      <c r="L66" s="25">
        <f t="shared" ref="L66:L88" si="18">K66+J66</f>
        <v>2025</v>
      </c>
      <c r="M66" s="27">
        <f>-(2021-K66-J66)</f>
        <v>4</v>
      </c>
      <c r="N66" s="28">
        <f>M66+2021</f>
        <v>2025</v>
      </c>
      <c r="O66" s="41" t="s">
        <v>207</v>
      </c>
      <c r="P66" s="29" t="s">
        <v>208</v>
      </c>
      <c r="Q66" s="20">
        <v>0</v>
      </c>
      <c r="R66" s="21">
        <v>0</v>
      </c>
      <c r="S66" s="22">
        <f t="shared" ref="S66:S111" si="19">Q66+R66</f>
        <v>0</v>
      </c>
      <c r="U66" s="55"/>
    </row>
    <row r="67" spans="1:21" hidden="1" x14ac:dyDescent="0.25">
      <c r="A67" s="24">
        <v>116</v>
      </c>
      <c r="B67" s="32" t="s">
        <v>112</v>
      </c>
      <c r="C67" s="25" t="s">
        <v>76</v>
      </c>
      <c r="D67" s="25" t="s">
        <v>75</v>
      </c>
      <c r="E67" s="25" t="s">
        <v>44</v>
      </c>
      <c r="F67" s="25" t="s">
        <v>111</v>
      </c>
      <c r="G67" s="25"/>
      <c r="H67" s="25" t="s">
        <v>106</v>
      </c>
      <c r="I67" s="25"/>
      <c r="J67" s="25">
        <v>2010</v>
      </c>
      <c r="K67" s="25">
        <v>15</v>
      </c>
      <c r="L67" s="25">
        <f t="shared" si="18"/>
        <v>2025</v>
      </c>
      <c r="M67" s="27">
        <f t="shared" ref="M67:M68" si="20">-(2021-K67-J67)</f>
        <v>4</v>
      </c>
      <c r="N67" s="28">
        <f t="shared" ref="N67:N68" si="21">M67+2021</f>
        <v>2025</v>
      </c>
      <c r="O67" s="41" t="s">
        <v>207</v>
      </c>
      <c r="P67" s="29" t="s">
        <v>209</v>
      </c>
      <c r="Q67" s="20">
        <v>0</v>
      </c>
      <c r="R67" s="21">
        <v>0</v>
      </c>
      <c r="S67" s="22">
        <f t="shared" si="19"/>
        <v>0</v>
      </c>
      <c r="U67" s="55"/>
    </row>
    <row r="68" spans="1:21" hidden="1" x14ac:dyDescent="0.25">
      <c r="A68" s="24">
        <v>116</v>
      </c>
      <c r="B68" s="32" t="s">
        <v>210</v>
      </c>
      <c r="C68" s="25"/>
      <c r="D68" s="25"/>
      <c r="E68" s="25"/>
      <c r="F68" s="25"/>
      <c r="G68" s="25"/>
      <c r="H68" s="25" t="s">
        <v>6</v>
      </c>
      <c r="I68" s="25"/>
      <c r="J68" s="25">
        <v>2018</v>
      </c>
      <c r="K68" s="25">
        <v>15</v>
      </c>
      <c r="L68" s="25">
        <f t="shared" si="18"/>
        <v>2033</v>
      </c>
      <c r="M68" s="27">
        <f t="shared" si="20"/>
        <v>12</v>
      </c>
      <c r="N68" s="28">
        <f t="shared" si="21"/>
        <v>2033</v>
      </c>
      <c r="O68" s="41" t="s">
        <v>207</v>
      </c>
      <c r="P68" s="29"/>
      <c r="Q68" s="20">
        <v>0</v>
      </c>
      <c r="R68" s="21">
        <v>0</v>
      </c>
      <c r="S68" s="22">
        <f t="shared" si="19"/>
        <v>0</v>
      </c>
      <c r="U68" s="55"/>
    </row>
    <row r="69" spans="1:21" hidden="1" x14ac:dyDescent="0.25">
      <c r="A69" s="15">
        <v>119</v>
      </c>
      <c r="B69" s="15" t="s">
        <v>125</v>
      </c>
      <c r="C69" s="16" t="s">
        <v>11</v>
      </c>
      <c r="D69" s="16" t="s">
        <v>12</v>
      </c>
      <c r="E69" s="16" t="s">
        <v>44</v>
      </c>
      <c r="F69" s="17" t="s">
        <v>122</v>
      </c>
      <c r="G69" s="16"/>
      <c r="H69" s="16" t="s">
        <v>121</v>
      </c>
      <c r="I69" s="16"/>
      <c r="J69" s="16">
        <v>2004</v>
      </c>
      <c r="K69" s="16">
        <v>15</v>
      </c>
      <c r="L69" s="16">
        <f t="shared" si="18"/>
        <v>2019</v>
      </c>
      <c r="M69" s="18">
        <f>-(2021-K69-J69)</f>
        <v>-2</v>
      </c>
      <c r="N69" s="19">
        <v>2021</v>
      </c>
      <c r="O69" s="16" t="s">
        <v>163</v>
      </c>
      <c r="P69" s="23" t="s">
        <v>211</v>
      </c>
      <c r="Q69" s="20">
        <v>0</v>
      </c>
      <c r="R69" s="21">
        <v>0</v>
      </c>
      <c r="S69" s="22">
        <f t="shared" si="19"/>
        <v>0</v>
      </c>
      <c r="U69" s="54">
        <v>0</v>
      </c>
    </row>
    <row r="70" spans="1:21" hidden="1" x14ac:dyDescent="0.25">
      <c r="A70" s="35">
        <v>119</v>
      </c>
      <c r="B70" s="35" t="s">
        <v>125</v>
      </c>
      <c r="C70" s="36" t="s">
        <v>126</v>
      </c>
      <c r="D70" s="36" t="s">
        <v>56</v>
      </c>
      <c r="E70" s="36" t="s">
        <v>44</v>
      </c>
      <c r="F70" s="37" t="s">
        <v>122</v>
      </c>
      <c r="G70" s="36"/>
      <c r="H70" s="36" t="s">
        <v>121</v>
      </c>
      <c r="I70" s="16"/>
      <c r="J70" s="36">
        <v>2004</v>
      </c>
      <c r="K70" s="36">
        <v>15</v>
      </c>
      <c r="L70" s="36">
        <f t="shared" si="18"/>
        <v>2019</v>
      </c>
      <c r="M70" s="18">
        <f t="shared" ref="M70:M71" si="22">-(2021-K70-J70)</f>
        <v>-2</v>
      </c>
      <c r="N70" s="19">
        <v>2021</v>
      </c>
      <c r="O70" s="36" t="s">
        <v>202</v>
      </c>
      <c r="P70" s="23" t="s">
        <v>212</v>
      </c>
      <c r="Q70" s="20">
        <v>0</v>
      </c>
      <c r="R70" s="21">
        <v>0</v>
      </c>
      <c r="S70" s="22">
        <f t="shared" si="19"/>
        <v>0</v>
      </c>
      <c r="U70" s="54">
        <v>0</v>
      </c>
    </row>
    <row r="71" spans="1:21" hidden="1" x14ac:dyDescent="0.25">
      <c r="A71" s="35">
        <v>119</v>
      </c>
      <c r="B71" s="35" t="s">
        <v>125</v>
      </c>
      <c r="C71" s="36" t="s">
        <v>124</v>
      </c>
      <c r="D71" s="36" t="s">
        <v>123</v>
      </c>
      <c r="E71" s="36" t="s">
        <v>44</v>
      </c>
      <c r="F71" s="37" t="s">
        <v>122</v>
      </c>
      <c r="G71" s="36"/>
      <c r="H71" s="36" t="s">
        <v>121</v>
      </c>
      <c r="I71" s="16"/>
      <c r="J71" s="36">
        <v>2004</v>
      </c>
      <c r="K71" s="36">
        <v>15</v>
      </c>
      <c r="L71" s="36">
        <f t="shared" si="18"/>
        <v>2019</v>
      </c>
      <c r="M71" s="18">
        <f t="shared" si="22"/>
        <v>-2</v>
      </c>
      <c r="N71" s="19">
        <v>2021</v>
      </c>
      <c r="O71" s="36" t="s">
        <v>202</v>
      </c>
      <c r="P71" s="23" t="s">
        <v>213</v>
      </c>
      <c r="Q71" s="20">
        <v>0</v>
      </c>
      <c r="R71" s="21">
        <v>0</v>
      </c>
      <c r="S71" s="22">
        <f t="shared" si="19"/>
        <v>0</v>
      </c>
      <c r="U71" s="54">
        <v>0</v>
      </c>
    </row>
    <row r="72" spans="1:21" hidden="1" x14ac:dyDescent="0.25">
      <c r="A72" s="24">
        <v>120</v>
      </c>
      <c r="B72" s="24" t="s">
        <v>103</v>
      </c>
      <c r="C72" s="25" t="s">
        <v>105</v>
      </c>
      <c r="D72" s="25" t="s">
        <v>104</v>
      </c>
      <c r="E72" s="25" t="s">
        <v>44</v>
      </c>
      <c r="F72" s="26" t="s">
        <v>101</v>
      </c>
      <c r="G72" s="25"/>
      <c r="H72" s="25"/>
      <c r="I72" s="25"/>
      <c r="J72" s="25">
        <v>2011</v>
      </c>
      <c r="K72" s="25">
        <v>15</v>
      </c>
      <c r="L72" s="25">
        <f t="shared" si="18"/>
        <v>2026</v>
      </c>
      <c r="M72" s="27">
        <f>-(2021-K72-J72)</f>
        <v>5</v>
      </c>
      <c r="N72" s="28">
        <f>M72+2021</f>
        <v>2026</v>
      </c>
      <c r="O72" s="25"/>
      <c r="P72" s="29" t="s">
        <v>214</v>
      </c>
      <c r="Q72" s="20">
        <v>0</v>
      </c>
      <c r="R72" s="21">
        <v>0</v>
      </c>
      <c r="S72" s="22">
        <f t="shared" si="19"/>
        <v>0</v>
      </c>
      <c r="U72" s="55"/>
    </row>
    <row r="73" spans="1:21" hidden="1" x14ac:dyDescent="0.25">
      <c r="A73" s="24">
        <v>120</v>
      </c>
      <c r="B73" s="24" t="s">
        <v>103</v>
      </c>
      <c r="C73" s="25" t="s">
        <v>105</v>
      </c>
      <c r="D73" s="25" t="s">
        <v>104</v>
      </c>
      <c r="E73" s="25" t="s">
        <v>44</v>
      </c>
      <c r="F73" s="26" t="s">
        <v>101</v>
      </c>
      <c r="G73" s="25"/>
      <c r="H73" s="25"/>
      <c r="I73" s="25"/>
      <c r="J73" s="25">
        <v>2011</v>
      </c>
      <c r="K73" s="25">
        <v>15</v>
      </c>
      <c r="L73" s="25">
        <f t="shared" si="18"/>
        <v>2026</v>
      </c>
      <c r="M73" s="27">
        <f t="shared" ref="M73:M74" si="23">-(2021-K73-J73)</f>
        <v>5</v>
      </c>
      <c r="N73" s="28">
        <f t="shared" ref="N73:N74" si="24">M73+2021</f>
        <v>2026</v>
      </c>
      <c r="O73" s="25"/>
      <c r="P73" s="29" t="s">
        <v>214</v>
      </c>
      <c r="Q73" s="20">
        <v>0</v>
      </c>
      <c r="R73" s="21">
        <v>0</v>
      </c>
      <c r="S73" s="22">
        <f t="shared" si="19"/>
        <v>0</v>
      </c>
      <c r="U73" s="55"/>
    </row>
    <row r="74" spans="1:21" hidden="1" x14ac:dyDescent="0.25">
      <c r="A74" s="24">
        <v>120</v>
      </c>
      <c r="B74" s="24" t="s">
        <v>103</v>
      </c>
      <c r="C74" s="25" t="s">
        <v>7</v>
      </c>
      <c r="D74" s="25" t="s">
        <v>102</v>
      </c>
      <c r="E74" s="25" t="s">
        <v>56</v>
      </c>
      <c r="F74" s="26" t="s">
        <v>101</v>
      </c>
      <c r="G74" s="25"/>
      <c r="H74" s="25"/>
      <c r="I74" s="25"/>
      <c r="J74" s="25">
        <v>2011</v>
      </c>
      <c r="K74" s="25">
        <v>15</v>
      </c>
      <c r="L74" s="25">
        <f t="shared" si="18"/>
        <v>2026</v>
      </c>
      <c r="M74" s="27">
        <f t="shared" si="23"/>
        <v>5</v>
      </c>
      <c r="N74" s="28">
        <f t="shared" si="24"/>
        <v>2026</v>
      </c>
      <c r="O74" s="25"/>
      <c r="P74" s="29" t="s">
        <v>215</v>
      </c>
      <c r="Q74" s="20">
        <v>0</v>
      </c>
      <c r="R74" s="21">
        <v>0</v>
      </c>
      <c r="S74" s="22">
        <f t="shared" si="19"/>
        <v>0</v>
      </c>
      <c r="U74" s="55"/>
    </row>
    <row r="75" spans="1:21" x14ac:dyDescent="0.25">
      <c r="A75" s="24">
        <v>204</v>
      </c>
      <c r="B75" s="24" t="s">
        <v>216</v>
      </c>
      <c r="C75" s="25" t="s">
        <v>217</v>
      </c>
      <c r="D75" s="25" t="s">
        <v>218</v>
      </c>
      <c r="E75" s="25"/>
      <c r="F75" s="25" t="s">
        <v>219</v>
      </c>
      <c r="G75" s="25"/>
      <c r="H75" s="25" t="s">
        <v>219</v>
      </c>
      <c r="I75" s="25"/>
      <c r="J75" s="25">
        <v>2019</v>
      </c>
      <c r="K75" s="25">
        <v>15</v>
      </c>
      <c r="L75" s="25">
        <f t="shared" si="18"/>
        <v>2034</v>
      </c>
      <c r="M75" s="25">
        <f>-(2021-K75-J75)</f>
        <v>13</v>
      </c>
      <c r="N75" s="28">
        <f>M75+2021</f>
        <v>2034</v>
      </c>
      <c r="O75" s="25"/>
      <c r="P75" s="29"/>
      <c r="Q75" s="95">
        <v>0</v>
      </c>
      <c r="R75" s="96">
        <v>0</v>
      </c>
      <c r="S75" s="22">
        <f t="shared" si="19"/>
        <v>0</v>
      </c>
      <c r="U75" s="55"/>
    </row>
    <row r="76" spans="1:21" x14ac:dyDescent="0.25">
      <c r="A76" s="24">
        <v>205</v>
      </c>
      <c r="B76" s="24" t="s">
        <v>220</v>
      </c>
      <c r="C76" s="25" t="s">
        <v>217</v>
      </c>
      <c r="D76" s="25" t="s">
        <v>218</v>
      </c>
      <c r="E76" s="25"/>
      <c r="F76" s="25" t="s">
        <v>219</v>
      </c>
      <c r="G76" s="25"/>
      <c r="H76" s="25" t="s">
        <v>219</v>
      </c>
      <c r="I76" s="25"/>
      <c r="J76" s="25">
        <v>2019</v>
      </c>
      <c r="K76" s="25">
        <v>15</v>
      </c>
      <c r="L76" s="25">
        <f t="shared" si="18"/>
        <v>2034</v>
      </c>
      <c r="M76" s="25">
        <f t="shared" ref="M76:M82" si="25">-(2021-K76-J76)</f>
        <v>13</v>
      </c>
      <c r="N76" s="28">
        <f t="shared" ref="N76:N82" si="26">M76+2021</f>
        <v>2034</v>
      </c>
      <c r="O76" s="25"/>
      <c r="P76" s="29"/>
      <c r="Q76" s="95">
        <v>0</v>
      </c>
      <c r="R76" s="96">
        <v>0</v>
      </c>
      <c r="S76" s="22">
        <f t="shared" si="19"/>
        <v>0</v>
      </c>
      <c r="U76" s="55"/>
    </row>
    <row r="77" spans="1:21" x14ac:dyDescent="0.25">
      <c r="A77" s="24">
        <v>206</v>
      </c>
      <c r="B77" s="24" t="s">
        <v>221</v>
      </c>
      <c r="C77" s="25" t="s">
        <v>217</v>
      </c>
      <c r="D77" s="25" t="s">
        <v>218</v>
      </c>
      <c r="E77" s="25"/>
      <c r="F77" s="25" t="s">
        <v>219</v>
      </c>
      <c r="G77" s="25"/>
      <c r="H77" s="25" t="s">
        <v>219</v>
      </c>
      <c r="I77" s="25"/>
      <c r="J77" s="25">
        <v>2019</v>
      </c>
      <c r="K77" s="25">
        <v>15</v>
      </c>
      <c r="L77" s="25">
        <f t="shared" si="18"/>
        <v>2034</v>
      </c>
      <c r="M77" s="25">
        <f t="shared" si="25"/>
        <v>13</v>
      </c>
      <c r="N77" s="28">
        <f t="shared" si="26"/>
        <v>2034</v>
      </c>
      <c r="O77" s="25"/>
      <c r="P77" s="29"/>
      <c r="Q77" s="95">
        <v>0</v>
      </c>
      <c r="R77" s="96">
        <v>0</v>
      </c>
      <c r="S77" s="22">
        <f t="shared" si="19"/>
        <v>0</v>
      </c>
      <c r="U77" s="55"/>
    </row>
    <row r="78" spans="1:21" x14ac:dyDescent="0.25">
      <c r="A78" s="24">
        <v>207</v>
      </c>
      <c r="B78" s="24" t="s">
        <v>222</v>
      </c>
      <c r="C78" s="25" t="s">
        <v>217</v>
      </c>
      <c r="D78" s="25" t="s">
        <v>218</v>
      </c>
      <c r="E78" s="25"/>
      <c r="F78" s="25" t="s">
        <v>219</v>
      </c>
      <c r="G78" s="25"/>
      <c r="H78" s="25" t="s">
        <v>219</v>
      </c>
      <c r="I78" s="25"/>
      <c r="J78" s="25">
        <v>2019</v>
      </c>
      <c r="K78" s="25">
        <v>15</v>
      </c>
      <c r="L78" s="25">
        <f t="shared" si="18"/>
        <v>2034</v>
      </c>
      <c r="M78" s="25">
        <f t="shared" si="25"/>
        <v>13</v>
      </c>
      <c r="N78" s="28">
        <f t="shared" si="26"/>
        <v>2034</v>
      </c>
      <c r="O78" s="25"/>
      <c r="P78" s="29"/>
      <c r="Q78" s="95">
        <v>0</v>
      </c>
      <c r="R78" s="96">
        <v>0</v>
      </c>
      <c r="S78" s="22">
        <f t="shared" si="19"/>
        <v>0</v>
      </c>
      <c r="U78" s="55"/>
    </row>
    <row r="79" spans="1:21" x14ac:dyDescent="0.25">
      <c r="A79" s="24">
        <v>208</v>
      </c>
      <c r="B79" s="24" t="s">
        <v>223</v>
      </c>
      <c r="C79" s="25" t="s">
        <v>217</v>
      </c>
      <c r="D79" s="25" t="s">
        <v>218</v>
      </c>
      <c r="E79" s="25"/>
      <c r="F79" s="25" t="s">
        <v>219</v>
      </c>
      <c r="G79" s="25"/>
      <c r="H79" s="25" t="s">
        <v>219</v>
      </c>
      <c r="I79" s="25"/>
      <c r="J79" s="25">
        <v>2019</v>
      </c>
      <c r="K79" s="25">
        <v>15</v>
      </c>
      <c r="L79" s="25">
        <f t="shared" si="18"/>
        <v>2034</v>
      </c>
      <c r="M79" s="25">
        <f t="shared" si="25"/>
        <v>13</v>
      </c>
      <c r="N79" s="28">
        <f t="shared" si="26"/>
        <v>2034</v>
      </c>
      <c r="O79" s="25"/>
      <c r="P79" s="29"/>
      <c r="Q79" s="95">
        <v>0</v>
      </c>
      <c r="R79" s="96">
        <v>0</v>
      </c>
      <c r="S79" s="22">
        <f t="shared" si="19"/>
        <v>0</v>
      </c>
      <c r="U79" s="55"/>
    </row>
    <row r="80" spans="1:21" x14ac:dyDescent="0.25">
      <c r="A80" s="24">
        <v>210</v>
      </c>
      <c r="B80" s="24" t="s">
        <v>224</v>
      </c>
      <c r="C80" s="25" t="s">
        <v>217</v>
      </c>
      <c r="D80" s="25" t="s">
        <v>218</v>
      </c>
      <c r="E80" s="25"/>
      <c r="F80" s="25" t="s">
        <v>219</v>
      </c>
      <c r="G80" s="25"/>
      <c r="H80" s="25" t="s">
        <v>219</v>
      </c>
      <c r="I80" s="25"/>
      <c r="J80" s="25">
        <v>2019</v>
      </c>
      <c r="K80" s="25">
        <v>15</v>
      </c>
      <c r="L80" s="25">
        <f t="shared" si="18"/>
        <v>2034</v>
      </c>
      <c r="M80" s="25">
        <f t="shared" si="25"/>
        <v>13</v>
      </c>
      <c r="N80" s="28">
        <f t="shared" si="26"/>
        <v>2034</v>
      </c>
      <c r="O80" s="25"/>
      <c r="P80" s="29"/>
      <c r="Q80" s="95">
        <v>0</v>
      </c>
      <c r="R80" s="96">
        <v>0</v>
      </c>
      <c r="S80" s="22">
        <f t="shared" si="19"/>
        <v>0</v>
      </c>
      <c r="U80" s="55"/>
    </row>
    <row r="81" spans="1:21" x14ac:dyDescent="0.25">
      <c r="A81" s="24">
        <v>211</v>
      </c>
      <c r="B81" s="24" t="s">
        <v>225</v>
      </c>
      <c r="C81" s="25" t="s">
        <v>217</v>
      </c>
      <c r="D81" s="25" t="s">
        <v>218</v>
      </c>
      <c r="E81" s="25"/>
      <c r="F81" s="25" t="s">
        <v>219</v>
      </c>
      <c r="G81" s="25"/>
      <c r="H81" s="25" t="s">
        <v>219</v>
      </c>
      <c r="I81" s="25"/>
      <c r="J81" s="25">
        <v>2019</v>
      </c>
      <c r="K81" s="25">
        <v>15</v>
      </c>
      <c r="L81" s="25">
        <f t="shared" si="18"/>
        <v>2034</v>
      </c>
      <c r="M81" s="25">
        <f t="shared" si="25"/>
        <v>13</v>
      </c>
      <c r="N81" s="28">
        <f t="shared" si="26"/>
        <v>2034</v>
      </c>
      <c r="O81" s="25"/>
      <c r="P81" s="29"/>
      <c r="Q81" s="95">
        <v>0</v>
      </c>
      <c r="R81" s="96">
        <v>0</v>
      </c>
      <c r="S81" s="22">
        <f t="shared" si="19"/>
        <v>0</v>
      </c>
      <c r="U81" s="55"/>
    </row>
    <row r="82" spans="1:21" x14ac:dyDescent="0.25">
      <c r="A82" s="24">
        <v>214</v>
      </c>
      <c r="B82" s="24" t="s">
        <v>226</v>
      </c>
      <c r="C82" s="25" t="s">
        <v>217</v>
      </c>
      <c r="D82" s="25" t="s">
        <v>218</v>
      </c>
      <c r="E82" s="25"/>
      <c r="F82" s="25" t="s">
        <v>219</v>
      </c>
      <c r="G82" s="25"/>
      <c r="H82" s="25" t="s">
        <v>219</v>
      </c>
      <c r="I82" s="25"/>
      <c r="J82" s="25">
        <v>2019</v>
      </c>
      <c r="K82" s="25">
        <v>15</v>
      </c>
      <c r="L82" s="25">
        <f t="shared" si="18"/>
        <v>2034</v>
      </c>
      <c r="M82" s="25">
        <f t="shared" si="25"/>
        <v>13</v>
      </c>
      <c r="N82" s="28">
        <f t="shared" si="26"/>
        <v>2034</v>
      </c>
      <c r="O82" s="25"/>
      <c r="P82" s="29"/>
      <c r="Q82" s="95">
        <v>0</v>
      </c>
      <c r="R82" s="96">
        <v>0</v>
      </c>
      <c r="S82" s="22">
        <f t="shared" si="19"/>
        <v>0</v>
      </c>
      <c r="U82" s="55"/>
    </row>
    <row r="83" spans="1:21" hidden="1" x14ac:dyDescent="0.25">
      <c r="A83" s="15">
        <v>302</v>
      </c>
      <c r="B83" s="15" t="s">
        <v>8</v>
      </c>
      <c r="C83" s="16" t="s">
        <v>76</v>
      </c>
      <c r="D83" s="16" t="s">
        <v>87</v>
      </c>
      <c r="E83" s="16" t="s">
        <v>44</v>
      </c>
      <c r="F83" s="16" t="s">
        <v>109</v>
      </c>
      <c r="G83" s="16"/>
      <c r="H83" s="16" t="s">
        <v>106</v>
      </c>
      <c r="I83" s="16"/>
      <c r="J83" s="16">
        <v>1990</v>
      </c>
      <c r="K83" s="16">
        <v>15</v>
      </c>
      <c r="L83" s="16">
        <f t="shared" si="18"/>
        <v>2005</v>
      </c>
      <c r="M83" s="18">
        <f>-(2021-K83-J83)</f>
        <v>-16</v>
      </c>
      <c r="N83" s="19">
        <v>2021</v>
      </c>
      <c r="O83" s="16" t="s">
        <v>227</v>
      </c>
      <c r="P83" s="23"/>
      <c r="Q83" s="20">
        <v>0</v>
      </c>
      <c r="R83" s="21">
        <v>0</v>
      </c>
      <c r="S83" s="22">
        <f t="shared" si="19"/>
        <v>0</v>
      </c>
      <c r="U83" s="54">
        <v>0</v>
      </c>
    </row>
    <row r="84" spans="1:21" hidden="1" x14ac:dyDescent="0.25">
      <c r="A84" s="24">
        <v>303</v>
      </c>
      <c r="B84" s="24" t="s">
        <v>108</v>
      </c>
      <c r="C84" s="25" t="s">
        <v>76</v>
      </c>
      <c r="D84" s="25" t="s">
        <v>110</v>
      </c>
      <c r="E84" s="25" t="s">
        <v>44</v>
      </c>
      <c r="F84" s="25" t="s">
        <v>109</v>
      </c>
      <c r="G84" s="25"/>
      <c r="H84" s="25" t="s">
        <v>106</v>
      </c>
      <c r="I84" s="25"/>
      <c r="J84" s="25">
        <v>2010</v>
      </c>
      <c r="K84" s="25">
        <v>15</v>
      </c>
      <c r="L84" s="25">
        <f t="shared" si="18"/>
        <v>2025</v>
      </c>
      <c r="M84" s="27">
        <f>-(2021-K84-J84)</f>
        <v>4</v>
      </c>
      <c r="N84" s="28">
        <f>M84+2021</f>
        <v>2025</v>
      </c>
      <c r="O84" s="25" t="s">
        <v>228</v>
      </c>
      <c r="P84" s="29"/>
      <c r="Q84" s="20">
        <v>0</v>
      </c>
      <c r="R84" s="21">
        <v>0</v>
      </c>
      <c r="S84" s="22">
        <f t="shared" si="19"/>
        <v>0</v>
      </c>
      <c r="U84" s="55"/>
    </row>
    <row r="85" spans="1:21" hidden="1" x14ac:dyDescent="0.25">
      <c r="A85" s="24">
        <v>303</v>
      </c>
      <c r="B85" s="24" t="s">
        <v>108</v>
      </c>
      <c r="C85" s="25" t="s">
        <v>76</v>
      </c>
      <c r="D85" s="25" t="s">
        <v>87</v>
      </c>
      <c r="E85" s="25" t="s">
        <v>44</v>
      </c>
      <c r="F85" s="25" t="s">
        <v>107</v>
      </c>
      <c r="G85" s="25"/>
      <c r="H85" s="25" t="s">
        <v>106</v>
      </c>
      <c r="I85" s="25"/>
      <c r="J85" s="25">
        <v>2010</v>
      </c>
      <c r="K85" s="25">
        <v>15</v>
      </c>
      <c r="L85" s="25">
        <f t="shared" si="18"/>
        <v>2025</v>
      </c>
      <c r="M85" s="27">
        <f>-(2021-K85-J85)</f>
        <v>4</v>
      </c>
      <c r="N85" s="28">
        <f>M85+2021</f>
        <v>2025</v>
      </c>
      <c r="O85" s="25" t="s">
        <v>228</v>
      </c>
      <c r="P85" s="29"/>
      <c r="Q85" s="20">
        <v>0</v>
      </c>
      <c r="R85" s="21">
        <v>0</v>
      </c>
      <c r="S85" s="22">
        <f t="shared" si="19"/>
        <v>0</v>
      </c>
      <c r="U85" s="55"/>
    </row>
    <row r="86" spans="1:21" hidden="1" x14ac:dyDescent="0.25">
      <c r="A86" s="15">
        <v>304</v>
      </c>
      <c r="B86" s="15" t="s">
        <v>135</v>
      </c>
      <c r="C86" s="16" t="s">
        <v>0</v>
      </c>
      <c r="D86" s="16" t="s">
        <v>128</v>
      </c>
      <c r="E86" s="16" t="s">
        <v>44</v>
      </c>
      <c r="F86" s="17" t="s">
        <v>122</v>
      </c>
      <c r="G86" s="16"/>
      <c r="H86" s="16" t="s">
        <v>121</v>
      </c>
      <c r="I86" s="16"/>
      <c r="J86" s="16">
        <v>1997</v>
      </c>
      <c r="K86" s="16">
        <v>15</v>
      </c>
      <c r="L86" s="16">
        <f t="shared" si="18"/>
        <v>2012</v>
      </c>
      <c r="M86" s="18">
        <f t="shared" ref="M86:M88" si="27">-(2018-K86-J86)</f>
        <v>-6</v>
      </c>
      <c r="N86" s="19">
        <v>2020</v>
      </c>
      <c r="O86" s="16" t="s">
        <v>163</v>
      </c>
      <c r="P86" s="23"/>
      <c r="Q86" s="20">
        <v>0</v>
      </c>
      <c r="R86" s="21">
        <v>0</v>
      </c>
      <c r="S86" s="22">
        <f t="shared" si="19"/>
        <v>0</v>
      </c>
      <c r="U86" s="54">
        <v>0</v>
      </c>
    </row>
    <row r="87" spans="1:21" hidden="1" x14ac:dyDescent="0.25">
      <c r="A87" s="15">
        <v>304</v>
      </c>
      <c r="B87" s="15" t="s">
        <v>135</v>
      </c>
      <c r="C87" s="16" t="s">
        <v>45</v>
      </c>
      <c r="D87" s="16" t="s">
        <v>2</v>
      </c>
      <c r="E87" s="16" t="s">
        <v>44</v>
      </c>
      <c r="F87" s="17" t="s">
        <v>229</v>
      </c>
      <c r="G87" s="16"/>
      <c r="H87" s="16" t="s">
        <v>42</v>
      </c>
      <c r="I87" s="16"/>
      <c r="J87" s="16">
        <v>1997</v>
      </c>
      <c r="K87" s="16">
        <v>15</v>
      </c>
      <c r="L87" s="16">
        <f t="shared" si="18"/>
        <v>2012</v>
      </c>
      <c r="M87" s="18">
        <f t="shared" si="27"/>
        <v>-6</v>
      </c>
      <c r="N87" s="19">
        <v>2020</v>
      </c>
      <c r="O87" s="16" t="s">
        <v>163</v>
      </c>
      <c r="P87" s="23"/>
      <c r="Q87" s="20">
        <v>0</v>
      </c>
      <c r="R87" s="21">
        <v>0</v>
      </c>
      <c r="S87" s="22">
        <f t="shared" si="19"/>
        <v>0</v>
      </c>
      <c r="U87" s="54">
        <v>0</v>
      </c>
    </row>
    <row r="88" spans="1:21" hidden="1" x14ac:dyDescent="0.25">
      <c r="A88" s="15">
        <v>304</v>
      </c>
      <c r="B88" s="15" t="s">
        <v>135</v>
      </c>
      <c r="C88" s="16" t="s">
        <v>45</v>
      </c>
      <c r="D88" s="16" t="s">
        <v>2</v>
      </c>
      <c r="E88" s="16" t="s">
        <v>44</v>
      </c>
      <c r="F88" s="17" t="s">
        <v>230</v>
      </c>
      <c r="G88" s="16"/>
      <c r="H88" s="16" t="s">
        <v>42</v>
      </c>
      <c r="I88" s="16"/>
      <c r="J88" s="16">
        <v>1997</v>
      </c>
      <c r="K88" s="16">
        <v>15</v>
      </c>
      <c r="L88" s="16">
        <f t="shared" si="18"/>
        <v>2012</v>
      </c>
      <c r="M88" s="18">
        <f t="shared" si="27"/>
        <v>-6</v>
      </c>
      <c r="N88" s="19">
        <v>2020</v>
      </c>
      <c r="O88" s="16" t="s">
        <v>231</v>
      </c>
      <c r="P88" s="23"/>
      <c r="Q88" s="20">
        <v>0</v>
      </c>
      <c r="R88" s="21">
        <v>0</v>
      </c>
      <c r="S88" s="22">
        <f t="shared" si="19"/>
        <v>0</v>
      </c>
      <c r="U88" s="54">
        <v>0</v>
      </c>
    </row>
    <row r="89" spans="1:21" hidden="1" x14ac:dyDescent="0.25">
      <c r="A89" s="24">
        <v>304</v>
      </c>
      <c r="B89" s="24" t="s">
        <v>135</v>
      </c>
      <c r="C89" s="25" t="s">
        <v>0</v>
      </c>
      <c r="D89" s="25" t="s">
        <v>232</v>
      </c>
      <c r="E89" s="25" t="s">
        <v>44</v>
      </c>
      <c r="F89" s="26" t="s">
        <v>101</v>
      </c>
      <c r="G89" s="25"/>
      <c r="H89" s="25"/>
      <c r="I89" s="25"/>
      <c r="J89" s="25">
        <v>2019</v>
      </c>
      <c r="K89" s="25">
        <v>15</v>
      </c>
      <c r="L89" s="25">
        <f>K89+J89</f>
        <v>2034</v>
      </c>
      <c r="M89" s="27">
        <f>-(2021-K89-J89)</f>
        <v>13</v>
      </c>
      <c r="N89" s="28">
        <f>M89+2021</f>
        <v>2034</v>
      </c>
      <c r="O89" s="25" t="s">
        <v>233</v>
      </c>
      <c r="P89" s="29"/>
      <c r="Q89" s="20">
        <v>0</v>
      </c>
      <c r="R89" s="21">
        <v>0</v>
      </c>
      <c r="S89" s="22">
        <f t="shared" si="19"/>
        <v>0</v>
      </c>
      <c r="U89" s="55"/>
    </row>
    <row r="90" spans="1:21" hidden="1" x14ac:dyDescent="0.25">
      <c r="A90" s="24">
        <v>305</v>
      </c>
      <c r="B90" s="24" t="s">
        <v>134</v>
      </c>
      <c r="C90" s="25" t="s">
        <v>0</v>
      </c>
      <c r="D90" s="25" t="s">
        <v>128</v>
      </c>
      <c r="E90" s="25" t="s">
        <v>44</v>
      </c>
      <c r="F90" s="26" t="s">
        <v>122</v>
      </c>
      <c r="G90" s="25" t="s">
        <v>129</v>
      </c>
      <c r="H90" s="25" t="s">
        <v>121</v>
      </c>
      <c r="I90" s="25" t="s">
        <v>234</v>
      </c>
      <c r="J90" s="25">
        <v>2021</v>
      </c>
      <c r="K90" s="25">
        <v>15</v>
      </c>
      <c r="L90" s="25">
        <f t="shared" ref="L90:L111" si="28">K90+J90</f>
        <v>2036</v>
      </c>
      <c r="M90" s="27">
        <f>-(2021-K90-J90)</f>
        <v>15</v>
      </c>
      <c r="N90" s="28">
        <f>M90+2021</f>
        <v>2036</v>
      </c>
      <c r="O90" s="25" t="s">
        <v>235</v>
      </c>
      <c r="P90" s="29"/>
      <c r="Q90" s="20">
        <v>0</v>
      </c>
      <c r="R90" s="21">
        <v>0</v>
      </c>
      <c r="S90" s="22">
        <f t="shared" si="19"/>
        <v>0</v>
      </c>
      <c r="U90" s="55"/>
    </row>
    <row r="91" spans="1:21" hidden="1" x14ac:dyDescent="0.25">
      <c r="A91" s="15">
        <v>305</v>
      </c>
      <c r="B91" s="15" t="s">
        <v>134</v>
      </c>
      <c r="C91" s="16" t="s">
        <v>45</v>
      </c>
      <c r="D91" s="16" t="s">
        <v>2</v>
      </c>
      <c r="E91" s="16" t="s">
        <v>44</v>
      </c>
      <c r="F91" s="17" t="s">
        <v>43</v>
      </c>
      <c r="G91" s="16"/>
      <c r="H91" s="16" t="s">
        <v>42</v>
      </c>
      <c r="I91" s="16"/>
      <c r="J91" s="16">
        <v>1997</v>
      </c>
      <c r="K91" s="16">
        <v>15</v>
      </c>
      <c r="L91" s="16">
        <f t="shared" si="28"/>
        <v>2012</v>
      </c>
      <c r="M91" s="18">
        <f t="shared" ref="M91:M96" si="29">-(2021-K91-J91)</f>
        <v>-9</v>
      </c>
      <c r="N91" s="19">
        <v>2021</v>
      </c>
      <c r="O91" s="16" t="s">
        <v>163</v>
      </c>
      <c r="P91" s="23"/>
      <c r="Q91" s="20">
        <v>0</v>
      </c>
      <c r="R91" s="21">
        <v>0</v>
      </c>
      <c r="S91" s="22">
        <f t="shared" si="19"/>
        <v>0</v>
      </c>
      <c r="U91" s="54">
        <v>0</v>
      </c>
    </row>
    <row r="92" spans="1:21" hidden="1" x14ac:dyDescent="0.25">
      <c r="A92" s="15">
        <v>306</v>
      </c>
      <c r="B92" s="15" t="s">
        <v>133</v>
      </c>
      <c r="C92" s="16" t="s">
        <v>0</v>
      </c>
      <c r="D92" s="16" t="s">
        <v>128</v>
      </c>
      <c r="E92" s="16" t="s">
        <v>44</v>
      </c>
      <c r="F92" s="17" t="s">
        <v>122</v>
      </c>
      <c r="G92" s="16"/>
      <c r="H92" s="16" t="s">
        <v>121</v>
      </c>
      <c r="I92" s="16"/>
      <c r="J92" s="16">
        <v>1997</v>
      </c>
      <c r="K92" s="16">
        <v>15</v>
      </c>
      <c r="L92" s="16">
        <f t="shared" si="28"/>
        <v>2012</v>
      </c>
      <c r="M92" s="18">
        <f t="shared" si="29"/>
        <v>-9</v>
      </c>
      <c r="N92" s="19">
        <v>2021</v>
      </c>
      <c r="O92" s="16" t="s">
        <v>163</v>
      </c>
      <c r="P92" s="23"/>
      <c r="Q92" s="20">
        <v>0</v>
      </c>
      <c r="R92" s="21">
        <v>0</v>
      </c>
      <c r="S92" s="22">
        <f t="shared" si="19"/>
        <v>0</v>
      </c>
      <c r="U92" s="54">
        <v>0</v>
      </c>
    </row>
    <row r="93" spans="1:21" hidden="1" x14ac:dyDescent="0.25">
      <c r="A93" s="15">
        <v>306</v>
      </c>
      <c r="B93" s="15" t="s">
        <v>133</v>
      </c>
      <c r="C93" s="16" t="s">
        <v>45</v>
      </c>
      <c r="D93" s="16" t="s">
        <v>2</v>
      </c>
      <c r="E93" s="16" t="s">
        <v>44</v>
      </c>
      <c r="F93" s="17" t="s">
        <v>43</v>
      </c>
      <c r="G93" s="16"/>
      <c r="H93" s="16" t="s">
        <v>42</v>
      </c>
      <c r="I93" s="16"/>
      <c r="J93" s="16">
        <v>1997</v>
      </c>
      <c r="K93" s="16">
        <v>15</v>
      </c>
      <c r="L93" s="16">
        <f t="shared" si="28"/>
        <v>2012</v>
      </c>
      <c r="M93" s="18">
        <f t="shared" si="29"/>
        <v>-9</v>
      </c>
      <c r="N93" s="19">
        <v>2021</v>
      </c>
      <c r="O93" s="16" t="s">
        <v>236</v>
      </c>
      <c r="P93" s="23"/>
      <c r="Q93" s="20">
        <v>0</v>
      </c>
      <c r="R93" s="21">
        <v>0</v>
      </c>
      <c r="S93" s="22">
        <f t="shared" si="19"/>
        <v>0</v>
      </c>
      <c r="U93" s="54">
        <v>0</v>
      </c>
    </row>
    <row r="94" spans="1:21" hidden="1" x14ac:dyDescent="0.25">
      <c r="A94" s="15">
        <v>307</v>
      </c>
      <c r="B94" s="15" t="s">
        <v>46</v>
      </c>
      <c r="C94" s="16" t="s">
        <v>0</v>
      </c>
      <c r="D94" s="16" t="s">
        <v>128</v>
      </c>
      <c r="E94" s="16" t="s">
        <v>44</v>
      </c>
      <c r="F94" s="17" t="s">
        <v>132</v>
      </c>
      <c r="G94" s="16" t="s">
        <v>129</v>
      </c>
      <c r="H94" s="16" t="s">
        <v>121</v>
      </c>
      <c r="I94" s="16" t="s">
        <v>237</v>
      </c>
      <c r="J94" s="16">
        <v>1997</v>
      </c>
      <c r="K94" s="16">
        <v>15</v>
      </c>
      <c r="L94" s="16">
        <f t="shared" si="28"/>
        <v>2012</v>
      </c>
      <c r="M94" s="18">
        <f t="shared" si="29"/>
        <v>-9</v>
      </c>
      <c r="N94" s="19">
        <v>2021</v>
      </c>
      <c r="O94" s="16" t="s">
        <v>163</v>
      </c>
      <c r="P94" s="23"/>
      <c r="Q94" s="20">
        <v>0</v>
      </c>
      <c r="R94" s="21">
        <v>0</v>
      </c>
      <c r="S94" s="22">
        <f t="shared" si="19"/>
        <v>0</v>
      </c>
      <c r="U94" s="54">
        <v>0</v>
      </c>
    </row>
    <row r="95" spans="1:21" hidden="1" x14ac:dyDescent="0.25">
      <c r="A95" s="15">
        <v>307</v>
      </c>
      <c r="B95" s="15" t="s">
        <v>46</v>
      </c>
      <c r="C95" s="16" t="s">
        <v>45</v>
      </c>
      <c r="D95" s="16" t="s">
        <v>3</v>
      </c>
      <c r="E95" s="16" t="s">
        <v>44</v>
      </c>
      <c r="F95" s="17" t="s">
        <v>43</v>
      </c>
      <c r="G95" s="16"/>
      <c r="H95" s="16" t="s">
        <v>42</v>
      </c>
      <c r="I95" s="16"/>
      <c r="J95" s="16">
        <v>1997</v>
      </c>
      <c r="K95" s="16">
        <v>15</v>
      </c>
      <c r="L95" s="16">
        <f t="shared" si="28"/>
        <v>2012</v>
      </c>
      <c r="M95" s="18">
        <f t="shared" si="29"/>
        <v>-9</v>
      </c>
      <c r="N95" s="19">
        <v>2021</v>
      </c>
      <c r="O95" s="16" t="s">
        <v>163</v>
      </c>
      <c r="P95" s="23"/>
      <c r="Q95" s="20">
        <v>0</v>
      </c>
      <c r="R95" s="21">
        <v>0</v>
      </c>
      <c r="S95" s="22">
        <f t="shared" si="19"/>
        <v>0</v>
      </c>
      <c r="U95" s="54">
        <v>0</v>
      </c>
    </row>
    <row r="96" spans="1:21" hidden="1" x14ac:dyDescent="0.25">
      <c r="A96" s="15">
        <v>307</v>
      </c>
      <c r="B96" s="15" t="s">
        <v>46</v>
      </c>
      <c r="C96" s="16" t="s">
        <v>45</v>
      </c>
      <c r="D96" s="16" t="s">
        <v>3</v>
      </c>
      <c r="E96" s="16" t="s">
        <v>44</v>
      </c>
      <c r="F96" s="17" t="s">
        <v>43</v>
      </c>
      <c r="G96" s="16"/>
      <c r="H96" s="16" t="s">
        <v>42</v>
      </c>
      <c r="I96" s="16"/>
      <c r="J96" s="16">
        <v>1997</v>
      </c>
      <c r="K96" s="16">
        <v>15</v>
      </c>
      <c r="L96" s="16">
        <f t="shared" si="28"/>
        <v>2012</v>
      </c>
      <c r="M96" s="18">
        <f t="shared" si="29"/>
        <v>-9</v>
      </c>
      <c r="N96" s="19">
        <v>2021</v>
      </c>
      <c r="O96" s="16" t="s">
        <v>238</v>
      </c>
      <c r="P96" s="23"/>
      <c r="Q96" s="20">
        <v>0</v>
      </c>
      <c r="R96" s="21">
        <v>0</v>
      </c>
      <c r="S96" s="22">
        <f t="shared" si="19"/>
        <v>0</v>
      </c>
      <c r="U96" s="54">
        <v>0</v>
      </c>
    </row>
    <row r="97" spans="1:21" hidden="1" x14ac:dyDescent="0.25">
      <c r="A97" s="24">
        <v>307</v>
      </c>
      <c r="B97" s="24" t="s">
        <v>46</v>
      </c>
      <c r="C97" s="25" t="s">
        <v>45</v>
      </c>
      <c r="D97" s="25" t="s">
        <v>3</v>
      </c>
      <c r="E97" s="25" t="s">
        <v>44</v>
      </c>
      <c r="F97" s="26" t="s">
        <v>43</v>
      </c>
      <c r="G97" s="25"/>
      <c r="H97" s="25" t="s">
        <v>42</v>
      </c>
      <c r="I97" s="25"/>
      <c r="J97" s="25">
        <v>2017</v>
      </c>
      <c r="K97" s="25">
        <v>15</v>
      </c>
      <c r="L97" s="25">
        <f t="shared" si="28"/>
        <v>2032</v>
      </c>
      <c r="M97" s="27">
        <f>-(2021-K97-J97)</f>
        <v>11</v>
      </c>
      <c r="N97" s="28">
        <f>M97+2021</f>
        <v>2032</v>
      </c>
      <c r="O97" s="25" t="s">
        <v>239</v>
      </c>
      <c r="P97" s="29"/>
      <c r="Q97" s="20">
        <v>0</v>
      </c>
      <c r="R97" s="21">
        <v>0</v>
      </c>
      <c r="S97" s="22">
        <f t="shared" si="19"/>
        <v>0</v>
      </c>
      <c r="U97" s="55"/>
    </row>
    <row r="98" spans="1:21" hidden="1" x14ac:dyDescent="0.25">
      <c r="A98" s="15">
        <v>308</v>
      </c>
      <c r="B98" s="15" t="s">
        <v>131</v>
      </c>
      <c r="C98" s="16" t="s">
        <v>0</v>
      </c>
      <c r="D98" s="16" t="s">
        <v>128</v>
      </c>
      <c r="E98" s="16" t="s">
        <v>44</v>
      </c>
      <c r="F98" s="17" t="s">
        <v>122</v>
      </c>
      <c r="G98" s="16"/>
      <c r="H98" s="16" t="s">
        <v>121</v>
      </c>
      <c r="I98" s="16"/>
      <c r="J98" s="16">
        <v>1997</v>
      </c>
      <c r="K98" s="16">
        <v>15</v>
      </c>
      <c r="L98" s="16">
        <f t="shared" si="28"/>
        <v>2012</v>
      </c>
      <c r="M98" s="18">
        <f>-(2021-K98-J98)</f>
        <v>-9</v>
      </c>
      <c r="N98" s="19">
        <v>2021</v>
      </c>
      <c r="O98" s="16" t="s">
        <v>163</v>
      </c>
      <c r="P98" s="23"/>
      <c r="Q98" s="20">
        <v>0</v>
      </c>
      <c r="R98" s="21">
        <v>0</v>
      </c>
      <c r="S98" s="22">
        <f t="shared" si="19"/>
        <v>0</v>
      </c>
      <c r="U98" s="54">
        <v>0</v>
      </c>
    </row>
    <row r="99" spans="1:21" hidden="1" x14ac:dyDescent="0.25">
      <c r="A99" s="15">
        <v>308</v>
      </c>
      <c r="B99" s="15" t="s">
        <v>131</v>
      </c>
      <c r="C99" s="16" t="s">
        <v>45</v>
      </c>
      <c r="D99" s="16" t="s">
        <v>3</v>
      </c>
      <c r="E99" s="16" t="s">
        <v>44</v>
      </c>
      <c r="F99" s="17" t="s">
        <v>43</v>
      </c>
      <c r="G99" s="16"/>
      <c r="H99" s="16" t="s">
        <v>42</v>
      </c>
      <c r="I99" s="16"/>
      <c r="J99" s="16">
        <v>1997</v>
      </c>
      <c r="K99" s="16">
        <v>15</v>
      </c>
      <c r="L99" s="16">
        <f t="shared" si="28"/>
        <v>2012</v>
      </c>
      <c r="M99" s="18">
        <f t="shared" ref="M99:M111" si="30">-(2021-K99-J99)</f>
        <v>-9</v>
      </c>
      <c r="N99" s="19">
        <v>2021</v>
      </c>
      <c r="O99" s="16" t="s">
        <v>240</v>
      </c>
      <c r="P99" s="23"/>
      <c r="Q99" s="20">
        <v>0</v>
      </c>
      <c r="R99" s="21">
        <v>0</v>
      </c>
      <c r="S99" s="22">
        <f t="shared" si="19"/>
        <v>0</v>
      </c>
      <c r="U99" s="54">
        <v>0</v>
      </c>
    </row>
    <row r="100" spans="1:21" hidden="1" x14ac:dyDescent="0.25">
      <c r="A100" s="15">
        <v>309</v>
      </c>
      <c r="B100" s="15" t="s">
        <v>130</v>
      </c>
      <c r="C100" s="16" t="s">
        <v>0</v>
      </c>
      <c r="D100" s="16" t="s">
        <v>128</v>
      </c>
      <c r="E100" s="16" t="s">
        <v>44</v>
      </c>
      <c r="F100" s="17" t="s">
        <v>122</v>
      </c>
      <c r="G100" s="16" t="s">
        <v>129</v>
      </c>
      <c r="H100" s="16" t="s">
        <v>121</v>
      </c>
      <c r="I100" s="16"/>
      <c r="J100" s="16">
        <v>1997</v>
      </c>
      <c r="K100" s="16">
        <v>15</v>
      </c>
      <c r="L100" s="16">
        <f t="shared" si="28"/>
        <v>2012</v>
      </c>
      <c r="M100" s="18">
        <f t="shared" si="30"/>
        <v>-9</v>
      </c>
      <c r="N100" s="19">
        <v>2021</v>
      </c>
      <c r="O100" s="16" t="s">
        <v>241</v>
      </c>
      <c r="P100" s="23"/>
      <c r="Q100" s="20">
        <v>0</v>
      </c>
      <c r="R100" s="21">
        <v>0</v>
      </c>
      <c r="S100" s="22">
        <f t="shared" si="19"/>
        <v>0</v>
      </c>
      <c r="U100" s="54">
        <v>0</v>
      </c>
    </row>
    <row r="101" spans="1:21" hidden="1" x14ac:dyDescent="0.25">
      <c r="A101" s="15">
        <v>309</v>
      </c>
      <c r="B101" s="15" t="s">
        <v>130</v>
      </c>
      <c r="C101" s="16" t="s">
        <v>45</v>
      </c>
      <c r="D101" s="16" t="s">
        <v>3</v>
      </c>
      <c r="E101" s="16" t="s">
        <v>44</v>
      </c>
      <c r="F101" s="17" t="s">
        <v>43</v>
      </c>
      <c r="G101" s="16"/>
      <c r="H101" s="16" t="s">
        <v>42</v>
      </c>
      <c r="I101" s="16" t="s">
        <v>242</v>
      </c>
      <c r="J101" s="16">
        <v>1997</v>
      </c>
      <c r="K101" s="16">
        <v>15</v>
      </c>
      <c r="L101" s="16">
        <f t="shared" si="28"/>
        <v>2012</v>
      </c>
      <c r="M101" s="18">
        <f t="shared" si="30"/>
        <v>-9</v>
      </c>
      <c r="N101" s="19">
        <v>2021</v>
      </c>
      <c r="O101" s="16" t="s">
        <v>243</v>
      </c>
      <c r="P101" s="23"/>
      <c r="Q101" s="20">
        <v>0</v>
      </c>
      <c r="R101" s="21">
        <v>0</v>
      </c>
      <c r="S101" s="22">
        <f t="shared" si="19"/>
        <v>0</v>
      </c>
      <c r="U101" s="54">
        <v>0</v>
      </c>
    </row>
    <row r="102" spans="1:21" hidden="1" x14ac:dyDescent="0.25">
      <c r="A102" s="15">
        <v>310</v>
      </c>
      <c r="B102" s="15" t="s">
        <v>127</v>
      </c>
      <c r="C102" s="16" t="s">
        <v>0</v>
      </c>
      <c r="D102" s="16" t="s">
        <v>128</v>
      </c>
      <c r="E102" s="16" t="s">
        <v>44</v>
      </c>
      <c r="F102" s="17" t="s">
        <v>122</v>
      </c>
      <c r="G102" s="16"/>
      <c r="H102" s="16" t="s">
        <v>121</v>
      </c>
      <c r="I102" s="16"/>
      <c r="J102" s="16">
        <v>1997</v>
      </c>
      <c r="K102" s="16">
        <v>15</v>
      </c>
      <c r="L102" s="16">
        <f t="shared" si="28"/>
        <v>2012</v>
      </c>
      <c r="M102" s="18">
        <f t="shared" si="30"/>
        <v>-9</v>
      </c>
      <c r="N102" s="19">
        <v>2021</v>
      </c>
      <c r="O102" s="16" t="s">
        <v>163</v>
      </c>
      <c r="P102" s="23"/>
      <c r="Q102" s="20">
        <v>0</v>
      </c>
      <c r="R102" s="21">
        <v>0</v>
      </c>
      <c r="S102" s="22">
        <f t="shared" si="19"/>
        <v>0</v>
      </c>
      <c r="U102" s="54">
        <v>0</v>
      </c>
    </row>
    <row r="103" spans="1:21" hidden="1" x14ac:dyDescent="0.25">
      <c r="A103" s="15">
        <v>310</v>
      </c>
      <c r="B103" s="15" t="s">
        <v>127</v>
      </c>
      <c r="C103" s="16" t="s">
        <v>45</v>
      </c>
      <c r="D103" s="16" t="s">
        <v>3</v>
      </c>
      <c r="E103" s="16" t="s">
        <v>44</v>
      </c>
      <c r="F103" s="17" t="s">
        <v>43</v>
      </c>
      <c r="G103" s="16"/>
      <c r="H103" s="16" t="s">
        <v>42</v>
      </c>
      <c r="I103" s="16"/>
      <c r="J103" s="16">
        <v>1997</v>
      </c>
      <c r="K103" s="16">
        <v>15</v>
      </c>
      <c r="L103" s="16">
        <f t="shared" si="28"/>
        <v>2012</v>
      </c>
      <c r="M103" s="18">
        <f t="shared" si="30"/>
        <v>-9</v>
      </c>
      <c r="N103" s="19">
        <v>2021</v>
      </c>
      <c r="O103" s="16" t="s">
        <v>163</v>
      </c>
      <c r="P103" s="23"/>
      <c r="Q103" s="20">
        <v>0</v>
      </c>
      <c r="R103" s="21">
        <v>0</v>
      </c>
      <c r="S103" s="22">
        <f t="shared" si="19"/>
        <v>0</v>
      </c>
      <c r="U103" s="54">
        <v>0</v>
      </c>
    </row>
    <row r="104" spans="1:21" hidden="1" x14ac:dyDescent="0.25">
      <c r="A104" s="24">
        <v>311</v>
      </c>
      <c r="B104" s="24" t="s">
        <v>59</v>
      </c>
      <c r="C104" s="25" t="s">
        <v>76</v>
      </c>
      <c r="D104" s="25" t="s">
        <v>75</v>
      </c>
      <c r="E104" s="25" t="s">
        <v>44</v>
      </c>
      <c r="F104" s="26" t="s">
        <v>100</v>
      </c>
      <c r="G104" s="25" t="s">
        <v>99</v>
      </c>
      <c r="H104" s="25" t="s">
        <v>98</v>
      </c>
      <c r="I104" s="25" t="s">
        <v>244</v>
      </c>
      <c r="J104" s="25">
        <v>2011</v>
      </c>
      <c r="K104" s="25">
        <v>15</v>
      </c>
      <c r="L104" s="25">
        <f t="shared" si="28"/>
        <v>2026</v>
      </c>
      <c r="M104" s="27">
        <f t="shared" si="30"/>
        <v>5</v>
      </c>
      <c r="N104" s="28">
        <f>M104+2021</f>
        <v>2026</v>
      </c>
      <c r="O104" s="25" t="s">
        <v>245</v>
      </c>
      <c r="P104" s="29"/>
      <c r="Q104" s="20">
        <v>0</v>
      </c>
      <c r="R104" s="21">
        <v>0</v>
      </c>
      <c r="S104" s="22">
        <f t="shared" si="19"/>
        <v>0</v>
      </c>
      <c r="U104" s="55"/>
    </row>
    <row r="105" spans="1:21" hidden="1" x14ac:dyDescent="0.25">
      <c r="A105" s="24">
        <v>311</v>
      </c>
      <c r="B105" s="24" t="s">
        <v>59</v>
      </c>
      <c r="C105" s="25" t="s">
        <v>58</v>
      </c>
      <c r="D105" s="25" t="s">
        <v>57</v>
      </c>
      <c r="E105" s="25" t="s">
        <v>56</v>
      </c>
      <c r="F105" s="26" t="s">
        <v>55</v>
      </c>
      <c r="G105" s="25" t="s">
        <v>54</v>
      </c>
      <c r="H105" s="25" t="s">
        <v>53</v>
      </c>
      <c r="I105" s="25"/>
      <c r="J105" s="25">
        <v>2016</v>
      </c>
      <c r="K105" s="25">
        <v>15</v>
      </c>
      <c r="L105" s="25">
        <f t="shared" si="28"/>
        <v>2031</v>
      </c>
      <c r="M105" s="27">
        <f t="shared" si="30"/>
        <v>10</v>
      </c>
      <c r="N105" s="28">
        <f>M105+2021</f>
        <v>2031</v>
      </c>
      <c r="O105" s="25"/>
      <c r="P105" s="29"/>
      <c r="Q105" s="20">
        <v>0</v>
      </c>
      <c r="R105" s="21">
        <v>0</v>
      </c>
      <c r="S105" s="22">
        <f t="shared" si="19"/>
        <v>0</v>
      </c>
      <c r="U105" s="55"/>
    </row>
    <row r="106" spans="1:21" hidden="1" x14ac:dyDescent="0.25">
      <c r="A106" s="15">
        <v>312</v>
      </c>
      <c r="B106" s="15" t="s">
        <v>246</v>
      </c>
      <c r="C106" s="16" t="s">
        <v>0</v>
      </c>
      <c r="D106" s="16" t="s">
        <v>247</v>
      </c>
      <c r="E106" s="16"/>
      <c r="F106" s="16" t="s">
        <v>122</v>
      </c>
      <c r="G106" s="16"/>
      <c r="H106" s="16" t="s">
        <v>248</v>
      </c>
      <c r="I106" s="16"/>
      <c r="J106" s="16">
        <v>1997</v>
      </c>
      <c r="K106" s="16">
        <v>15</v>
      </c>
      <c r="L106" s="16">
        <f t="shared" si="28"/>
        <v>2012</v>
      </c>
      <c r="M106" s="18">
        <f t="shared" si="30"/>
        <v>-9</v>
      </c>
      <c r="N106" s="19">
        <v>2021</v>
      </c>
      <c r="O106" s="16" t="s">
        <v>249</v>
      </c>
      <c r="P106" s="23"/>
      <c r="Q106" s="20">
        <v>0</v>
      </c>
      <c r="R106" s="21">
        <v>0</v>
      </c>
      <c r="S106" s="22">
        <f t="shared" si="19"/>
        <v>0</v>
      </c>
      <c r="U106" s="54">
        <v>0</v>
      </c>
    </row>
    <row r="107" spans="1:21" hidden="1" x14ac:dyDescent="0.25">
      <c r="A107" s="32">
        <v>312</v>
      </c>
      <c r="B107" s="32" t="s">
        <v>246</v>
      </c>
      <c r="C107" s="25" t="s">
        <v>205</v>
      </c>
      <c r="D107" s="25" t="s">
        <v>1</v>
      </c>
      <c r="E107" s="25" t="s">
        <v>44</v>
      </c>
      <c r="F107" s="25" t="s">
        <v>6</v>
      </c>
      <c r="G107" s="25"/>
      <c r="H107" s="25" t="s">
        <v>250</v>
      </c>
      <c r="I107" s="25"/>
      <c r="J107" s="33">
        <v>2019</v>
      </c>
      <c r="K107" s="33">
        <v>15</v>
      </c>
      <c r="L107" s="33">
        <f>J107+K107</f>
        <v>2034</v>
      </c>
      <c r="M107" s="42">
        <f t="shared" si="30"/>
        <v>13</v>
      </c>
      <c r="N107" s="43">
        <f>M107+2021</f>
        <v>2034</v>
      </c>
      <c r="O107" s="25"/>
      <c r="P107" s="29"/>
      <c r="Q107" s="20">
        <v>0</v>
      </c>
      <c r="R107" s="21">
        <v>0</v>
      </c>
      <c r="S107" s="22">
        <f t="shared" si="19"/>
        <v>0</v>
      </c>
      <c r="U107" s="55"/>
    </row>
    <row r="108" spans="1:21" hidden="1" x14ac:dyDescent="0.25">
      <c r="A108" s="44">
        <v>421</v>
      </c>
      <c r="B108" s="44" t="s">
        <v>251</v>
      </c>
      <c r="C108" s="45" t="s">
        <v>205</v>
      </c>
      <c r="D108" s="45" t="s">
        <v>1</v>
      </c>
      <c r="E108" s="45" t="s">
        <v>44</v>
      </c>
      <c r="F108" s="45" t="s">
        <v>6</v>
      </c>
      <c r="G108" s="45"/>
      <c r="H108" s="45" t="s">
        <v>6</v>
      </c>
      <c r="I108" s="45"/>
      <c r="J108" s="45">
        <v>2020</v>
      </c>
      <c r="K108" s="45">
        <v>15</v>
      </c>
      <c r="L108" s="45">
        <f>J108+K108</f>
        <v>2035</v>
      </c>
      <c r="M108" s="42">
        <f t="shared" si="30"/>
        <v>14</v>
      </c>
      <c r="N108" s="43">
        <f>M108+2021</f>
        <v>2035</v>
      </c>
      <c r="O108" s="45"/>
      <c r="P108" s="45"/>
      <c r="Q108" s="20">
        <v>0</v>
      </c>
      <c r="R108" s="21">
        <v>0</v>
      </c>
      <c r="S108" s="22">
        <f t="shared" si="19"/>
        <v>0</v>
      </c>
      <c r="U108" s="60"/>
    </row>
    <row r="109" spans="1:21" hidden="1" x14ac:dyDescent="0.25">
      <c r="A109" s="15">
        <v>501</v>
      </c>
      <c r="B109" s="15" t="s">
        <v>120</v>
      </c>
      <c r="C109" s="16" t="s">
        <v>50</v>
      </c>
      <c r="D109" s="16" t="s">
        <v>49</v>
      </c>
      <c r="E109" s="16" t="s">
        <v>44</v>
      </c>
      <c r="F109" s="17" t="s">
        <v>119</v>
      </c>
      <c r="G109" s="16"/>
      <c r="H109" s="16" t="s">
        <v>47</v>
      </c>
      <c r="I109" s="16"/>
      <c r="J109" s="16">
        <v>2004</v>
      </c>
      <c r="K109" s="16">
        <v>15</v>
      </c>
      <c r="L109" s="16">
        <f t="shared" si="28"/>
        <v>2019</v>
      </c>
      <c r="M109" s="18">
        <f t="shared" si="30"/>
        <v>-2</v>
      </c>
      <c r="N109" s="19">
        <v>2021</v>
      </c>
      <c r="O109" s="16"/>
      <c r="P109" s="23"/>
      <c r="Q109" s="20">
        <v>0</v>
      </c>
      <c r="R109" s="21">
        <v>0</v>
      </c>
      <c r="S109" s="22">
        <f t="shared" si="19"/>
        <v>0</v>
      </c>
      <c r="U109" s="54">
        <v>0</v>
      </c>
    </row>
    <row r="110" spans="1:21" hidden="1" x14ac:dyDescent="0.25">
      <c r="A110" s="24">
        <v>502</v>
      </c>
      <c r="B110" s="24" t="s">
        <v>51</v>
      </c>
      <c r="C110" s="25" t="s">
        <v>50</v>
      </c>
      <c r="D110" s="25" t="s">
        <v>49</v>
      </c>
      <c r="E110" s="25" t="s">
        <v>44</v>
      </c>
      <c r="F110" s="26" t="s">
        <v>52</v>
      </c>
      <c r="G110" s="25"/>
      <c r="H110" s="25" t="s">
        <v>47</v>
      </c>
      <c r="I110" s="25"/>
      <c r="J110" s="25">
        <v>2016</v>
      </c>
      <c r="K110" s="25">
        <v>15</v>
      </c>
      <c r="L110" s="25">
        <f t="shared" si="28"/>
        <v>2031</v>
      </c>
      <c r="M110" s="27">
        <f t="shared" si="30"/>
        <v>10</v>
      </c>
      <c r="N110" s="28">
        <f>M110+2021</f>
        <v>2031</v>
      </c>
      <c r="O110" s="25"/>
      <c r="P110" s="29"/>
      <c r="Q110" s="20">
        <v>0</v>
      </c>
      <c r="R110" s="21">
        <v>0</v>
      </c>
      <c r="S110" s="22">
        <f t="shared" si="19"/>
        <v>0</v>
      </c>
      <c r="U110" s="55"/>
    </row>
    <row r="111" spans="1:21" hidden="1" x14ac:dyDescent="0.25">
      <c r="A111" s="24">
        <v>502</v>
      </c>
      <c r="B111" s="24" t="s">
        <v>51</v>
      </c>
      <c r="C111" s="25" t="s">
        <v>50</v>
      </c>
      <c r="D111" s="25" t="s">
        <v>49</v>
      </c>
      <c r="E111" s="25" t="s">
        <v>44</v>
      </c>
      <c r="F111" s="26" t="s">
        <v>48</v>
      </c>
      <c r="G111" s="25"/>
      <c r="H111" s="25" t="s">
        <v>47</v>
      </c>
      <c r="I111" s="25"/>
      <c r="J111" s="25">
        <v>2016</v>
      </c>
      <c r="K111" s="25">
        <v>15</v>
      </c>
      <c r="L111" s="25">
        <f t="shared" si="28"/>
        <v>2031</v>
      </c>
      <c r="M111" s="27">
        <f t="shared" si="30"/>
        <v>10</v>
      </c>
      <c r="N111" s="28">
        <f>M111+2021</f>
        <v>2031</v>
      </c>
      <c r="O111" s="25"/>
      <c r="P111" s="29"/>
      <c r="Q111" s="20">
        <v>0</v>
      </c>
      <c r="R111" s="21">
        <v>0</v>
      </c>
      <c r="S111" s="22">
        <f t="shared" si="19"/>
        <v>0</v>
      </c>
      <c r="U111" s="55"/>
    </row>
    <row r="112" spans="1:21" x14ac:dyDescent="0.25">
      <c r="A112" s="8"/>
      <c r="B112" s="8"/>
      <c r="P112" s="8"/>
    </row>
    <row r="113" spans="1:22" ht="15.75" thickBot="1" x14ac:dyDescent="0.3">
      <c r="A113" s="79"/>
      <c r="B113" s="80"/>
      <c r="C113" s="25" t="s">
        <v>252</v>
      </c>
      <c r="P113" s="78" t="s">
        <v>9</v>
      </c>
      <c r="Q113" s="75">
        <f t="shared" ref="Q113:R113" si="31">SUM(Q2:Q112)</f>
        <v>0</v>
      </c>
      <c r="R113" s="75">
        <f t="shared" si="31"/>
        <v>0</v>
      </c>
      <c r="S113" s="46">
        <f>SUBTOTAL(9,S75:S82)</f>
        <v>0</v>
      </c>
      <c r="U113" s="56">
        <f>SUBTOTAL(9,U75:U82)</f>
        <v>0</v>
      </c>
      <c r="V113" s="8" t="s">
        <v>277</v>
      </c>
    </row>
    <row r="114" spans="1:22" ht="15.75" thickTop="1" x14ac:dyDescent="0.25">
      <c r="A114" s="81"/>
      <c r="B114" s="82"/>
      <c r="C114" s="25" t="s">
        <v>253</v>
      </c>
      <c r="P114" s="8"/>
      <c r="Q114" s="76"/>
      <c r="R114" s="76"/>
      <c r="S114" s="47"/>
    </row>
    <row r="115" spans="1:22" x14ac:dyDescent="0.25">
      <c r="A115" s="8"/>
      <c r="B115" s="8"/>
      <c r="P115" s="8"/>
      <c r="Q115" s="9"/>
      <c r="R115" s="9"/>
      <c r="S115" s="48" t="s">
        <v>254</v>
      </c>
    </row>
    <row r="116" spans="1:22" x14ac:dyDescent="0.25">
      <c r="A116" s="8"/>
      <c r="B116" s="8"/>
      <c r="O116" s="77" t="s">
        <v>278</v>
      </c>
      <c r="P116" s="8"/>
      <c r="Q116" s="9"/>
      <c r="R116" s="9"/>
      <c r="S116" s="9"/>
    </row>
    <row r="117" spans="1:22" x14ac:dyDescent="0.25">
      <c r="A117" s="8"/>
      <c r="B117" s="8"/>
      <c r="O117" s="8" t="s">
        <v>276</v>
      </c>
      <c r="P117" s="8"/>
      <c r="Q117" s="9"/>
      <c r="R117" s="9"/>
      <c r="S117" s="9"/>
    </row>
    <row r="118" spans="1:22" x14ac:dyDescent="0.25">
      <c r="A118" s="8"/>
      <c r="B118" s="8"/>
      <c r="O118" s="8" t="s">
        <v>272</v>
      </c>
      <c r="P118" s="8"/>
      <c r="Q118" s="9"/>
      <c r="R118" s="9"/>
      <c r="S118" s="9"/>
    </row>
    <row r="119" spans="1:22" x14ac:dyDescent="0.25">
      <c r="A119" s="8"/>
      <c r="B119" s="8"/>
      <c r="O119" s="8" t="s">
        <v>273</v>
      </c>
      <c r="P119" s="8"/>
    </row>
    <row r="120" spans="1:22" x14ac:dyDescent="0.25">
      <c r="A120" s="8"/>
      <c r="B120" s="8"/>
      <c r="O120" s="8" t="s">
        <v>274</v>
      </c>
      <c r="P120" s="8"/>
    </row>
    <row r="121" spans="1:22" x14ac:dyDescent="0.25">
      <c r="A121" s="8"/>
      <c r="B121" s="8"/>
      <c r="O121" s="8" t="s">
        <v>275</v>
      </c>
      <c r="P121" s="8"/>
    </row>
    <row r="122" spans="1:22" x14ac:dyDescent="0.25">
      <c r="A122" s="8"/>
      <c r="B122" s="8"/>
      <c r="P122" s="8"/>
    </row>
  </sheetData>
  <sheetProtection algorithmName="SHA-512" hashValue="yULNIUNQSNHlZ9Hwz1+/UYQJhJQ7+tnmSx9iBuHflA8Pp+cfS8iHuOa9VcBYBKqp+Fg05CFVbfFynRUCQGLRig==" saltValue="pbM658gziST/FnTlwiJTQA==" spinCount="100000" sheet="1" objects="1" scenarios="1"/>
  <autoFilter ref="A1:P111" xr:uid="{00000000-0009-0000-0000-000000000000}">
    <filterColumn colId="0">
      <filters>
        <filter val="204"/>
        <filter val="205"/>
        <filter val="206"/>
        <filter val="207"/>
        <filter val="208"/>
        <filter val="210"/>
        <filter val="211"/>
        <filter val="214"/>
      </filters>
    </filterColumn>
    <sortState xmlns:xlrd2="http://schemas.microsoft.com/office/spreadsheetml/2017/richdata2" ref="A2:P111">
      <sortCondition ref="A1:A111"/>
    </sortState>
  </autoFilter>
  <mergeCells count="2">
    <mergeCell ref="A113:B113"/>
    <mergeCell ref="A114:B114"/>
  </mergeCells>
  <pageMargins left="0.7" right="0.7" top="0.75" bottom="0.75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34C5-5C22-40F3-8D7D-808F9F7B3205}">
  <sheetPr filterMode="1">
    <pageSetUpPr fitToPage="1"/>
  </sheetPr>
  <dimension ref="A1:V122"/>
  <sheetViews>
    <sheetView topLeftCell="J1" zoomScaleNormal="100" workbookViewId="0">
      <selection activeCell="P94" sqref="P94"/>
    </sheetView>
  </sheetViews>
  <sheetFormatPr defaultRowHeight="15" x14ac:dyDescent="0.25"/>
  <cols>
    <col min="1" max="1" width="12.140625" style="7" bestFit="1" customWidth="1"/>
    <col min="2" max="2" width="9.42578125" style="7" bestFit="1" customWidth="1"/>
    <col min="3" max="3" width="33.140625" style="8" bestFit="1" customWidth="1"/>
    <col min="4" max="4" width="29.42578125" style="8" bestFit="1" customWidth="1"/>
    <col min="5" max="5" width="17.28515625" style="8" bestFit="1" customWidth="1"/>
    <col min="6" max="6" width="20.42578125" style="8" bestFit="1" customWidth="1"/>
    <col min="7" max="7" width="19.85546875" style="8" bestFit="1" customWidth="1"/>
    <col min="8" max="8" width="26.85546875" style="8" bestFit="1" customWidth="1"/>
    <col min="9" max="9" width="82.28515625" style="8" bestFit="1" customWidth="1"/>
    <col min="10" max="11" width="9.140625" style="8" customWidth="1"/>
    <col min="12" max="12" width="11.7109375" style="8" customWidth="1"/>
    <col min="13" max="13" width="10.85546875" style="8" customWidth="1"/>
    <col min="14" max="14" width="11.28515625" style="8" customWidth="1"/>
    <col min="15" max="15" width="57.140625" style="8" customWidth="1"/>
    <col min="16" max="16" width="58.7109375" style="9" customWidth="1"/>
    <col min="17" max="17" width="14.85546875" style="8" customWidth="1"/>
    <col min="18" max="19" width="15.85546875" style="8" customWidth="1"/>
    <col min="20" max="20" width="9.140625" style="8"/>
    <col min="21" max="21" width="21.85546875" style="53" customWidth="1"/>
    <col min="22" max="16384" width="9.140625" style="8"/>
  </cols>
  <sheetData>
    <row r="1" spans="1:21" s="14" customFormat="1" ht="45" x14ac:dyDescent="0.25">
      <c r="A1" s="10" t="s">
        <v>155</v>
      </c>
      <c r="B1" s="10">
        <v>2</v>
      </c>
      <c r="C1" s="10" t="s">
        <v>154</v>
      </c>
      <c r="D1" s="10" t="s">
        <v>153</v>
      </c>
      <c r="E1" s="10" t="s">
        <v>152</v>
      </c>
      <c r="F1" s="11" t="s">
        <v>151</v>
      </c>
      <c r="G1" s="10" t="s">
        <v>150</v>
      </c>
      <c r="H1" s="10" t="s">
        <v>149</v>
      </c>
      <c r="I1" s="10" t="s">
        <v>148</v>
      </c>
      <c r="J1" s="10" t="s">
        <v>147</v>
      </c>
      <c r="K1" s="10" t="s">
        <v>146</v>
      </c>
      <c r="L1" s="10" t="s">
        <v>145</v>
      </c>
      <c r="M1" s="10" t="s">
        <v>144</v>
      </c>
      <c r="N1" s="10" t="s">
        <v>143</v>
      </c>
      <c r="O1" s="12" t="s">
        <v>142</v>
      </c>
      <c r="P1" s="13" t="s">
        <v>260</v>
      </c>
      <c r="Q1" s="49" t="s">
        <v>255</v>
      </c>
      <c r="R1" s="50" t="s">
        <v>256</v>
      </c>
      <c r="S1" s="51" t="s">
        <v>257</v>
      </c>
      <c r="U1" s="52" t="s">
        <v>269</v>
      </c>
    </row>
    <row r="2" spans="1:21" hidden="1" x14ac:dyDescent="0.25">
      <c r="A2" s="15">
        <v>101</v>
      </c>
      <c r="B2" s="15" t="s">
        <v>69</v>
      </c>
      <c r="C2" s="16" t="s">
        <v>76</v>
      </c>
      <c r="D2" s="16" t="s">
        <v>10</v>
      </c>
      <c r="E2" s="16" t="s">
        <v>44</v>
      </c>
      <c r="F2" s="17" t="s">
        <v>97</v>
      </c>
      <c r="G2" s="16"/>
      <c r="H2" s="16" t="s">
        <v>60</v>
      </c>
      <c r="I2" s="16" t="s">
        <v>159</v>
      </c>
      <c r="J2" s="16">
        <v>1978</v>
      </c>
      <c r="K2" s="16">
        <v>15</v>
      </c>
      <c r="L2" s="16">
        <f t="shared" ref="L2:L65" si="0">K2+J2</f>
        <v>1993</v>
      </c>
      <c r="M2" s="18">
        <f t="shared" ref="M2:M6" si="1">-(2021-K2-J2)</f>
        <v>-28</v>
      </c>
      <c r="N2" s="19">
        <v>2021</v>
      </c>
      <c r="O2" s="16" t="s">
        <v>160</v>
      </c>
      <c r="P2" s="16" t="s">
        <v>161</v>
      </c>
      <c r="Q2" s="20">
        <v>0</v>
      </c>
      <c r="R2" s="21">
        <v>0</v>
      </c>
      <c r="S2" s="22">
        <f t="shared" ref="S2:S65" si="2">Q2+R2</f>
        <v>0</v>
      </c>
      <c r="U2" s="57">
        <v>0</v>
      </c>
    </row>
    <row r="3" spans="1:21" hidden="1" x14ac:dyDescent="0.25">
      <c r="A3" s="15">
        <v>101</v>
      </c>
      <c r="B3" s="15" t="s">
        <v>69</v>
      </c>
      <c r="C3" s="16" t="s">
        <v>76</v>
      </c>
      <c r="D3" s="16" t="s">
        <v>10</v>
      </c>
      <c r="E3" s="16" t="s">
        <v>44</v>
      </c>
      <c r="F3" s="17" t="s">
        <v>68</v>
      </c>
      <c r="G3" s="16" t="s">
        <v>96</v>
      </c>
      <c r="H3" s="16" t="s">
        <v>60</v>
      </c>
      <c r="I3" s="16" t="s">
        <v>162</v>
      </c>
      <c r="J3" s="16">
        <v>1978</v>
      </c>
      <c r="K3" s="16">
        <v>15</v>
      </c>
      <c r="L3" s="16">
        <f t="shared" si="0"/>
        <v>1993</v>
      </c>
      <c r="M3" s="18">
        <f t="shared" si="1"/>
        <v>-28</v>
      </c>
      <c r="N3" s="19">
        <v>2021</v>
      </c>
      <c r="O3" s="16" t="s">
        <v>160</v>
      </c>
      <c r="P3" s="16" t="s">
        <v>161</v>
      </c>
      <c r="Q3" s="20">
        <v>0</v>
      </c>
      <c r="R3" s="21">
        <v>0</v>
      </c>
      <c r="S3" s="22">
        <f t="shared" si="2"/>
        <v>0</v>
      </c>
      <c r="U3" s="57">
        <v>0</v>
      </c>
    </row>
    <row r="4" spans="1:21" hidden="1" x14ac:dyDescent="0.25">
      <c r="A4" s="15">
        <v>101</v>
      </c>
      <c r="B4" s="15" t="s">
        <v>69</v>
      </c>
      <c r="C4" s="16" t="s">
        <v>0</v>
      </c>
      <c r="D4" s="16" t="s">
        <v>5</v>
      </c>
      <c r="E4" s="16" t="s">
        <v>138</v>
      </c>
      <c r="F4" s="17" t="s">
        <v>97</v>
      </c>
      <c r="G4" s="16"/>
      <c r="H4" s="16" t="s">
        <v>60</v>
      </c>
      <c r="I4" s="16" t="s">
        <v>159</v>
      </c>
      <c r="J4" s="16">
        <v>1978</v>
      </c>
      <c r="K4" s="16">
        <v>20</v>
      </c>
      <c r="L4" s="16">
        <f t="shared" si="0"/>
        <v>1998</v>
      </c>
      <c r="M4" s="18">
        <f t="shared" si="1"/>
        <v>-23</v>
      </c>
      <c r="N4" s="19">
        <v>2021</v>
      </c>
      <c r="O4" s="16" t="s">
        <v>163</v>
      </c>
      <c r="P4" s="16" t="s">
        <v>164</v>
      </c>
      <c r="Q4" s="20">
        <v>0</v>
      </c>
      <c r="R4" s="21">
        <v>0</v>
      </c>
      <c r="S4" s="22">
        <f t="shared" si="2"/>
        <v>0</v>
      </c>
      <c r="U4" s="57">
        <v>0</v>
      </c>
    </row>
    <row r="5" spans="1:21" hidden="1" x14ac:dyDescent="0.25">
      <c r="A5" s="15">
        <v>101</v>
      </c>
      <c r="B5" s="15" t="s">
        <v>69</v>
      </c>
      <c r="C5" s="16" t="s">
        <v>0</v>
      </c>
      <c r="D5" s="16" t="s">
        <v>5</v>
      </c>
      <c r="E5" s="16" t="s">
        <v>138</v>
      </c>
      <c r="F5" s="17" t="s">
        <v>97</v>
      </c>
      <c r="G5" s="16"/>
      <c r="H5" s="16" t="s">
        <v>60</v>
      </c>
      <c r="I5" s="16" t="s">
        <v>159</v>
      </c>
      <c r="J5" s="16">
        <v>1978</v>
      </c>
      <c r="K5" s="16">
        <v>20</v>
      </c>
      <c r="L5" s="16">
        <f t="shared" si="0"/>
        <v>1998</v>
      </c>
      <c r="M5" s="18">
        <f t="shared" si="1"/>
        <v>-23</v>
      </c>
      <c r="N5" s="19">
        <v>2021</v>
      </c>
      <c r="O5" s="16" t="s">
        <v>163</v>
      </c>
      <c r="P5" s="16" t="s">
        <v>164</v>
      </c>
      <c r="Q5" s="20">
        <v>0</v>
      </c>
      <c r="R5" s="21">
        <v>0</v>
      </c>
      <c r="S5" s="22">
        <f t="shared" si="2"/>
        <v>0</v>
      </c>
      <c r="U5" s="57">
        <v>0</v>
      </c>
    </row>
    <row r="6" spans="1:21" hidden="1" x14ac:dyDescent="0.25">
      <c r="A6" s="15">
        <v>101</v>
      </c>
      <c r="B6" s="15" t="s">
        <v>69</v>
      </c>
      <c r="C6" s="16" t="s">
        <v>0</v>
      </c>
      <c r="D6" s="16" t="s">
        <v>4</v>
      </c>
      <c r="E6" s="16" t="s">
        <v>138</v>
      </c>
      <c r="F6" s="17" t="s">
        <v>68</v>
      </c>
      <c r="G6" s="16" t="s">
        <v>96</v>
      </c>
      <c r="H6" s="16" t="s">
        <v>60</v>
      </c>
      <c r="I6" s="16" t="s">
        <v>162</v>
      </c>
      <c r="J6" s="16">
        <v>1978</v>
      </c>
      <c r="K6" s="16">
        <v>20</v>
      </c>
      <c r="L6" s="16">
        <f t="shared" si="0"/>
        <v>1998</v>
      </c>
      <c r="M6" s="18">
        <f t="shared" si="1"/>
        <v>-23</v>
      </c>
      <c r="N6" s="19">
        <v>2021</v>
      </c>
      <c r="O6" s="16" t="s">
        <v>165</v>
      </c>
      <c r="P6" s="23" t="s">
        <v>166</v>
      </c>
      <c r="Q6" s="20">
        <v>0</v>
      </c>
      <c r="R6" s="21">
        <v>0</v>
      </c>
      <c r="S6" s="22">
        <f t="shared" si="2"/>
        <v>0</v>
      </c>
      <c r="U6" s="54">
        <v>0</v>
      </c>
    </row>
    <row r="7" spans="1:21" hidden="1" x14ac:dyDescent="0.25">
      <c r="A7" s="15">
        <v>101</v>
      </c>
      <c r="B7" s="15" t="s">
        <v>69</v>
      </c>
      <c r="C7" s="16" t="s">
        <v>0</v>
      </c>
      <c r="D7" s="16" t="s">
        <v>4</v>
      </c>
      <c r="E7" s="16" t="s">
        <v>138</v>
      </c>
      <c r="F7" s="17" t="s">
        <v>68</v>
      </c>
      <c r="G7" s="16" t="s">
        <v>96</v>
      </c>
      <c r="H7" s="16" t="s">
        <v>60</v>
      </c>
      <c r="I7" s="16" t="s">
        <v>162</v>
      </c>
      <c r="J7" s="16">
        <v>1978</v>
      </c>
      <c r="K7" s="16">
        <v>20</v>
      </c>
      <c r="L7" s="16">
        <f t="shared" si="0"/>
        <v>1998</v>
      </c>
      <c r="M7" s="18">
        <f>-(2021-K7-J7)</f>
        <v>-23</v>
      </c>
      <c r="N7" s="19">
        <v>2021</v>
      </c>
      <c r="O7" s="16" t="s">
        <v>165</v>
      </c>
      <c r="P7" s="23" t="s">
        <v>166</v>
      </c>
      <c r="Q7" s="20">
        <v>0</v>
      </c>
      <c r="R7" s="21">
        <v>0</v>
      </c>
      <c r="S7" s="22">
        <f t="shared" si="2"/>
        <v>0</v>
      </c>
      <c r="U7" s="54">
        <v>0</v>
      </c>
    </row>
    <row r="8" spans="1:21" hidden="1" x14ac:dyDescent="0.25">
      <c r="A8" s="24">
        <v>101</v>
      </c>
      <c r="B8" s="24" t="s">
        <v>69</v>
      </c>
      <c r="C8" s="25" t="s">
        <v>64</v>
      </c>
      <c r="D8" s="25" t="s">
        <v>63</v>
      </c>
      <c r="E8" s="25" t="s">
        <v>62</v>
      </c>
      <c r="F8" s="26" t="s">
        <v>97</v>
      </c>
      <c r="G8" s="25"/>
      <c r="H8" s="25" t="s">
        <v>60</v>
      </c>
      <c r="I8" s="25" t="s">
        <v>159</v>
      </c>
      <c r="J8" s="25">
        <v>2013</v>
      </c>
      <c r="K8" s="25">
        <v>15</v>
      </c>
      <c r="L8" s="25">
        <f t="shared" si="0"/>
        <v>2028</v>
      </c>
      <c r="M8" s="27">
        <f t="shared" ref="M8:M10" si="3">-(2021-K8-J8)</f>
        <v>7</v>
      </c>
      <c r="N8" s="28">
        <f t="shared" ref="N8:N10" si="4">M8+2021</f>
        <v>2028</v>
      </c>
      <c r="O8" s="25"/>
      <c r="P8" s="29"/>
      <c r="Q8" s="20">
        <v>0</v>
      </c>
      <c r="R8" s="21">
        <v>0</v>
      </c>
      <c r="S8" s="22">
        <f t="shared" si="2"/>
        <v>0</v>
      </c>
      <c r="U8" s="55"/>
    </row>
    <row r="9" spans="1:21" hidden="1" x14ac:dyDescent="0.25">
      <c r="A9" s="24">
        <v>101</v>
      </c>
      <c r="B9" s="24" t="s">
        <v>69</v>
      </c>
      <c r="C9" s="25" t="s">
        <v>76</v>
      </c>
      <c r="D9" s="25" t="s">
        <v>75</v>
      </c>
      <c r="E9" s="25" t="s">
        <v>74</v>
      </c>
      <c r="F9" s="26" t="s">
        <v>97</v>
      </c>
      <c r="G9" s="25"/>
      <c r="H9" s="25" t="s">
        <v>71</v>
      </c>
      <c r="I9" s="25" t="s">
        <v>159</v>
      </c>
      <c r="J9" s="25">
        <v>2014</v>
      </c>
      <c r="K9" s="25">
        <v>15</v>
      </c>
      <c r="L9" s="25">
        <f t="shared" si="0"/>
        <v>2029</v>
      </c>
      <c r="M9" s="27">
        <f t="shared" si="3"/>
        <v>8</v>
      </c>
      <c r="N9" s="28">
        <f t="shared" si="4"/>
        <v>2029</v>
      </c>
      <c r="O9" s="25"/>
      <c r="P9" s="29" t="s">
        <v>167</v>
      </c>
      <c r="Q9" s="20">
        <v>0</v>
      </c>
      <c r="R9" s="21">
        <v>0</v>
      </c>
      <c r="S9" s="22">
        <f t="shared" si="2"/>
        <v>0</v>
      </c>
      <c r="U9" s="55"/>
    </row>
    <row r="10" spans="1:21" hidden="1" x14ac:dyDescent="0.25">
      <c r="A10" s="24">
        <v>101</v>
      </c>
      <c r="B10" s="24" t="s">
        <v>69</v>
      </c>
      <c r="C10" s="25" t="s">
        <v>76</v>
      </c>
      <c r="D10" s="25" t="s">
        <v>75</v>
      </c>
      <c r="E10" s="25" t="s">
        <v>74</v>
      </c>
      <c r="F10" s="26" t="s">
        <v>68</v>
      </c>
      <c r="G10" s="25" t="s">
        <v>96</v>
      </c>
      <c r="H10" s="25" t="s">
        <v>71</v>
      </c>
      <c r="I10" s="25" t="s">
        <v>162</v>
      </c>
      <c r="J10" s="25">
        <v>2014</v>
      </c>
      <c r="K10" s="25">
        <v>15</v>
      </c>
      <c r="L10" s="25">
        <f t="shared" si="0"/>
        <v>2029</v>
      </c>
      <c r="M10" s="27">
        <f t="shared" si="3"/>
        <v>8</v>
      </c>
      <c r="N10" s="28">
        <f t="shared" si="4"/>
        <v>2029</v>
      </c>
      <c r="O10" s="25"/>
      <c r="P10" s="29" t="s">
        <v>167</v>
      </c>
      <c r="Q10" s="20">
        <v>0</v>
      </c>
      <c r="R10" s="21">
        <v>0</v>
      </c>
      <c r="S10" s="22">
        <f t="shared" si="2"/>
        <v>0</v>
      </c>
      <c r="U10" s="55"/>
    </row>
    <row r="11" spans="1:21" hidden="1" x14ac:dyDescent="0.25">
      <c r="A11" s="24">
        <v>101</v>
      </c>
      <c r="B11" s="24" t="s">
        <v>69</v>
      </c>
      <c r="C11" s="25" t="s">
        <v>64</v>
      </c>
      <c r="D11" s="25" t="s">
        <v>63</v>
      </c>
      <c r="E11" s="25" t="s">
        <v>62</v>
      </c>
      <c r="F11" s="26" t="s">
        <v>68</v>
      </c>
      <c r="G11" s="25"/>
      <c r="H11" s="25" t="s">
        <v>60</v>
      </c>
      <c r="I11" s="25" t="s">
        <v>162</v>
      </c>
      <c r="J11" s="25">
        <v>2016</v>
      </c>
      <c r="K11" s="25">
        <v>15</v>
      </c>
      <c r="L11" s="25">
        <f t="shared" si="0"/>
        <v>2031</v>
      </c>
      <c r="M11" s="27">
        <f>-(2021-K11-J11)</f>
        <v>10</v>
      </c>
      <c r="N11" s="28">
        <f>M11+2021</f>
        <v>2031</v>
      </c>
      <c r="O11" s="25"/>
      <c r="P11" s="29"/>
      <c r="Q11" s="20">
        <v>0</v>
      </c>
      <c r="R11" s="21">
        <v>0</v>
      </c>
      <c r="S11" s="22">
        <f t="shared" si="2"/>
        <v>0</v>
      </c>
      <c r="U11" s="55"/>
    </row>
    <row r="12" spans="1:21" hidden="1" x14ac:dyDescent="0.25">
      <c r="A12" s="15">
        <v>102</v>
      </c>
      <c r="B12" s="15" t="s">
        <v>66</v>
      </c>
      <c r="C12" s="16" t="s">
        <v>76</v>
      </c>
      <c r="D12" s="16" t="s">
        <v>10</v>
      </c>
      <c r="E12" s="16" t="s">
        <v>44</v>
      </c>
      <c r="F12" s="17" t="s">
        <v>67</v>
      </c>
      <c r="G12" s="16" t="s">
        <v>95</v>
      </c>
      <c r="H12" s="16" t="s">
        <v>60</v>
      </c>
      <c r="I12" s="16" t="s">
        <v>168</v>
      </c>
      <c r="J12" s="16">
        <v>1978</v>
      </c>
      <c r="K12" s="16">
        <v>15</v>
      </c>
      <c r="L12" s="16">
        <f t="shared" si="0"/>
        <v>1993</v>
      </c>
      <c r="M12" s="18">
        <f t="shared" ref="M12:M16" si="5">-(2021-K12-J12)</f>
        <v>-28</v>
      </c>
      <c r="N12" s="19">
        <v>2021</v>
      </c>
      <c r="O12" s="16" t="s">
        <v>163</v>
      </c>
      <c r="P12" s="23" t="s">
        <v>169</v>
      </c>
      <c r="Q12" s="20">
        <v>0</v>
      </c>
      <c r="R12" s="21">
        <v>0</v>
      </c>
      <c r="S12" s="22">
        <f t="shared" si="2"/>
        <v>0</v>
      </c>
      <c r="U12" s="54">
        <v>0</v>
      </c>
    </row>
    <row r="13" spans="1:21" hidden="1" x14ac:dyDescent="0.25">
      <c r="A13" s="15">
        <v>102</v>
      </c>
      <c r="B13" s="15" t="s">
        <v>66</v>
      </c>
      <c r="C13" s="16" t="s">
        <v>76</v>
      </c>
      <c r="D13" s="16" t="s">
        <v>10</v>
      </c>
      <c r="E13" s="16" t="s">
        <v>44</v>
      </c>
      <c r="F13" s="17" t="s">
        <v>61</v>
      </c>
      <c r="G13" s="16" t="s">
        <v>94</v>
      </c>
      <c r="H13" s="16" t="s">
        <v>60</v>
      </c>
      <c r="I13" s="16" t="s">
        <v>170</v>
      </c>
      <c r="J13" s="16">
        <v>1978</v>
      </c>
      <c r="K13" s="16">
        <v>15</v>
      </c>
      <c r="L13" s="16">
        <f t="shared" si="0"/>
        <v>1993</v>
      </c>
      <c r="M13" s="18">
        <f t="shared" si="5"/>
        <v>-28</v>
      </c>
      <c r="N13" s="19">
        <v>2021</v>
      </c>
      <c r="O13" s="16"/>
      <c r="P13" s="23" t="s">
        <v>169</v>
      </c>
      <c r="Q13" s="20">
        <v>0</v>
      </c>
      <c r="R13" s="21">
        <v>0</v>
      </c>
      <c r="S13" s="22">
        <f t="shared" si="2"/>
        <v>0</v>
      </c>
      <c r="U13" s="54">
        <v>0</v>
      </c>
    </row>
    <row r="14" spans="1:21" hidden="1" x14ac:dyDescent="0.25">
      <c r="A14" s="15">
        <v>102</v>
      </c>
      <c r="B14" s="15" t="s">
        <v>66</v>
      </c>
      <c r="C14" s="16" t="s">
        <v>0</v>
      </c>
      <c r="D14" s="16" t="s">
        <v>4</v>
      </c>
      <c r="E14" s="16" t="s">
        <v>138</v>
      </c>
      <c r="F14" s="17" t="s">
        <v>67</v>
      </c>
      <c r="G14" s="16" t="s">
        <v>95</v>
      </c>
      <c r="H14" s="16" t="s">
        <v>60</v>
      </c>
      <c r="I14" s="16" t="s">
        <v>168</v>
      </c>
      <c r="J14" s="16">
        <v>1978</v>
      </c>
      <c r="K14" s="16">
        <v>20</v>
      </c>
      <c r="L14" s="16">
        <f t="shared" si="0"/>
        <v>1998</v>
      </c>
      <c r="M14" s="18">
        <f t="shared" si="5"/>
        <v>-23</v>
      </c>
      <c r="N14" s="19">
        <v>2021</v>
      </c>
      <c r="O14" s="16" t="s">
        <v>163</v>
      </c>
      <c r="P14" s="23" t="s">
        <v>166</v>
      </c>
      <c r="Q14" s="20">
        <v>0</v>
      </c>
      <c r="R14" s="21">
        <v>0</v>
      </c>
      <c r="S14" s="22">
        <f t="shared" si="2"/>
        <v>0</v>
      </c>
      <c r="U14" s="54">
        <v>0</v>
      </c>
    </row>
    <row r="15" spans="1:21" hidden="1" x14ac:dyDescent="0.25">
      <c r="A15" s="15">
        <v>102</v>
      </c>
      <c r="B15" s="15" t="s">
        <v>66</v>
      </c>
      <c r="C15" s="16" t="s">
        <v>0</v>
      </c>
      <c r="D15" s="16" t="s">
        <v>4</v>
      </c>
      <c r="E15" s="16" t="s">
        <v>138</v>
      </c>
      <c r="F15" s="17" t="s">
        <v>67</v>
      </c>
      <c r="G15" s="16" t="s">
        <v>95</v>
      </c>
      <c r="H15" s="16" t="s">
        <v>60</v>
      </c>
      <c r="I15" s="16" t="s">
        <v>168</v>
      </c>
      <c r="J15" s="16">
        <v>1978</v>
      </c>
      <c r="K15" s="16">
        <v>20</v>
      </c>
      <c r="L15" s="16">
        <f t="shared" si="0"/>
        <v>1998</v>
      </c>
      <c r="M15" s="18">
        <f t="shared" si="5"/>
        <v>-23</v>
      </c>
      <c r="N15" s="19">
        <v>2021</v>
      </c>
      <c r="O15" s="16" t="s">
        <v>163</v>
      </c>
      <c r="P15" s="23" t="s">
        <v>166</v>
      </c>
      <c r="Q15" s="20">
        <v>0</v>
      </c>
      <c r="R15" s="21">
        <v>0</v>
      </c>
      <c r="S15" s="22">
        <f t="shared" si="2"/>
        <v>0</v>
      </c>
      <c r="U15" s="54">
        <v>0</v>
      </c>
    </row>
    <row r="16" spans="1:21" hidden="1" x14ac:dyDescent="0.25">
      <c r="A16" s="15">
        <v>102</v>
      </c>
      <c r="B16" s="15" t="s">
        <v>66</v>
      </c>
      <c r="C16" s="16" t="s">
        <v>0</v>
      </c>
      <c r="D16" s="16" t="s">
        <v>4</v>
      </c>
      <c r="E16" s="16" t="s">
        <v>138</v>
      </c>
      <c r="F16" s="17" t="s">
        <v>61</v>
      </c>
      <c r="G16" s="16" t="s">
        <v>94</v>
      </c>
      <c r="H16" s="16" t="s">
        <v>60</v>
      </c>
      <c r="I16" s="16" t="s">
        <v>170</v>
      </c>
      <c r="J16" s="16">
        <v>1978</v>
      </c>
      <c r="K16" s="16">
        <v>20</v>
      </c>
      <c r="L16" s="16">
        <f t="shared" si="0"/>
        <v>1998</v>
      </c>
      <c r="M16" s="18">
        <f t="shared" si="5"/>
        <v>-23</v>
      </c>
      <c r="N16" s="19">
        <v>2021</v>
      </c>
      <c r="O16" s="16" t="s">
        <v>163</v>
      </c>
      <c r="P16" s="23" t="s">
        <v>166</v>
      </c>
      <c r="Q16" s="20">
        <v>0</v>
      </c>
      <c r="R16" s="21">
        <v>0</v>
      </c>
      <c r="S16" s="22">
        <f t="shared" si="2"/>
        <v>0</v>
      </c>
      <c r="U16" s="54">
        <v>0</v>
      </c>
    </row>
    <row r="17" spans="1:21" hidden="1" x14ac:dyDescent="0.25">
      <c r="A17" s="15">
        <v>102</v>
      </c>
      <c r="B17" s="15" t="s">
        <v>66</v>
      </c>
      <c r="C17" s="16" t="s">
        <v>0</v>
      </c>
      <c r="D17" s="16" t="s">
        <v>4</v>
      </c>
      <c r="E17" s="16" t="s">
        <v>138</v>
      </c>
      <c r="F17" s="17" t="s">
        <v>61</v>
      </c>
      <c r="G17" s="16" t="s">
        <v>94</v>
      </c>
      <c r="H17" s="16" t="s">
        <v>60</v>
      </c>
      <c r="I17" s="16" t="s">
        <v>170</v>
      </c>
      <c r="J17" s="16">
        <v>1978</v>
      </c>
      <c r="K17" s="16">
        <v>20</v>
      </c>
      <c r="L17" s="16">
        <f t="shared" si="0"/>
        <v>1998</v>
      </c>
      <c r="M17" s="18">
        <f>-(2021-K17-J17)</f>
        <v>-23</v>
      </c>
      <c r="N17" s="19">
        <v>2021</v>
      </c>
      <c r="O17" s="16" t="s">
        <v>163</v>
      </c>
      <c r="P17" s="23" t="s">
        <v>166</v>
      </c>
      <c r="Q17" s="20">
        <v>0</v>
      </c>
      <c r="R17" s="21">
        <v>0</v>
      </c>
      <c r="S17" s="22">
        <f t="shared" si="2"/>
        <v>0</v>
      </c>
      <c r="U17" s="54">
        <v>0</v>
      </c>
    </row>
    <row r="18" spans="1:21" hidden="1" x14ac:dyDescent="0.25">
      <c r="A18" s="24">
        <v>102</v>
      </c>
      <c r="B18" s="24" t="s">
        <v>66</v>
      </c>
      <c r="C18" s="25" t="s">
        <v>76</v>
      </c>
      <c r="D18" s="25" t="s">
        <v>75</v>
      </c>
      <c r="E18" s="25" t="s">
        <v>74</v>
      </c>
      <c r="F18" s="26" t="s">
        <v>67</v>
      </c>
      <c r="G18" s="25" t="s">
        <v>95</v>
      </c>
      <c r="H18" s="25" t="s">
        <v>71</v>
      </c>
      <c r="I18" s="25"/>
      <c r="J18" s="25">
        <v>2014</v>
      </c>
      <c r="K18" s="25">
        <v>15</v>
      </c>
      <c r="L18" s="25">
        <f t="shared" si="0"/>
        <v>2029</v>
      </c>
      <c r="M18" s="27">
        <f>-(2021-K18-J18)</f>
        <v>8</v>
      </c>
      <c r="N18" s="28">
        <f>M18+2021</f>
        <v>2029</v>
      </c>
      <c r="O18" s="25"/>
      <c r="P18" s="29"/>
      <c r="Q18" s="20">
        <v>0</v>
      </c>
      <c r="R18" s="21">
        <v>0</v>
      </c>
      <c r="S18" s="22">
        <f t="shared" si="2"/>
        <v>0</v>
      </c>
      <c r="U18" s="55"/>
    </row>
    <row r="19" spans="1:21" hidden="1" x14ac:dyDescent="0.25">
      <c r="A19" s="24">
        <v>102</v>
      </c>
      <c r="B19" s="24" t="s">
        <v>66</v>
      </c>
      <c r="C19" s="25" t="s">
        <v>76</v>
      </c>
      <c r="D19" s="25" t="s">
        <v>75</v>
      </c>
      <c r="E19" s="25" t="s">
        <v>74</v>
      </c>
      <c r="F19" s="26" t="s">
        <v>61</v>
      </c>
      <c r="G19" s="25" t="s">
        <v>94</v>
      </c>
      <c r="H19" s="25" t="s">
        <v>71</v>
      </c>
      <c r="I19" s="25"/>
      <c r="J19" s="25">
        <v>2014</v>
      </c>
      <c r="K19" s="25">
        <v>15</v>
      </c>
      <c r="L19" s="25">
        <f t="shared" si="0"/>
        <v>2029</v>
      </c>
      <c r="M19" s="27">
        <f t="shared" ref="M19:M26" si="6">-(2021-K19-J19)</f>
        <v>8</v>
      </c>
      <c r="N19" s="28">
        <f t="shared" ref="N19:N21" si="7">M19+2021</f>
        <v>2029</v>
      </c>
      <c r="O19" s="25"/>
      <c r="P19" s="29"/>
      <c r="Q19" s="20">
        <v>0</v>
      </c>
      <c r="R19" s="21">
        <v>0</v>
      </c>
      <c r="S19" s="22">
        <f t="shared" si="2"/>
        <v>0</v>
      </c>
      <c r="U19" s="55"/>
    </row>
    <row r="20" spans="1:21" hidden="1" x14ac:dyDescent="0.25">
      <c r="A20" s="24">
        <v>102</v>
      </c>
      <c r="B20" s="24" t="s">
        <v>66</v>
      </c>
      <c r="C20" s="25" t="s">
        <v>64</v>
      </c>
      <c r="D20" s="25" t="s">
        <v>63</v>
      </c>
      <c r="E20" s="25" t="s">
        <v>62</v>
      </c>
      <c r="F20" s="26" t="s">
        <v>67</v>
      </c>
      <c r="G20" s="25"/>
      <c r="H20" s="25" t="s">
        <v>60</v>
      </c>
      <c r="I20" s="25"/>
      <c r="J20" s="25">
        <v>2016</v>
      </c>
      <c r="K20" s="25">
        <v>15</v>
      </c>
      <c r="L20" s="25">
        <f t="shared" si="0"/>
        <v>2031</v>
      </c>
      <c r="M20" s="27">
        <f t="shared" si="6"/>
        <v>10</v>
      </c>
      <c r="N20" s="28">
        <f t="shared" si="7"/>
        <v>2031</v>
      </c>
      <c r="O20" s="25"/>
      <c r="P20" s="29"/>
      <c r="Q20" s="20">
        <v>0</v>
      </c>
      <c r="R20" s="21">
        <v>0</v>
      </c>
      <c r="S20" s="22">
        <f t="shared" si="2"/>
        <v>0</v>
      </c>
      <c r="U20" s="55"/>
    </row>
    <row r="21" spans="1:21" hidden="1" x14ac:dyDescent="0.25">
      <c r="A21" s="24">
        <v>102</v>
      </c>
      <c r="B21" s="24" t="s">
        <v>66</v>
      </c>
      <c r="C21" s="25" t="s">
        <v>64</v>
      </c>
      <c r="D21" s="25" t="s">
        <v>63</v>
      </c>
      <c r="E21" s="25" t="s">
        <v>62</v>
      </c>
      <c r="F21" s="26" t="s">
        <v>61</v>
      </c>
      <c r="G21" s="25"/>
      <c r="H21" s="25" t="s">
        <v>60</v>
      </c>
      <c r="I21" s="25"/>
      <c r="J21" s="25">
        <v>2016</v>
      </c>
      <c r="K21" s="25">
        <v>15</v>
      </c>
      <c r="L21" s="25">
        <f t="shared" si="0"/>
        <v>2031</v>
      </c>
      <c r="M21" s="27">
        <f t="shared" si="6"/>
        <v>10</v>
      </c>
      <c r="N21" s="28">
        <f t="shared" si="7"/>
        <v>2031</v>
      </c>
      <c r="O21" s="25"/>
      <c r="P21" s="29"/>
      <c r="Q21" s="20">
        <v>0</v>
      </c>
      <c r="R21" s="21">
        <v>0</v>
      </c>
      <c r="S21" s="22">
        <f t="shared" si="2"/>
        <v>0</v>
      </c>
      <c r="U21" s="55"/>
    </row>
    <row r="22" spans="1:21" hidden="1" x14ac:dyDescent="0.25">
      <c r="A22" s="15">
        <v>103</v>
      </c>
      <c r="B22" s="15" t="s">
        <v>65</v>
      </c>
      <c r="C22" s="16" t="s">
        <v>76</v>
      </c>
      <c r="D22" s="16" t="s">
        <v>10</v>
      </c>
      <c r="E22" s="16" t="s">
        <v>44</v>
      </c>
      <c r="F22" s="17" t="s">
        <v>61</v>
      </c>
      <c r="G22" s="16" t="s">
        <v>93</v>
      </c>
      <c r="H22" s="16" t="s">
        <v>60</v>
      </c>
      <c r="I22" s="16" t="s">
        <v>171</v>
      </c>
      <c r="J22" s="16">
        <v>1978</v>
      </c>
      <c r="K22" s="16">
        <v>15</v>
      </c>
      <c r="L22" s="16">
        <f t="shared" si="0"/>
        <v>1993</v>
      </c>
      <c r="M22" s="18">
        <f t="shared" si="6"/>
        <v>-28</v>
      </c>
      <c r="N22" s="19">
        <v>2021</v>
      </c>
      <c r="O22" s="16" t="s">
        <v>163</v>
      </c>
      <c r="P22" s="23" t="s">
        <v>172</v>
      </c>
      <c r="Q22" s="20">
        <v>0</v>
      </c>
      <c r="R22" s="21">
        <v>0</v>
      </c>
      <c r="S22" s="22">
        <f t="shared" si="2"/>
        <v>0</v>
      </c>
      <c r="U22" s="54">
        <v>0</v>
      </c>
    </row>
    <row r="23" spans="1:21" hidden="1" x14ac:dyDescent="0.25">
      <c r="A23" s="15">
        <v>103</v>
      </c>
      <c r="B23" s="15" t="s">
        <v>65</v>
      </c>
      <c r="C23" s="16" t="s">
        <v>76</v>
      </c>
      <c r="D23" s="16" t="s">
        <v>10</v>
      </c>
      <c r="E23" s="16" t="s">
        <v>44</v>
      </c>
      <c r="F23" s="17" t="s">
        <v>92</v>
      </c>
      <c r="G23" s="16" t="s">
        <v>173</v>
      </c>
      <c r="H23" s="16" t="s">
        <v>60</v>
      </c>
      <c r="I23" s="16" t="s">
        <v>174</v>
      </c>
      <c r="J23" s="16">
        <v>1978</v>
      </c>
      <c r="K23" s="16">
        <v>15</v>
      </c>
      <c r="L23" s="16">
        <f t="shared" si="0"/>
        <v>1993</v>
      </c>
      <c r="M23" s="18">
        <f t="shared" si="6"/>
        <v>-28</v>
      </c>
      <c r="N23" s="19">
        <v>2021</v>
      </c>
      <c r="O23" s="16" t="s">
        <v>175</v>
      </c>
      <c r="P23" s="23" t="s">
        <v>176</v>
      </c>
      <c r="Q23" s="20">
        <v>0</v>
      </c>
      <c r="R23" s="21">
        <v>0</v>
      </c>
      <c r="S23" s="22">
        <f t="shared" si="2"/>
        <v>0</v>
      </c>
      <c r="U23" s="54">
        <v>0</v>
      </c>
    </row>
    <row r="24" spans="1:21" hidden="1" x14ac:dyDescent="0.25">
      <c r="A24" s="15">
        <v>103</v>
      </c>
      <c r="B24" s="15" t="s">
        <v>65</v>
      </c>
      <c r="C24" s="16" t="s">
        <v>0</v>
      </c>
      <c r="D24" s="16" t="s">
        <v>4</v>
      </c>
      <c r="E24" s="16" t="s">
        <v>138</v>
      </c>
      <c r="F24" s="17" t="s">
        <v>61</v>
      </c>
      <c r="G24" s="16" t="s">
        <v>93</v>
      </c>
      <c r="H24" s="16" t="s">
        <v>60</v>
      </c>
      <c r="I24" s="16" t="s">
        <v>171</v>
      </c>
      <c r="J24" s="16">
        <v>1978</v>
      </c>
      <c r="K24" s="16">
        <v>20</v>
      </c>
      <c r="L24" s="16">
        <f t="shared" si="0"/>
        <v>1998</v>
      </c>
      <c r="M24" s="18">
        <f t="shared" si="6"/>
        <v>-23</v>
      </c>
      <c r="N24" s="19">
        <v>2021</v>
      </c>
      <c r="O24" s="16" t="s">
        <v>163</v>
      </c>
      <c r="P24" s="23" t="s">
        <v>166</v>
      </c>
      <c r="Q24" s="20">
        <v>0</v>
      </c>
      <c r="R24" s="21">
        <v>0</v>
      </c>
      <c r="S24" s="22">
        <f t="shared" si="2"/>
        <v>0</v>
      </c>
      <c r="U24" s="54">
        <v>0</v>
      </c>
    </row>
    <row r="25" spans="1:21" hidden="1" x14ac:dyDescent="0.25">
      <c r="A25" s="15">
        <v>103</v>
      </c>
      <c r="B25" s="15" t="s">
        <v>65</v>
      </c>
      <c r="C25" s="16" t="s">
        <v>0</v>
      </c>
      <c r="D25" s="16" t="s">
        <v>4</v>
      </c>
      <c r="E25" s="16" t="s">
        <v>138</v>
      </c>
      <c r="F25" s="17" t="s">
        <v>61</v>
      </c>
      <c r="G25" s="16" t="s">
        <v>93</v>
      </c>
      <c r="H25" s="16" t="s">
        <v>60</v>
      </c>
      <c r="I25" s="16" t="s">
        <v>171</v>
      </c>
      <c r="J25" s="16">
        <v>1978</v>
      </c>
      <c r="K25" s="16">
        <v>20</v>
      </c>
      <c r="L25" s="16">
        <f t="shared" si="0"/>
        <v>1998</v>
      </c>
      <c r="M25" s="18">
        <f t="shared" si="6"/>
        <v>-23</v>
      </c>
      <c r="N25" s="19">
        <v>2021</v>
      </c>
      <c r="O25" s="16" t="s">
        <v>163</v>
      </c>
      <c r="P25" s="23" t="s">
        <v>166</v>
      </c>
      <c r="Q25" s="20">
        <v>0</v>
      </c>
      <c r="R25" s="21">
        <v>0</v>
      </c>
      <c r="S25" s="22">
        <f t="shared" si="2"/>
        <v>0</v>
      </c>
      <c r="U25" s="54">
        <v>0</v>
      </c>
    </row>
    <row r="26" spans="1:21" hidden="1" x14ac:dyDescent="0.25">
      <c r="A26" s="15">
        <v>103</v>
      </c>
      <c r="B26" s="15" t="s">
        <v>65</v>
      </c>
      <c r="C26" s="16" t="s">
        <v>0</v>
      </c>
      <c r="D26" s="16" t="s">
        <v>5</v>
      </c>
      <c r="E26" s="16" t="s">
        <v>138</v>
      </c>
      <c r="F26" s="17" t="s">
        <v>92</v>
      </c>
      <c r="G26" s="16" t="s">
        <v>173</v>
      </c>
      <c r="H26" s="16" t="s">
        <v>60</v>
      </c>
      <c r="I26" s="16" t="s">
        <v>174</v>
      </c>
      <c r="J26" s="16">
        <v>1978</v>
      </c>
      <c r="K26" s="16">
        <v>20</v>
      </c>
      <c r="L26" s="16">
        <f t="shared" si="0"/>
        <v>1998</v>
      </c>
      <c r="M26" s="18">
        <f t="shared" si="6"/>
        <v>-23</v>
      </c>
      <c r="N26" s="19">
        <v>2021</v>
      </c>
      <c r="O26" s="16" t="s">
        <v>163</v>
      </c>
      <c r="P26" s="23" t="s">
        <v>164</v>
      </c>
      <c r="Q26" s="20">
        <v>0</v>
      </c>
      <c r="R26" s="21">
        <v>0</v>
      </c>
      <c r="S26" s="22">
        <f t="shared" si="2"/>
        <v>0</v>
      </c>
      <c r="U26" s="54">
        <v>0</v>
      </c>
    </row>
    <row r="27" spans="1:21" hidden="1" x14ac:dyDescent="0.25">
      <c r="A27" s="15">
        <v>103</v>
      </c>
      <c r="B27" s="15" t="s">
        <v>65</v>
      </c>
      <c r="C27" s="16" t="s">
        <v>0</v>
      </c>
      <c r="D27" s="16" t="s">
        <v>5</v>
      </c>
      <c r="E27" s="16" t="s">
        <v>138</v>
      </c>
      <c r="F27" s="17" t="s">
        <v>92</v>
      </c>
      <c r="G27" s="16" t="s">
        <v>173</v>
      </c>
      <c r="H27" s="16" t="s">
        <v>60</v>
      </c>
      <c r="I27" s="16" t="s">
        <v>174</v>
      </c>
      <c r="J27" s="16">
        <v>1978</v>
      </c>
      <c r="K27" s="16">
        <v>20</v>
      </c>
      <c r="L27" s="16">
        <f t="shared" si="0"/>
        <v>1998</v>
      </c>
      <c r="M27" s="18">
        <f>-(2021-K27-J27)</f>
        <v>-23</v>
      </c>
      <c r="N27" s="19">
        <v>2021</v>
      </c>
      <c r="O27" s="16" t="s">
        <v>163</v>
      </c>
      <c r="P27" s="23" t="s">
        <v>177</v>
      </c>
      <c r="Q27" s="20">
        <v>0</v>
      </c>
      <c r="R27" s="21">
        <v>0</v>
      </c>
      <c r="S27" s="22">
        <f t="shared" si="2"/>
        <v>0</v>
      </c>
      <c r="U27" s="54">
        <v>0</v>
      </c>
    </row>
    <row r="28" spans="1:21" hidden="1" x14ac:dyDescent="0.25">
      <c r="A28" s="24">
        <v>103</v>
      </c>
      <c r="B28" s="24" t="s">
        <v>65</v>
      </c>
      <c r="C28" s="25" t="s">
        <v>76</v>
      </c>
      <c r="D28" s="25" t="s">
        <v>75</v>
      </c>
      <c r="E28" s="25" t="s">
        <v>74</v>
      </c>
      <c r="F28" s="26" t="s">
        <v>61</v>
      </c>
      <c r="G28" s="25" t="s">
        <v>93</v>
      </c>
      <c r="H28" s="25" t="s">
        <v>71</v>
      </c>
      <c r="I28" s="25" t="s">
        <v>178</v>
      </c>
      <c r="J28" s="25">
        <v>2014</v>
      </c>
      <c r="K28" s="25">
        <v>15</v>
      </c>
      <c r="L28" s="25">
        <f t="shared" si="0"/>
        <v>2029</v>
      </c>
      <c r="M28" s="27">
        <f>-(2021-K28-J28)</f>
        <v>8</v>
      </c>
      <c r="N28" s="28">
        <f>M28+2021</f>
        <v>2029</v>
      </c>
      <c r="O28" s="25"/>
      <c r="P28" s="29"/>
      <c r="Q28" s="20">
        <v>0</v>
      </c>
      <c r="R28" s="21">
        <v>0</v>
      </c>
      <c r="S28" s="22">
        <f t="shared" si="2"/>
        <v>0</v>
      </c>
      <c r="U28" s="55"/>
    </row>
    <row r="29" spans="1:21" hidden="1" x14ac:dyDescent="0.25">
      <c r="A29" s="24">
        <v>103</v>
      </c>
      <c r="B29" s="24" t="s">
        <v>65</v>
      </c>
      <c r="C29" s="25" t="s">
        <v>76</v>
      </c>
      <c r="D29" s="25" t="s">
        <v>75</v>
      </c>
      <c r="E29" s="25" t="s">
        <v>74</v>
      </c>
      <c r="F29" s="26" t="s">
        <v>92</v>
      </c>
      <c r="G29" s="25"/>
      <c r="H29" s="25" t="s">
        <v>71</v>
      </c>
      <c r="I29" s="25"/>
      <c r="J29" s="25">
        <v>2014</v>
      </c>
      <c r="K29" s="25">
        <v>15</v>
      </c>
      <c r="L29" s="25">
        <f t="shared" si="0"/>
        <v>2029</v>
      </c>
      <c r="M29" s="27">
        <f t="shared" ref="M29:M31" si="8">-(2021-K29-J29)</f>
        <v>8</v>
      </c>
      <c r="N29" s="28">
        <f t="shared" ref="N29:N31" si="9">M29+2021</f>
        <v>2029</v>
      </c>
      <c r="O29" s="25"/>
      <c r="P29" s="29"/>
      <c r="Q29" s="20">
        <v>0</v>
      </c>
      <c r="R29" s="21">
        <v>0</v>
      </c>
      <c r="S29" s="22">
        <f t="shared" si="2"/>
        <v>0</v>
      </c>
      <c r="U29" s="55"/>
    </row>
    <row r="30" spans="1:21" hidden="1" x14ac:dyDescent="0.25">
      <c r="A30" s="24">
        <v>103</v>
      </c>
      <c r="B30" s="24" t="s">
        <v>65</v>
      </c>
      <c r="C30" s="25" t="s">
        <v>64</v>
      </c>
      <c r="D30" s="25" t="s">
        <v>63</v>
      </c>
      <c r="E30" s="25" t="s">
        <v>62</v>
      </c>
      <c r="F30" s="26" t="s">
        <v>92</v>
      </c>
      <c r="G30" s="25"/>
      <c r="H30" s="25" t="s">
        <v>60</v>
      </c>
      <c r="I30" s="25"/>
      <c r="J30" s="25">
        <v>2014</v>
      </c>
      <c r="K30" s="25">
        <v>15</v>
      </c>
      <c r="L30" s="25">
        <f t="shared" si="0"/>
        <v>2029</v>
      </c>
      <c r="M30" s="27">
        <f t="shared" si="8"/>
        <v>8</v>
      </c>
      <c r="N30" s="28">
        <f t="shared" si="9"/>
        <v>2029</v>
      </c>
      <c r="O30" s="25"/>
      <c r="P30" s="29"/>
      <c r="Q30" s="20">
        <v>0</v>
      </c>
      <c r="R30" s="21">
        <v>0</v>
      </c>
      <c r="S30" s="22">
        <f t="shared" si="2"/>
        <v>0</v>
      </c>
      <c r="U30" s="55"/>
    </row>
    <row r="31" spans="1:21" hidden="1" x14ac:dyDescent="0.25">
      <c r="A31" s="24">
        <v>103</v>
      </c>
      <c r="B31" s="24" t="s">
        <v>65</v>
      </c>
      <c r="C31" s="25" t="s">
        <v>64</v>
      </c>
      <c r="D31" s="25" t="s">
        <v>63</v>
      </c>
      <c r="E31" s="25" t="s">
        <v>62</v>
      </c>
      <c r="F31" s="26" t="s">
        <v>61</v>
      </c>
      <c r="G31" s="25"/>
      <c r="H31" s="25" t="s">
        <v>60</v>
      </c>
      <c r="I31" s="25"/>
      <c r="J31" s="25">
        <v>2016</v>
      </c>
      <c r="K31" s="25">
        <v>15</v>
      </c>
      <c r="L31" s="25">
        <f t="shared" si="0"/>
        <v>2031</v>
      </c>
      <c r="M31" s="27">
        <f t="shared" si="8"/>
        <v>10</v>
      </c>
      <c r="N31" s="28">
        <f t="shared" si="9"/>
        <v>2031</v>
      </c>
      <c r="O31" s="25"/>
      <c r="P31" s="29"/>
      <c r="Q31" s="20">
        <v>0</v>
      </c>
      <c r="R31" s="21">
        <v>0</v>
      </c>
      <c r="S31" s="22">
        <f t="shared" si="2"/>
        <v>0</v>
      </c>
      <c r="U31" s="55"/>
    </row>
    <row r="32" spans="1:21" hidden="1" x14ac:dyDescent="0.25">
      <c r="A32" s="15">
        <v>104</v>
      </c>
      <c r="B32" s="15" t="s">
        <v>81</v>
      </c>
      <c r="C32" s="16" t="s">
        <v>76</v>
      </c>
      <c r="D32" s="16" t="s">
        <v>10</v>
      </c>
      <c r="E32" s="16" t="s">
        <v>44</v>
      </c>
      <c r="F32" s="17" t="s">
        <v>80</v>
      </c>
      <c r="G32" s="16"/>
      <c r="H32" s="16" t="s">
        <v>60</v>
      </c>
      <c r="I32" s="16" t="s">
        <v>179</v>
      </c>
      <c r="J32" s="16">
        <v>1978</v>
      </c>
      <c r="K32" s="16">
        <v>15</v>
      </c>
      <c r="L32" s="16">
        <f t="shared" si="0"/>
        <v>1993</v>
      </c>
      <c r="M32" s="18">
        <f>-(2021-K32-J32)</f>
        <v>-28</v>
      </c>
      <c r="N32" s="19">
        <v>2021</v>
      </c>
      <c r="O32" s="16" t="s">
        <v>180</v>
      </c>
      <c r="P32" s="23" t="s">
        <v>181</v>
      </c>
      <c r="Q32" s="20">
        <v>0</v>
      </c>
      <c r="R32" s="21">
        <v>0</v>
      </c>
      <c r="S32" s="22">
        <f t="shared" si="2"/>
        <v>0</v>
      </c>
      <c r="U32" s="54">
        <v>0</v>
      </c>
    </row>
    <row r="33" spans="1:21" hidden="1" x14ac:dyDescent="0.25">
      <c r="A33" s="15">
        <v>104</v>
      </c>
      <c r="B33" s="15" t="s">
        <v>81</v>
      </c>
      <c r="C33" s="16" t="s">
        <v>76</v>
      </c>
      <c r="D33" s="16" t="s">
        <v>10</v>
      </c>
      <c r="E33" s="16" t="s">
        <v>44</v>
      </c>
      <c r="F33" s="17" t="s">
        <v>91</v>
      </c>
      <c r="G33" s="16" t="s">
        <v>90</v>
      </c>
      <c r="H33" s="16" t="s">
        <v>60</v>
      </c>
      <c r="I33" s="16" t="s">
        <v>182</v>
      </c>
      <c r="J33" s="16">
        <v>1978</v>
      </c>
      <c r="K33" s="16">
        <v>15</v>
      </c>
      <c r="L33" s="16">
        <f t="shared" si="0"/>
        <v>1993</v>
      </c>
      <c r="M33" s="18">
        <f t="shared" ref="M33:M39" si="10">-(2021-K33-J33)</f>
        <v>-28</v>
      </c>
      <c r="N33" s="19">
        <v>2021</v>
      </c>
      <c r="O33" s="16" t="s">
        <v>183</v>
      </c>
      <c r="P33" s="23" t="s">
        <v>181</v>
      </c>
      <c r="Q33" s="20">
        <v>0</v>
      </c>
      <c r="R33" s="21">
        <v>0</v>
      </c>
      <c r="S33" s="22">
        <f t="shared" si="2"/>
        <v>0</v>
      </c>
      <c r="U33" s="54">
        <v>0</v>
      </c>
    </row>
    <row r="34" spans="1:21" hidden="1" x14ac:dyDescent="0.25">
      <c r="A34" s="15">
        <v>104</v>
      </c>
      <c r="B34" s="15" t="s">
        <v>81</v>
      </c>
      <c r="C34" s="16" t="s">
        <v>0</v>
      </c>
      <c r="D34" s="16" t="s">
        <v>4</v>
      </c>
      <c r="E34" s="16" t="s">
        <v>138</v>
      </c>
      <c r="F34" s="17" t="s">
        <v>80</v>
      </c>
      <c r="G34" s="16"/>
      <c r="H34" s="16" t="s">
        <v>60</v>
      </c>
      <c r="I34" s="16"/>
      <c r="J34" s="16">
        <v>1978</v>
      </c>
      <c r="K34" s="16">
        <v>20</v>
      </c>
      <c r="L34" s="16">
        <f t="shared" si="0"/>
        <v>1998</v>
      </c>
      <c r="M34" s="18">
        <f t="shared" si="10"/>
        <v>-23</v>
      </c>
      <c r="N34" s="19">
        <v>2021</v>
      </c>
      <c r="O34" s="16" t="s">
        <v>163</v>
      </c>
      <c r="P34" s="23" t="s">
        <v>166</v>
      </c>
      <c r="Q34" s="20">
        <v>0</v>
      </c>
      <c r="R34" s="21">
        <v>0</v>
      </c>
      <c r="S34" s="22">
        <f t="shared" si="2"/>
        <v>0</v>
      </c>
      <c r="U34" s="54">
        <v>0</v>
      </c>
    </row>
    <row r="35" spans="1:21" hidden="1" x14ac:dyDescent="0.25">
      <c r="A35" s="15">
        <v>104</v>
      </c>
      <c r="B35" s="15" t="s">
        <v>81</v>
      </c>
      <c r="C35" s="16" t="s">
        <v>0</v>
      </c>
      <c r="D35" s="16" t="s">
        <v>4</v>
      </c>
      <c r="E35" s="16" t="s">
        <v>138</v>
      </c>
      <c r="F35" s="17" t="s">
        <v>80</v>
      </c>
      <c r="G35" s="16"/>
      <c r="H35" s="16" t="s">
        <v>60</v>
      </c>
      <c r="I35" s="16"/>
      <c r="J35" s="16">
        <v>1978</v>
      </c>
      <c r="K35" s="16">
        <v>20</v>
      </c>
      <c r="L35" s="16">
        <f t="shared" si="0"/>
        <v>1998</v>
      </c>
      <c r="M35" s="18">
        <f t="shared" si="10"/>
        <v>-23</v>
      </c>
      <c r="N35" s="19">
        <v>2021</v>
      </c>
      <c r="O35" s="16" t="s">
        <v>163</v>
      </c>
      <c r="P35" s="23" t="s">
        <v>166</v>
      </c>
      <c r="Q35" s="20">
        <v>0</v>
      </c>
      <c r="R35" s="21">
        <v>0</v>
      </c>
      <c r="S35" s="22">
        <f t="shared" si="2"/>
        <v>0</v>
      </c>
      <c r="U35" s="54">
        <v>0</v>
      </c>
    </row>
    <row r="36" spans="1:21" hidden="1" x14ac:dyDescent="0.25">
      <c r="A36" s="15">
        <v>104</v>
      </c>
      <c r="B36" s="15" t="s">
        <v>81</v>
      </c>
      <c r="C36" s="16" t="s">
        <v>0</v>
      </c>
      <c r="D36" s="16" t="s">
        <v>5</v>
      </c>
      <c r="E36" s="16" t="s">
        <v>138</v>
      </c>
      <c r="F36" s="17" t="s">
        <v>91</v>
      </c>
      <c r="G36" s="16" t="s">
        <v>90</v>
      </c>
      <c r="H36" s="16" t="s">
        <v>60</v>
      </c>
      <c r="I36" s="16" t="s">
        <v>182</v>
      </c>
      <c r="J36" s="16">
        <v>1978</v>
      </c>
      <c r="K36" s="16">
        <v>20</v>
      </c>
      <c r="L36" s="16">
        <f t="shared" si="0"/>
        <v>1998</v>
      </c>
      <c r="M36" s="18">
        <f t="shared" si="10"/>
        <v>-23</v>
      </c>
      <c r="N36" s="19">
        <v>2021</v>
      </c>
      <c r="O36" s="16" t="s">
        <v>163</v>
      </c>
      <c r="P36" s="23" t="s">
        <v>164</v>
      </c>
      <c r="Q36" s="20">
        <v>0</v>
      </c>
      <c r="R36" s="21">
        <v>0</v>
      </c>
      <c r="S36" s="22">
        <f t="shared" si="2"/>
        <v>0</v>
      </c>
      <c r="U36" s="54">
        <v>0</v>
      </c>
    </row>
    <row r="37" spans="1:21" hidden="1" x14ac:dyDescent="0.25">
      <c r="A37" s="15">
        <v>104</v>
      </c>
      <c r="B37" s="15" t="s">
        <v>81</v>
      </c>
      <c r="C37" s="16" t="s">
        <v>0</v>
      </c>
      <c r="D37" s="16" t="s">
        <v>5</v>
      </c>
      <c r="E37" s="16" t="s">
        <v>138</v>
      </c>
      <c r="F37" s="17" t="s">
        <v>91</v>
      </c>
      <c r="G37" s="16" t="s">
        <v>90</v>
      </c>
      <c r="H37" s="16" t="s">
        <v>60</v>
      </c>
      <c r="I37" s="16" t="s">
        <v>182</v>
      </c>
      <c r="J37" s="16">
        <v>1978</v>
      </c>
      <c r="K37" s="16">
        <v>20</v>
      </c>
      <c r="L37" s="16">
        <f t="shared" si="0"/>
        <v>1998</v>
      </c>
      <c r="M37" s="18">
        <f t="shared" si="10"/>
        <v>-23</v>
      </c>
      <c r="N37" s="19">
        <v>2021</v>
      </c>
      <c r="O37" s="16"/>
      <c r="P37" s="23" t="s">
        <v>164</v>
      </c>
      <c r="Q37" s="20">
        <v>0</v>
      </c>
      <c r="R37" s="21">
        <v>0</v>
      </c>
      <c r="S37" s="22">
        <f t="shared" si="2"/>
        <v>0</v>
      </c>
      <c r="U37" s="54">
        <v>0</v>
      </c>
    </row>
    <row r="38" spans="1:21" ht="13.5" hidden="1" customHeight="1" x14ac:dyDescent="0.25">
      <c r="A38" s="15">
        <v>104</v>
      </c>
      <c r="B38" s="15" t="s">
        <v>81</v>
      </c>
      <c r="C38" s="16" t="s">
        <v>0</v>
      </c>
      <c r="D38" s="16" t="s">
        <v>13</v>
      </c>
      <c r="E38" s="16" t="s">
        <v>140</v>
      </c>
      <c r="F38" s="17" t="s">
        <v>84</v>
      </c>
      <c r="G38" s="16" t="s">
        <v>83</v>
      </c>
      <c r="H38" s="16" t="s">
        <v>60</v>
      </c>
      <c r="I38" s="16" t="s">
        <v>139</v>
      </c>
      <c r="J38" s="16">
        <v>1978</v>
      </c>
      <c r="K38" s="16">
        <v>20</v>
      </c>
      <c r="L38" s="16">
        <f t="shared" si="0"/>
        <v>1998</v>
      </c>
      <c r="M38" s="18">
        <f t="shared" si="10"/>
        <v>-23</v>
      </c>
      <c r="N38" s="19">
        <v>2021</v>
      </c>
      <c r="O38" s="16" t="s">
        <v>184</v>
      </c>
      <c r="P38" s="23" t="s">
        <v>185</v>
      </c>
      <c r="Q38" s="20">
        <v>0</v>
      </c>
      <c r="R38" s="21">
        <v>0</v>
      </c>
      <c r="S38" s="22">
        <f t="shared" si="2"/>
        <v>0</v>
      </c>
      <c r="U38" s="54">
        <v>0</v>
      </c>
    </row>
    <row r="39" spans="1:21" hidden="1" x14ac:dyDescent="0.25">
      <c r="A39" s="15">
        <v>104</v>
      </c>
      <c r="B39" s="15" t="s">
        <v>81</v>
      </c>
      <c r="C39" s="16" t="s">
        <v>0</v>
      </c>
      <c r="D39" s="16" t="s">
        <v>13</v>
      </c>
      <c r="E39" s="16" t="s">
        <v>140</v>
      </c>
      <c r="F39" s="17" t="s">
        <v>84</v>
      </c>
      <c r="G39" s="16" t="s">
        <v>83</v>
      </c>
      <c r="H39" s="16" t="s">
        <v>60</v>
      </c>
      <c r="I39" s="16" t="s">
        <v>139</v>
      </c>
      <c r="J39" s="16">
        <v>1978</v>
      </c>
      <c r="K39" s="16">
        <v>20</v>
      </c>
      <c r="L39" s="16">
        <f t="shared" si="0"/>
        <v>1998</v>
      </c>
      <c r="M39" s="18">
        <f t="shared" si="10"/>
        <v>-23</v>
      </c>
      <c r="N39" s="19">
        <v>2021</v>
      </c>
      <c r="O39" s="16" t="s">
        <v>184</v>
      </c>
      <c r="P39" s="30" t="s">
        <v>186</v>
      </c>
      <c r="Q39" s="20">
        <v>0</v>
      </c>
      <c r="R39" s="21">
        <v>0</v>
      </c>
      <c r="S39" s="22">
        <f t="shared" si="2"/>
        <v>0</v>
      </c>
      <c r="U39" s="58">
        <v>0</v>
      </c>
    </row>
    <row r="40" spans="1:21" hidden="1" x14ac:dyDescent="0.25">
      <c r="A40" s="24">
        <v>104</v>
      </c>
      <c r="B40" s="24" t="s">
        <v>81</v>
      </c>
      <c r="C40" s="25" t="s">
        <v>76</v>
      </c>
      <c r="D40" s="25" t="s">
        <v>75</v>
      </c>
      <c r="E40" s="25" t="s">
        <v>74</v>
      </c>
      <c r="F40" s="26" t="s">
        <v>80</v>
      </c>
      <c r="G40" s="25"/>
      <c r="H40" s="25" t="s">
        <v>71</v>
      </c>
      <c r="I40" s="25"/>
      <c r="J40" s="25">
        <v>2014</v>
      </c>
      <c r="K40" s="25">
        <v>15</v>
      </c>
      <c r="L40" s="25">
        <f t="shared" si="0"/>
        <v>2029</v>
      </c>
      <c r="M40" s="27">
        <f>-(2021-K40-J40)</f>
        <v>8</v>
      </c>
      <c r="N40" s="28">
        <f>M40+2021</f>
        <v>2029</v>
      </c>
      <c r="O40" s="25"/>
      <c r="P40" s="29"/>
      <c r="Q40" s="20">
        <v>0</v>
      </c>
      <c r="R40" s="21">
        <v>0</v>
      </c>
      <c r="S40" s="22">
        <f t="shared" si="2"/>
        <v>0</v>
      </c>
      <c r="U40" s="55"/>
    </row>
    <row r="41" spans="1:21" hidden="1" x14ac:dyDescent="0.25">
      <c r="A41" s="24">
        <v>104</v>
      </c>
      <c r="B41" s="24" t="s">
        <v>81</v>
      </c>
      <c r="C41" s="25" t="s">
        <v>76</v>
      </c>
      <c r="D41" s="25" t="s">
        <v>75</v>
      </c>
      <c r="E41" s="25" t="s">
        <v>74</v>
      </c>
      <c r="F41" s="26" t="s">
        <v>91</v>
      </c>
      <c r="G41" s="25" t="s">
        <v>90</v>
      </c>
      <c r="H41" s="25" t="s">
        <v>71</v>
      </c>
      <c r="I41" s="25" t="s">
        <v>182</v>
      </c>
      <c r="J41" s="25">
        <v>2014</v>
      </c>
      <c r="K41" s="25">
        <v>15</v>
      </c>
      <c r="L41" s="25">
        <f t="shared" si="0"/>
        <v>2029</v>
      </c>
      <c r="M41" s="27">
        <f t="shared" ref="M41:M48" si="11">-(2021-K41-J41)</f>
        <v>8</v>
      </c>
      <c r="N41" s="28">
        <f t="shared" ref="N41:N48" si="12">M41+2021</f>
        <v>2029</v>
      </c>
      <c r="O41" s="25"/>
      <c r="P41" s="29"/>
      <c r="Q41" s="20">
        <v>0</v>
      </c>
      <c r="R41" s="21">
        <v>0</v>
      </c>
      <c r="S41" s="22">
        <f t="shared" si="2"/>
        <v>0</v>
      </c>
      <c r="U41" s="55"/>
    </row>
    <row r="42" spans="1:21" hidden="1" x14ac:dyDescent="0.25">
      <c r="A42" s="24">
        <v>104</v>
      </c>
      <c r="B42" s="24" t="s">
        <v>81</v>
      </c>
      <c r="C42" s="25" t="s">
        <v>89</v>
      </c>
      <c r="D42" s="25" t="s">
        <v>88</v>
      </c>
      <c r="E42" s="25" t="s">
        <v>44</v>
      </c>
      <c r="F42" s="26" t="s">
        <v>84</v>
      </c>
      <c r="G42" s="25" t="s">
        <v>83</v>
      </c>
      <c r="H42" s="25" t="s">
        <v>82</v>
      </c>
      <c r="I42" s="25" t="s">
        <v>182</v>
      </c>
      <c r="J42" s="25">
        <v>2018</v>
      </c>
      <c r="K42" s="25">
        <v>15</v>
      </c>
      <c r="L42" s="25">
        <f t="shared" si="0"/>
        <v>2033</v>
      </c>
      <c r="M42" s="27">
        <f t="shared" si="11"/>
        <v>12</v>
      </c>
      <c r="N42" s="28">
        <f t="shared" si="12"/>
        <v>2033</v>
      </c>
      <c r="O42" s="25" t="s">
        <v>187</v>
      </c>
      <c r="P42" s="29"/>
      <c r="Q42" s="20">
        <v>0</v>
      </c>
      <c r="R42" s="21">
        <v>0</v>
      </c>
      <c r="S42" s="22">
        <f t="shared" si="2"/>
        <v>0</v>
      </c>
      <c r="U42" s="55"/>
    </row>
    <row r="43" spans="1:21" hidden="1" x14ac:dyDescent="0.25">
      <c r="A43" s="24">
        <v>104</v>
      </c>
      <c r="B43" s="24" t="s">
        <v>81</v>
      </c>
      <c r="C43" s="25" t="s">
        <v>76</v>
      </c>
      <c r="D43" s="25" t="s">
        <v>87</v>
      </c>
      <c r="E43" s="25" t="s">
        <v>44</v>
      </c>
      <c r="F43" s="26" t="s">
        <v>84</v>
      </c>
      <c r="G43" s="25" t="s">
        <v>83</v>
      </c>
      <c r="H43" s="25" t="s">
        <v>82</v>
      </c>
      <c r="I43" s="25" t="s">
        <v>182</v>
      </c>
      <c r="J43" s="25">
        <v>2014</v>
      </c>
      <c r="K43" s="25">
        <v>15</v>
      </c>
      <c r="L43" s="25">
        <f t="shared" si="0"/>
        <v>2029</v>
      </c>
      <c r="M43" s="27">
        <f t="shared" si="11"/>
        <v>8</v>
      </c>
      <c r="N43" s="28">
        <f t="shared" si="12"/>
        <v>2029</v>
      </c>
      <c r="O43" s="25"/>
      <c r="P43" s="29"/>
      <c r="Q43" s="20">
        <v>0</v>
      </c>
      <c r="R43" s="21">
        <v>0</v>
      </c>
      <c r="S43" s="22">
        <f t="shared" si="2"/>
        <v>0</v>
      </c>
      <c r="U43" s="55"/>
    </row>
    <row r="44" spans="1:21" hidden="1" x14ac:dyDescent="0.25">
      <c r="A44" s="24">
        <v>104</v>
      </c>
      <c r="B44" s="24" t="s">
        <v>81</v>
      </c>
      <c r="C44" s="25" t="s">
        <v>76</v>
      </c>
      <c r="D44" s="25" t="s">
        <v>86</v>
      </c>
      <c r="E44" s="25" t="s">
        <v>44</v>
      </c>
      <c r="F44" s="26" t="s">
        <v>84</v>
      </c>
      <c r="G44" s="25" t="s">
        <v>83</v>
      </c>
      <c r="H44" s="25" t="s">
        <v>82</v>
      </c>
      <c r="I44" s="25" t="s">
        <v>182</v>
      </c>
      <c r="J44" s="25">
        <v>2014</v>
      </c>
      <c r="K44" s="25">
        <v>15</v>
      </c>
      <c r="L44" s="25">
        <f t="shared" si="0"/>
        <v>2029</v>
      </c>
      <c r="M44" s="27">
        <f t="shared" si="11"/>
        <v>8</v>
      </c>
      <c r="N44" s="28">
        <f t="shared" si="12"/>
        <v>2029</v>
      </c>
      <c r="O44" s="25"/>
      <c r="P44" s="29"/>
      <c r="Q44" s="20">
        <v>0</v>
      </c>
      <c r="R44" s="21">
        <v>0</v>
      </c>
      <c r="S44" s="22">
        <f t="shared" si="2"/>
        <v>0</v>
      </c>
      <c r="U44" s="55"/>
    </row>
    <row r="45" spans="1:21" hidden="1" x14ac:dyDescent="0.25">
      <c r="A45" s="24">
        <v>104</v>
      </c>
      <c r="B45" s="24" t="s">
        <v>81</v>
      </c>
      <c r="C45" s="25" t="s">
        <v>76</v>
      </c>
      <c r="D45" s="25" t="s">
        <v>85</v>
      </c>
      <c r="E45" s="25" t="s">
        <v>44</v>
      </c>
      <c r="F45" s="26" t="s">
        <v>84</v>
      </c>
      <c r="G45" s="25" t="s">
        <v>83</v>
      </c>
      <c r="H45" s="25" t="s">
        <v>82</v>
      </c>
      <c r="I45" s="25" t="s">
        <v>182</v>
      </c>
      <c r="J45" s="25">
        <v>2014</v>
      </c>
      <c r="K45" s="25">
        <v>15</v>
      </c>
      <c r="L45" s="25">
        <f t="shared" si="0"/>
        <v>2029</v>
      </c>
      <c r="M45" s="27">
        <f t="shared" si="11"/>
        <v>8</v>
      </c>
      <c r="N45" s="28">
        <f t="shared" si="12"/>
        <v>2029</v>
      </c>
      <c r="O45" s="25"/>
      <c r="P45" s="29"/>
      <c r="Q45" s="20">
        <v>0</v>
      </c>
      <c r="R45" s="21">
        <v>0</v>
      </c>
      <c r="S45" s="22">
        <f t="shared" si="2"/>
        <v>0</v>
      </c>
      <c r="U45" s="55"/>
    </row>
    <row r="46" spans="1:21" hidden="1" x14ac:dyDescent="0.25">
      <c r="A46" s="24">
        <v>104</v>
      </c>
      <c r="B46" s="24" t="s">
        <v>81</v>
      </c>
      <c r="C46" s="25" t="s">
        <v>64</v>
      </c>
      <c r="D46" s="25" t="s">
        <v>63</v>
      </c>
      <c r="E46" s="25" t="s">
        <v>62</v>
      </c>
      <c r="F46" s="26" t="s">
        <v>83</v>
      </c>
      <c r="G46" s="25"/>
      <c r="H46" s="25" t="s">
        <v>60</v>
      </c>
      <c r="I46" s="25"/>
      <c r="J46" s="25">
        <v>2014</v>
      </c>
      <c r="K46" s="25">
        <v>15</v>
      </c>
      <c r="L46" s="25">
        <f t="shared" si="0"/>
        <v>2029</v>
      </c>
      <c r="M46" s="27">
        <f t="shared" si="11"/>
        <v>8</v>
      </c>
      <c r="N46" s="28">
        <f t="shared" si="12"/>
        <v>2029</v>
      </c>
      <c r="O46" s="25"/>
      <c r="P46" s="29"/>
      <c r="Q46" s="20">
        <v>0</v>
      </c>
      <c r="R46" s="21">
        <v>0</v>
      </c>
      <c r="S46" s="22">
        <f t="shared" si="2"/>
        <v>0</v>
      </c>
      <c r="U46" s="55"/>
    </row>
    <row r="47" spans="1:21" hidden="1" x14ac:dyDescent="0.25">
      <c r="A47" s="24">
        <v>104</v>
      </c>
      <c r="B47" s="24" t="s">
        <v>66</v>
      </c>
      <c r="C47" s="25" t="s">
        <v>64</v>
      </c>
      <c r="D47" s="25" t="s">
        <v>63</v>
      </c>
      <c r="E47" s="25" t="s">
        <v>62</v>
      </c>
      <c r="F47" s="26" t="s">
        <v>90</v>
      </c>
      <c r="G47" s="25"/>
      <c r="H47" s="25" t="s">
        <v>60</v>
      </c>
      <c r="I47" s="25" t="s">
        <v>182</v>
      </c>
      <c r="J47" s="25">
        <v>2016</v>
      </c>
      <c r="K47" s="25">
        <v>15</v>
      </c>
      <c r="L47" s="25">
        <f t="shared" si="0"/>
        <v>2031</v>
      </c>
      <c r="M47" s="27">
        <f t="shared" si="11"/>
        <v>10</v>
      </c>
      <c r="N47" s="28">
        <f t="shared" si="12"/>
        <v>2031</v>
      </c>
      <c r="O47" s="25"/>
      <c r="P47" s="29"/>
      <c r="Q47" s="20">
        <v>0</v>
      </c>
      <c r="R47" s="21">
        <v>0</v>
      </c>
      <c r="S47" s="22">
        <f t="shared" si="2"/>
        <v>0</v>
      </c>
      <c r="U47" s="55"/>
    </row>
    <row r="48" spans="1:21" hidden="1" x14ac:dyDescent="0.25">
      <c r="A48" s="24">
        <v>104</v>
      </c>
      <c r="B48" s="24" t="s">
        <v>66</v>
      </c>
      <c r="C48" s="25" t="s">
        <v>64</v>
      </c>
      <c r="D48" s="25" t="s">
        <v>63</v>
      </c>
      <c r="E48" s="25" t="s">
        <v>62</v>
      </c>
      <c r="F48" s="26" t="s">
        <v>80</v>
      </c>
      <c r="G48" s="25"/>
      <c r="H48" s="25" t="s">
        <v>60</v>
      </c>
      <c r="I48" s="25" t="s">
        <v>179</v>
      </c>
      <c r="J48" s="25">
        <v>2016</v>
      </c>
      <c r="K48" s="25">
        <v>15</v>
      </c>
      <c r="L48" s="25">
        <f t="shared" si="0"/>
        <v>2031</v>
      </c>
      <c r="M48" s="27">
        <f t="shared" si="11"/>
        <v>10</v>
      </c>
      <c r="N48" s="28">
        <f t="shared" si="12"/>
        <v>2031</v>
      </c>
      <c r="O48" s="25"/>
      <c r="P48" s="29"/>
      <c r="Q48" s="20">
        <v>0</v>
      </c>
      <c r="R48" s="21">
        <v>0</v>
      </c>
      <c r="S48" s="22">
        <f t="shared" si="2"/>
        <v>0</v>
      </c>
      <c r="U48" s="55"/>
    </row>
    <row r="49" spans="1:21" hidden="1" x14ac:dyDescent="0.25">
      <c r="A49" s="15">
        <v>105</v>
      </c>
      <c r="B49" s="15" t="s">
        <v>77</v>
      </c>
      <c r="C49" s="16" t="s">
        <v>76</v>
      </c>
      <c r="D49" s="16" t="s">
        <v>10</v>
      </c>
      <c r="E49" s="16" t="s">
        <v>44</v>
      </c>
      <c r="F49" s="17" t="s">
        <v>79</v>
      </c>
      <c r="G49" s="16" t="s">
        <v>188</v>
      </c>
      <c r="H49" s="16" t="s">
        <v>60</v>
      </c>
      <c r="I49" s="16" t="s">
        <v>189</v>
      </c>
      <c r="J49" s="16">
        <v>1978</v>
      </c>
      <c r="K49" s="16">
        <v>15</v>
      </c>
      <c r="L49" s="16">
        <f t="shared" si="0"/>
        <v>1993</v>
      </c>
      <c r="M49" s="18">
        <f>-(2021-K49-J49)</f>
        <v>-28</v>
      </c>
      <c r="N49" s="19">
        <v>2021</v>
      </c>
      <c r="O49" s="16" t="s">
        <v>190</v>
      </c>
      <c r="P49" s="23" t="s">
        <v>181</v>
      </c>
      <c r="Q49" s="20">
        <v>0</v>
      </c>
      <c r="R49" s="21">
        <v>0</v>
      </c>
      <c r="S49" s="22">
        <f t="shared" si="2"/>
        <v>0</v>
      </c>
      <c r="U49" s="54">
        <v>0</v>
      </c>
    </row>
    <row r="50" spans="1:21" hidden="1" x14ac:dyDescent="0.25">
      <c r="A50" s="15">
        <v>105</v>
      </c>
      <c r="B50" s="15" t="s">
        <v>77</v>
      </c>
      <c r="C50" s="16" t="s">
        <v>76</v>
      </c>
      <c r="D50" s="16" t="s">
        <v>10</v>
      </c>
      <c r="E50" s="16" t="s">
        <v>44</v>
      </c>
      <c r="F50" s="17" t="s">
        <v>73</v>
      </c>
      <c r="G50" s="16" t="s">
        <v>191</v>
      </c>
      <c r="H50" s="16" t="s">
        <v>60</v>
      </c>
      <c r="I50" s="16" t="s">
        <v>192</v>
      </c>
      <c r="J50" s="16">
        <v>1978</v>
      </c>
      <c r="K50" s="16">
        <v>15</v>
      </c>
      <c r="L50" s="16">
        <f t="shared" si="0"/>
        <v>1993</v>
      </c>
      <c r="M50" s="18">
        <f>-(2021-K50-J50)</f>
        <v>-28</v>
      </c>
      <c r="N50" s="19">
        <v>2021</v>
      </c>
      <c r="O50" s="16" t="s">
        <v>190</v>
      </c>
      <c r="P50" s="23" t="s">
        <v>181</v>
      </c>
      <c r="Q50" s="20">
        <v>0</v>
      </c>
      <c r="R50" s="21">
        <v>0</v>
      </c>
      <c r="S50" s="22">
        <f t="shared" si="2"/>
        <v>0</v>
      </c>
      <c r="U50" s="54">
        <v>0</v>
      </c>
    </row>
    <row r="51" spans="1:21" hidden="1" x14ac:dyDescent="0.25">
      <c r="A51" s="24">
        <v>105</v>
      </c>
      <c r="B51" s="24" t="s">
        <v>77</v>
      </c>
      <c r="C51" s="25" t="s">
        <v>64</v>
      </c>
      <c r="D51" s="25" t="s">
        <v>63</v>
      </c>
      <c r="E51" s="25" t="s">
        <v>62</v>
      </c>
      <c r="F51" s="26" t="s">
        <v>193</v>
      </c>
      <c r="G51" s="31" t="s">
        <v>90</v>
      </c>
      <c r="H51" s="25" t="s">
        <v>60</v>
      </c>
      <c r="I51" s="25"/>
      <c r="J51" s="25">
        <v>2013</v>
      </c>
      <c r="K51" s="25">
        <v>15</v>
      </c>
      <c r="L51" s="25">
        <f t="shared" si="0"/>
        <v>2028</v>
      </c>
      <c r="M51" s="27">
        <f>-(2021-K51-J51)</f>
        <v>7</v>
      </c>
      <c r="N51" s="28">
        <f>M51+2021</f>
        <v>2028</v>
      </c>
      <c r="O51" s="25"/>
      <c r="P51" s="29"/>
      <c r="Q51" s="20">
        <v>0</v>
      </c>
      <c r="R51" s="21">
        <v>0</v>
      </c>
      <c r="S51" s="22">
        <f t="shared" si="2"/>
        <v>0</v>
      </c>
      <c r="U51" s="55"/>
    </row>
    <row r="52" spans="1:21" hidden="1" x14ac:dyDescent="0.25">
      <c r="A52" s="15">
        <v>105</v>
      </c>
      <c r="B52" s="15" t="s">
        <v>77</v>
      </c>
      <c r="C52" s="16" t="s">
        <v>0</v>
      </c>
      <c r="D52" s="16" t="s">
        <v>4</v>
      </c>
      <c r="E52" s="16" t="s">
        <v>138</v>
      </c>
      <c r="F52" s="17" t="s">
        <v>79</v>
      </c>
      <c r="G52" s="16" t="s">
        <v>188</v>
      </c>
      <c r="H52" s="16" t="s">
        <v>60</v>
      </c>
      <c r="I52" s="16" t="s">
        <v>189</v>
      </c>
      <c r="J52" s="16">
        <v>1978</v>
      </c>
      <c r="K52" s="16">
        <v>20</v>
      </c>
      <c r="L52" s="16">
        <f t="shared" si="0"/>
        <v>1998</v>
      </c>
      <c r="M52" s="18">
        <f>-(2021-K52-J52)</f>
        <v>-23</v>
      </c>
      <c r="N52" s="19">
        <v>2021</v>
      </c>
      <c r="O52" s="16" t="s">
        <v>163</v>
      </c>
      <c r="P52" s="23" t="s">
        <v>194</v>
      </c>
      <c r="Q52" s="20">
        <v>0</v>
      </c>
      <c r="R52" s="21">
        <v>0</v>
      </c>
      <c r="S52" s="22">
        <f t="shared" si="2"/>
        <v>0</v>
      </c>
      <c r="U52" s="54">
        <v>0</v>
      </c>
    </row>
    <row r="53" spans="1:21" hidden="1" x14ac:dyDescent="0.25">
      <c r="A53" s="15">
        <v>105</v>
      </c>
      <c r="B53" s="15" t="s">
        <v>77</v>
      </c>
      <c r="C53" s="16" t="s">
        <v>0</v>
      </c>
      <c r="D53" s="16" t="s">
        <v>4</v>
      </c>
      <c r="E53" s="16" t="s">
        <v>138</v>
      </c>
      <c r="F53" s="17" t="s">
        <v>79</v>
      </c>
      <c r="G53" s="16" t="s">
        <v>188</v>
      </c>
      <c r="H53" s="16" t="s">
        <v>60</v>
      </c>
      <c r="I53" s="16" t="s">
        <v>189</v>
      </c>
      <c r="J53" s="16">
        <v>1978</v>
      </c>
      <c r="K53" s="16">
        <v>20</v>
      </c>
      <c r="L53" s="16">
        <f t="shared" si="0"/>
        <v>1998</v>
      </c>
      <c r="M53" s="18">
        <f t="shared" ref="M53:M55" si="13">-(2021-K53-J53)</f>
        <v>-23</v>
      </c>
      <c r="N53" s="19">
        <v>2021</v>
      </c>
      <c r="O53" s="16" t="s">
        <v>163</v>
      </c>
      <c r="P53" s="23" t="s">
        <v>194</v>
      </c>
      <c r="Q53" s="20">
        <v>0</v>
      </c>
      <c r="R53" s="21">
        <v>0</v>
      </c>
      <c r="S53" s="22">
        <f t="shared" si="2"/>
        <v>0</v>
      </c>
      <c r="U53" s="54">
        <v>0</v>
      </c>
    </row>
    <row r="54" spans="1:21" hidden="1" x14ac:dyDescent="0.25">
      <c r="A54" s="15">
        <v>105</v>
      </c>
      <c r="B54" s="15" t="s">
        <v>77</v>
      </c>
      <c r="C54" s="16" t="s">
        <v>0</v>
      </c>
      <c r="D54" s="16" t="s">
        <v>4</v>
      </c>
      <c r="E54" s="16" t="s">
        <v>138</v>
      </c>
      <c r="F54" s="17" t="s">
        <v>73</v>
      </c>
      <c r="G54" s="16" t="s">
        <v>191</v>
      </c>
      <c r="H54" s="16" t="s">
        <v>60</v>
      </c>
      <c r="I54" s="16" t="s">
        <v>192</v>
      </c>
      <c r="J54" s="16">
        <v>1978</v>
      </c>
      <c r="K54" s="16">
        <v>20</v>
      </c>
      <c r="L54" s="16">
        <f t="shared" si="0"/>
        <v>1998</v>
      </c>
      <c r="M54" s="18">
        <f t="shared" si="13"/>
        <v>-23</v>
      </c>
      <c r="N54" s="19">
        <v>2021</v>
      </c>
      <c r="O54" s="16" t="s">
        <v>163</v>
      </c>
      <c r="P54" s="23" t="s">
        <v>194</v>
      </c>
      <c r="Q54" s="20">
        <v>0</v>
      </c>
      <c r="R54" s="21">
        <v>0</v>
      </c>
      <c r="S54" s="22">
        <f t="shared" si="2"/>
        <v>0</v>
      </c>
      <c r="U54" s="54">
        <v>0</v>
      </c>
    </row>
    <row r="55" spans="1:21" hidden="1" x14ac:dyDescent="0.25">
      <c r="A55" s="15">
        <v>105</v>
      </c>
      <c r="B55" s="15" t="s">
        <v>77</v>
      </c>
      <c r="C55" s="16" t="s">
        <v>0</v>
      </c>
      <c r="D55" s="16" t="s">
        <v>4</v>
      </c>
      <c r="E55" s="16" t="s">
        <v>138</v>
      </c>
      <c r="F55" s="17" t="s">
        <v>73</v>
      </c>
      <c r="G55" s="16" t="s">
        <v>191</v>
      </c>
      <c r="H55" s="16" t="s">
        <v>60</v>
      </c>
      <c r="I55" s="16" t="s">
        <v>192</v>
      </c>
      <c r="J55" s="16">
        <v>1978</v>
      </c>
      <c r="K55" s="16">
        <v>20</v>
      </c>
      <c r="L55" s="16">
        <f t="shared" si="0"/>
        <v>1998</v>
      </c>
      <c r="M55" s="18">
        <f t="shared" si="13"/>
        <v>-23</v>
      </c>
      <c r="N55" s="19">
        <v>2021</v>
      </c>
      <c r="O55" s="16" t="s">
        <v>163</v>
      </c>
      <c r="P55" s="23" t="s">
        <v>194</v>
      </c>
      <c r="Q55" s="20">
        <v>0</v>
      </c>
      <c r="R55" s="21">
        <v>0</v>
      </c>
      <c r="S55" s="22">
        <f t="shared" si="2"/>
        <v>0</v>
      </c>
      <c r="U55" s="54">
        <v>0</v>
      </c>
    </row>
    <row r="56" spans="1:21" hidden="1" x14ac:dyDescent="0.25">
      <c r="A56" s="24">
        <v>105</v>
      </c>
      <c r="B56" s="24" t="s">
        <v>77</v>
      </c>
      <c r="C56" s="25" t="s">
        <v>64</v>
      </c>
      <c r="D56" s="25" t="s">
        <v>63</v>
      </c>
      <c r="E56" s="25" t="s">
        <v>62</v>
      </c>
      <c r="F56" s="26" t="s">
        <v>79</v>
      </c>
      <c r="G56" s="25"/>
      <c r="H56" s="25" t="s">
        <v>60</v>
      </c>
      <c r="I56" s="25"/>
      <c r="J56" s="25">
        <v>2013</v>
      </c>
      <c r="K56" s="25">
        <v>15</v>
      </c>
      <c r="L56" s="25">
        <f t="shared" si="0"/>
        <v>2028</v>
      </c>
      <c r="M56" s="27">
        <f>-(2021-K56-J56)</f>
        <v>7</v>
      </c>
      <c r="N56" s="28">
        <f>M56+2021</f>
        <v>2028</v>
      </c>
      <c r="O56" s="25"/>
      <c r="P56" s="29"/>
      <c r="Q56" s="20">
        <v>0</v>
      </c>
      <c r="R56" s="21">
        <v>0</v>
      </c>
      <c r="S56" s="22">
        <f t="shared" si="2"/>
        <v>0</v>
      </c>
      <c r="U56" s="55"/>
    </row>
    <row r="57" spans="1:21" hidden="1" x14ac:dyDescent="0.25">
      <c r="A57" s="24">
        <v>105</v>
      </c>
      <c r="B57" s="24" t="s">
        <v>77</v>
      </c>
      <c r="C57" s="25" t="s">
        <v>76</v>
      </c>
      <c r="D57" s="25" t="s">
        <v>75</v>
      </c>
      <c r="E57" s="25" t="s">
        <v>74</v>
      </c>
      <c r="F57" s="26" t="s">
        <v>79</v>
      </c>
      <c r="G57" s="25" t="s">
        <v>78</v>
      </c>
      <c r="H57" s="25" t="s">
        <v>71</v>
      </c>
      <c r="I57" s="25" t="s">
        <v>195</v>
      </c>
      <c r="J57" s="25">
        <v>2014</v>
      </c>
      <c r="K57" s="25">
        <v>15</v>
      </c>
      <c r="L57" s="25">
        <f t="shared" si="0"/>
        <v>2029</v>
      </c>
      <c r="M57" s="27">
        <f t="shared" ref="M57:M58" si="14">-(2021-K57-J57)</f>
        <v>8</v>
      </c>
      <c r="N57" s="28">
        <f t="shared" ref="N57:N58" si="15">M57+2021</f>
        <v>2029</v>
      </c>
      <c r="O57" s="25"/>
      <c r="P57" s="29" t="s">
        <v>196</v>
      </c>
      <c r="Q57" s="20">
        <v>0</v>
      </c>
      <c r="R57" s="21">
        <v>0</v>
      </c>
      <c r="S57" s="22">
        <f t="shared" si="2"/>
        <v>0</v>
      </c>
      <c r="U57" s="55"/>
    </row>
    <row r="58" spans="1:21" hidden="1" x14ac:dyDescent="0.25">
      <c r="A58" s="24">
        <v>105</v>
      </c>
      <c r="B58" s="24" t="s">
        <v>77</v>
      </c>
      <c r="C58" s="25" t="s">
        <v>76</v>
      </c>
      <c r="D58" s="25" t="s">
        <v>75</v>
      </c>
      <c r="E58" s="25" t="s">
        <v>74</v>
      </c>
      <c r="F58" s="26" t="s">
        <v>73</v>
      </c>
      <c r="G58" s="25" t="s">
        <v>72</v>
      </c>
      <c r="H58" s="25" t="s">
        <v>71</v>
      </c>
      <c r="I58" s="25" t="s">
        <v>70</v>
      </c>
      <c r="J58" s="25">
        <v>2014</v>
      </c>
      <c r="K58" s="25">
        <v>15</v>
      </c>
      <c r="L58" s="25">
        <f t="shared" si="0"/>
        <v>2029</v>
      </c>
      <c r="M58" s="27">
        <f t="shared" si="14"/>
        <v>8</v>
      </c>
      <c r="N58" s="28">
        <f t="shared" si="15"/>
        <v>2029</v>
      </c>
      <c r="O58" s="25"/>
      <c r="P58" s="29" t="s">
        <v>167</v>
      </c>
      <c r="Q58" s="20">
        <v>0</v>
      </c>
      <c r="R58" s="21">
        <v>0</v>
      </c>
      <c r="S58" s="22">
        <f t="shared" si="2"/>
        <v>0</v>
      </c>
      <c r="U58" s="55"/>
    </row>
    <row r="59" spans="1:21" hidden="1" x14ac:dyDescent="0.25">
      <c r="A59" s="24">
        <v>112</v>
      </c>
      <c r="B59" s="32" t="s">
        <v>137</v>
      </c>
      <c r="C59" s="25" t="s">
        <v>197</v>
      </c>
      <c r="D59" s="25"/>
      <c r="E59" s="25"/>
      <c r="F59" s="25" t="s">
        <v>107</v>
      </c>
      <c r="G59" s="25"/>
      <c r="H59" s="25" t="s">
        <v>6</v>
      </c>
      <c r="I59" s="25"/>
      <c r="J59" s="25">
        <v>2016</v>
      </c>
      <c r="K59" s="25">
        <v>15</v>
      </c>
      <c r="L59" s="25">
        <f t="shared" si="0"/>
        <v>2031</v>
      </c>
      <c r="M59" s="33">
        <f>-(2021-K59-J59)</f>
        <v>10</v>
      </c>
      <c r="N59" s="28">
        <f>M59+2021</f>
        <v>2031</v>
      </c>
      <c r="O59" s="25" t="s">
        <v>198</v>
      </c>
      <c r="P59" s="29"/>
      <c r="Q59" s="20">
        <v>0</v>
      </c>
      <c r="R59" s="21">
        <v>0</v>
      </c>
      <c r="S59" s="22">
        <f t="shared" si="2"/>
        <v>0</v>
      </c>
      <c r="U59" s="55"/>
    </row>
    <row r="60" spans="1:21" hidden="1" x14ac:dyDescent="0.25">
      <c r="A60" s="24">
        <v>113</v>
      </c>
      <c r="B60" s="32" t="s">
        <v>136</v>
      </c>
      <c r="C60" s="25" t="s">
        <v>197</v>
      </c>
      <c r="D60" s="25"/>
      <c r="E60" s="25"/>
      <c r="F60" s="26" t="s">
        <v>199</v>
      </c>
      <c r="G60" s="25"/>
      <c r="H60" s="25" t="s">
        <v>200</v>
      </c>
      <c r="I60" s="25"/>
      <c r="J60" s="25">
        <v>2016</v>
      </c>
      <c r="K60" s="25">
        <v>15</v>
      </c>
      <c r="L60" s="25">
        <f t="shared" si="0"/>
        <v>2031</v>
      </c>
      <c r="M60" s="34">
        <f>-(2021-K60-J60)</f>
        <v>10</v>
      </c>
      <c r="N60" s="28">
        <f>M60+2021</f>
        <v>2031</v>
      </c>
      <c r="O60" s="25" t="s">
        <v>198</v>
      </c>
      <c r="P60" s="29"/>
      <c r="Q60" s="20">
        <v>0</v>
      </c>
      <c r="R60" s="21">
        <v>0</v>
      </c>
      <c r="S60" s="22">
        <f t="shared" si="2"/>
        <v>0</v>
      </c>
      <c r="U60" s="55"/>
    </row>
    <row r="61" spans="1:21" hidden="1" x14ac:dyDescent="0.25">
      <c r="A61" s="15">
        <v>114</v>
      </c>
      <c r="B61" s="15" t="s">
        <v>118</v>
      </c>
      <c r="C61" s="16" t="s">
        <v>7</v>
      </c>
      <c r="D61" s="16"/>
      <c r="E61" s="16" t="s">
        <v>44</v>
      </c>
      <c r="F61" s="17" t="s">
        <v>115</v>
      </c>
      <c r="G61" s="16"/>
      <c r="H61" s="16" t="s">
        <v>106</v>
      </c>
      <c r="I61" s="16"/>
      <c r="J61" s="16">
        <v>1978</v>
      </c>
      <c r="K61" s="16">
        <v>15</v>
      </c>
      <c r="L61" s="16">
        <f t="shared" si="0"/>
        <v>1993</v>
      </c>
      <c r="M61" s="18">
        <f t="shared" ref="M61:M62" si="16">-(2021-K61-J61)</f>
        <v>-28</v>
      </c>
      <c r="N61" s="19">
        <v>2021</v>
      </c>
      <c r="O61" s="16" t="s">
        <v>201</v>
      </c>
      <c r="P61" s="23"/>
      <c r="Q61" s="20">
        <v>0</v>
      </c>
      <c r="R61" s="21">
        <v>0</v>
      </c>
      <c r="S61" s="22">
        <f t="shared" si="2"/>
        <v>0</v>
      </c>
      <c r="U61" s="54">
        <v>0</v>
      </c>
    </row>
    <row r="62" spans="1:21" hidden="1" x14ac:dyDescent="0.25">
      <c r="A62" s="15">
        <v>114</v>
      </c>
      <c r="B62" s="15" t="s">
        <v>118</v>
      </c>
      <c r="C62" s="16" t="s">
        <v>141</v>
      </c>
      <c r="D62" s="16"/>
      <c r="E62" s="16" t="s">
        <v>44</v>
      </c>
      <c r="F62" s="17" t="s">
        <v>115</v>
      </c>
      <c r="G62" s="16"/>
      <c r="H62" s="16" t="s">
        <v>106</v>
      </c>
      <c r="I62" s="16"/>
      <c r="J62" s="16">
        <v>1978</v>
      </c>
      <c r="K62" s="16">
        <v>15</v>
      </c>
      <c r="L62" s="16">
        <f t="shared" si="0"/>
        <v>1993</v>
      </c>
      <c r="M62" s="18">
        <f t="shared" si="16"/>
        <v>-28</v>
      </c>
      <c r="N62" s="19">
        <v>2021</v>
      </c>
      <c r="O62" s="16" t="s">
        <v>202</v>
      </c>
      <c r="P62" s="23"/>
      <c r="Q62" s="20">
        <v>0</v>
      </c>
      <c r="R62" s="21">
        <v>0</v>
      </c>
      <c r="S62" s="22">
        <f t="shared" si="2"/>
        <v>0</v>
      </c>
      <c r="U62" s="54">
        <v>0</v>
      </c>
    </row>
    <row r="63" spans="1:21" hidden="1" x14ac:dyDescent="0.25">
      <c r="A63" s="24">
        <v>114</v>
      </c>
      <c r="B63" s="24" t="s">
        <v>118</v>
      </c>
      <c r="C63" s="25" t="s">
        <v>76</v>
      </c>
      <c r="D63" s="25" t="s">
        <v>110</v>
      </c>
      <c r="E63" s="25" t="s">
        <v>44</v>
      </c>
      <c r="F63" s="26" t="s">
        <v>115</v>
      </c>
      <c r="G63" s="25"/>
      <c r="H63" s="25" t="s">
        <v>106</v>
      </c>
      <c r="I63" s="25"/>
      <c r="J63" s="25">
        <v>2010</v>
      </c>
      <c r="K63" s="25">
        <v>15</v>
      </c>
      <c r="L63" s="25">
        <f t="shared" si="0"/>
        <v>2025</v>
      </c>
      <c r="M63" s="27">
        <f>-(2021-K63-J63)</f>
        <v>4</v>
      </c>
      <c r="N63" s="28">
        <f>M63+2021</f>
        <v>2025</v>
      </c>
      <c r="O63" s="25"/>
      <c r="P63" s="29" t="s">
        <v>203</v>
      </c>
      <c r="Q63" s="20">
        <v>0</v>
      </c>
      <c r="R63" s="21">
        <v>0</v>
      </c>
      <c r="S63" s="22">
        <f t="shared" si="2"/>
        <v>0</v>
      </c>
      <c r="U63" s="55"/>
    </row>
    <row r="64" spans="1:21" hidden="1" x14ac:dyDescent="0.25">
      <c r="A64" s="24">
        <v>114</v>
      </c>
      <c r="B64" s="24" t="s">
        <v>118</v>
      </c>
      <c r="C64" s="25" t="s">
        <v>117</v>
      </c>
      <c r="D64" s="25" t="s">
        <v>116</v>
      </c>
      <c r="E64" s="25" t="s">
        <v>44</v>
      </c>
      <c r="F64" s="26" t="s">
        <v>115</v>
      </c>
      <c r="G64" s="25"/>
      <c r="H64" s="25" t="s">
        <v>106</v>
      </c>
      <c r="I64" s="25"/>
      <c r="J64" s="25">
        <v>2010</v>
      </c>
      <c r="K64" s="25">
        <v>15</v>
      </c>
      <c r="L64" s="25">
        <f t="shared" si="0"/>
        <v>2025</v>
      </c>
      <c r="M64" s="27">
        <f>-(2021-K64-J64)</f>
        <v>4</v>
      </c>
      <c r="N64" s="28">
        <f>M64+2021</f>
        <v>2025</v>
      </c>
      <c r="O64" s="25"/>
      <c r="P64" s="29" t="s">
        <v>204</v>
      </c>
      <c r="Q64" s="20">
        <v>0</v>
      </c>
      <c r="R64" s="21">
        <v>0</v>
      </c>
      <c r="S64" s="22">
        <f t="shared" si="2"/>
        <v>0</v>
      </c>
      <c r="U64" s="55"/>
    </row>
    <row r="65" spans="1:21" hidden="1" x14ac:dyDescent="0.25">
      <c r="A65" s="35">
        <v>114</v>
      </c>
      <c r="B65" s="35" t="s">
        <v>118</v>
      </c>
      <c r="C65" s="36" t="s">
        <v>205</v>
      </c>
      <c r="D65" s="36" t="s">
        <v>56</v>
      </c>
      <c r="E65" s="36" t="s">
        <v>44</v>
      </c>
      <c r="F65" s="37" t="s">
        <v>206</v>
      </c>
      <c r="G65" s="36"/>
      <c r="H65" s="36" t="s">
        <v>6</v>
      </c>
      <c r="I65" s="36"/>
      <c r="J65" s="36">
        <v>2004</v>
      </c>
      <c r="K65" s="36">
        <v>15</v>
      </c>
      <c r="L65" s="36">
        <f t="shared" si="0"/>
        <v>2019</v>
      </c>
      <c r="M65" s="38">
        <f t="shared" ref="M65" si="17">-(2021-K65-J65)</f>
        <v>-2</v>
      </c>
      <c r="N65" s="39">
        <v>2021</v>
      </c>
      <c r="O65" s="36"/>
      <c r="P65" s="40"/>
      <c r="Q65" s="20">
        <v>0</v>
      </c>
      <c r="R65" s="21">
        <v>0</v>
      </c>
      <c r="S65" s="22">
        <f t="shared" si="2"/>
        <v>0</v>
      </c>
      <c r="U65" s="59">
        <v>0</v>
      </c>
    </row>
    <row r="66" spans="1:21" hidden="1" x14ac:dyDescent="0.25">
      <c r="A66" s="24">
        <v>116</v>
      </c>
      <c r="B66" s="32" t="s">
        <v>112</v>
      </c>
      <c r="C66" s="25" t="s">
        <v>114</v>
      </c>
      <c r="D66" s="25" t="s">
        <v>113</v>
      </c>
      <c r="E66" s="25" t="s">
        <v>44</v>
      </c>
      <c r="F66" s="25" t="s">
        <v>111</v>
      </c>
      <c r="G66" s="25"/>
      <c r="H66" s="25" t="s">
        <v>106</v>
      </c>
      <c r="I66" s="25"/>
      <c r="J66" s="25">
        <v>2010</v>
      </c>
      <c r="K66" s="25">
        <v>15</v>
      </c>
      <c r="L66" s="25">
        <f t="shared" ref="L66:L88" si="18">K66+J66</f>
        <v>2025</v>
      </c>
      <c r="M66" s="27">
        <f>-(2021-K66-J66)</f>
        <v>4</v>
      </c>
      <c r="N66" s="28">
        <f>M66+2021</f>
        <v>2025</v>
      </c>
      <c r="O66" s="41" t="s">
        <v>207</v>
      </c>
      <c r="P66" s="29" t="s">
        <v>208</v>
      </c>
      <c r="Q66" s="20">
        <v>0</v>
      </c>
      <c r="R66" s="21">
        <v>0</v>
      </c>
      <c r="S66" s="22">
        <f t="shared" ref="S66:S111" si="19">Q66+R66</f>
        <v>0</v>
      </c>
      <c r="U66" s="55"/>
    </row>
    <row r="67" spans="1:21" hidden="1" x14ac:dyDescent="0.25">
      <c r="A67" s="24">
        <v>116</v>
      </c>
      <c r="B67" s="32" t="s">
        <v>112</v>
      </c>
      <c r="C67" s="25" t="s">
        <v>76</v>
      </c>
      <c r="D67" s="25" t="s">
        <v>75</v>
      </c>
      <c r="E67" s="25" t="s">
        <v>44</v>
      </c>
      <c r="F67" s="25" t="s">
        <v>111</v>
      </c>
      <c r="G67" s="25"/>
      <c r="H67" s="25" t="s">
        <v>106</v>
      </c>
      <c r="I67" s="25"/>
      <c r="J67" s="25">
        <v>2010</v>
      </c>
      <c r="K67" s="25">
        <v>15</v>
      </c>
      <c r="L67" s="25">
        <f t="shared" si="18"/>
        <v>2025</v>
      </c>
      <c r="M67" s="27">
        <f t="shared" ref="M67:M68" si="20">-(2021-K67-J67)</f>
        <v>4</v>
      </c>
      <c r="N67" s="28">
        <f t="shared" ref="N67:N68" si="21">M67+2021</f>
        <v>2025</v>
      </c>
      <c r="O67" s="41" t="s">
        <v>207</v>
      </c>
      <c r="P67" s="29" t="s">
        <v>209</v>
      </c>
      <c r="Q67" s="20">
        <v>0</v>
      </c>
      <c r="R67" s="21">
        <v>0</v>
      </c>
      <c r="S67" s="22">
        <f t="shared" si="19"/>
        <v>0</v>
      </c>
      <c r="U67" s="55"/>
    </row>
    <row r="68" spans="1:21" hidden="1" x14ac:dyDescent="0.25">
      <c r="A68" s="24">
        <v>116</v>
      </c>
      <c r="B68" s="32" t="s">
        <v>210</v>
      </c>
      <c r="C68" s="25"/>
      <c r="D68" s="25"/>
      <c r="E68" s="25"/>
      <c r="F68" s="25"/>
      <c r="G68" s="25"/>
      <c r="H68" s="25" t="s">
        <v>6</v>
      </c>
      <c r="I68" s="25"/>
      <c r="J68" s="25">
        <v>2018</v>
      </c>
      <c r="K68" s="25">
        <v>15</v>
      </c>
      <c r="L68" s="25">
        <f t="shared" si="18"/>
        <v>2033</v>
      </c>
      <c r="M68" s="27">
        <f t="shared" si="20"/>
        <v>12</v>
      </c>
      <c r="N68" s="28">
        <f t="shared" si="21"/>
        <v>2033</v>
      </c>
      <c r="O68" s="41" t="s">
        <v>207</v>
      </c>
      <c r="P68" s="29"/>
      <c r="Q68" s="20">
        <v>0</v>
      </c>
      <c r="R68" s="21">
        <v>0</v>
      </c>
      <c r="S68" s="22">
        <f t="shared" si="19"/>
        <v>0</v>
      </c>
      <c r="U68" s="55"/>
    </row>
    <row r="69" spans="1:21" hidden="1" x14ac:dyDescent="0.25">
      <c r="A69" s="15">
        <v>119</v>
      </c>
      <c r="B69" s="15" t="s">
        <v>125</v>
      </c>
      <c r="C69" s="16" t="s">
        <v>11</v>
      </c>
      <c r="D69" s="16" t="s">
        <v>12</v>
      </c>
      <c r="E69" s="16" t="s">
        <v>44</v>
      </c>
      <c r="F69" s="17" t="s">
        <v>122</v>
      </c>
      <c r="G69" s="16"/>
      <c r="H69" s="16" t="s">
        <v>121</v>
      </c>
      <c r="I69" s="16"/>
      <c r="J69" s="16">
        <v>2004</v>
      </c>
      <c r="K69" s="16">
        <v>15</v>
      </c>
      <c r="L69" s="16">
        <f t="shared" si="18"/>
        <v>2019</v>
      </c>
      <c r="M69" s="18">
        <f>-(2021-K69-J69)</f>
        <v>-2</v>
      </c>
      <c r="N69" s="19">
        <v>2021</v>
      </c>
      <c r="O69" s="16" t="s">
        <v>163</v>
      </c>
      <c r="P69" s="23" t="s">
        <v>211</v>
      </c>
      <c r="Q69" s="20">
        <v>0</v>
      </c>
      <c r="R69" s="21">
        <v>0</v>
      </c>
      <c r="S69" s="22">
        <f t="shared" si="19"/>
        <v>0</v>
      </c>
      <c r="U69" s="54">
        <v>0</v>
      </c>
    </row>
    <row r="70" spans="1:21" hidden="1" x14ac:dyDescent="0.25">
      <c r="A70" s="35">
        <v>119</v>
      </c>
      <c r="B70" s="35" t="s">
        <v>125</v>
      </c>
      <c r="C70" s="36" t="s">
        <v>126</v>
      </c>
      <c r="D70" s="36" t="s">
        <v>56</v>
      </c>
      <c r="E70" s="36" t="s">
        <v>44</v>
      </c>
      <c r="F70" s="37" t="s">
        <v>122</v>
      </c>
      <c r="G70" s="36"/>
      <c r="H70" s="36" t="s">
        <v>121</v>
      </c>
      <c r="I70" s="16"/>
      <c r="J70" s="36">
        <v>2004</v>
      </c>
      <c r="K70" s="36">
        <v>15</v>
      </c>
      <c r="L70" s="36">
        <f t="shared" si="18"/>
        <v>2019</v>
      </c>
      <c r="M70" s="18">
        <f t="shared" ref="M70:M71" si="22">-(2021-K70-J70)</f>
        <v>-2</v>
      </c>
      <c r="N70" s="19">
        <v>2021</v>
      </c>
      <c r="O70" s="36" t="s">
        <v>202</v>
      </c>
      <c r="P70" s="23" t="s">
        <v>212</v>
      </c>
      <c r="Q70" s="20">
        <v>0</v>
      </c>
      <c r="R70" s="21">
        <v>0</v>
      </c>
      <c r="S70" s="22">
        <f t="shared" si="19"/>
        <v>0</v>
      </c>
      <c r="U70" s="54">
        <v>0</v>
      </c>
    </row>
    <row r="71" spans="1:21" hidden="1" x14ac:dyDescent="0.25">
      <c r="A71" s="35">
        <v>119</v>
      </c>
      <c r="B71" s="35" t="s">
        <v>125</v>
      </c>
      <c r="C71" s="36" t="s">
        <v>124</v>
      </c>
      <c r="D71" s="36" t="s">
        <v>123</v>
      </c>
      <c r="E71" s="36" t="s">
        <v>44</v>
      </c>
      <c r="F71" s="37" t="s">
        <v>122</v>
      </c>
      <c r="G71" s="36"/>
      <c r="H71" s="36" t="s">
        <v>121</v>
      </c>
      <c r="I71" s="16"/>
      <c r="J71" s="36">
        <v>2004</v>
      </c>
      <c r="K71" s="36">
        <v>15</v>
      </c>
      <c r="L71" s="36">
        <f t="shared" si="18"/>
        <v>2019</v>
      </c>
      <c r="M71" s="18">
        <f t="shared" si="22"/>
        <v>-2</v>
      </c>
      <c r="N71" s="19">
        <v>2021</v>
      </c>
      <c r="O71" s="36" t="s">
        <v>202</v>
      </c>
      <c r="P71" s="23" t="s">
        <v>213</v>
      </c>
      <c r="Q71" s="20">
        <v>0</v>
      </c>
      <c r="R71" s="21">
        <v>0</v>
      </c>
      <c r="S71" s="22">
        <f t="shared" si="19"/>
        <v>0</v>
      </c>
      <c r="U71" s="54">
        <v>0</v>
      </c>
    </row>
    <row r="72" spans="1:21" hidden="1" x14ac:dyDescent="0.25">
      <c r="A72" s="24">
        <v>120</v>
      </c>
      <c r="B72" s="24" t="s">
        <v>103</v>
      </c>
      <c r="C72" s="25" t="s">
        <v>105</v>
      </c>
      <c r="D72" s="25" t="s">
        <v>104</v>
      </c>
      <c r="E72" s="25" t="s">
        <v>44</v>
      </c>
      <c r="F72" s="26" t="s">
        <v>101</v>
      </c>
      <c r="G72" s="25"/>
      <c r="H72" s="25"/>
      <c r="I72" s="25"/>
      <c r="J72" s="25">
        <v>2011</v>
      </c>
      <c r="K72" s="25">
        <v>15</v>
      </c>
      <c r="L72" s="25">
        <f t="shared" si="18"/>
        <v>2026</v>
      </c>
      <c r="M72" s="27">
        <f>-(2021-K72-J72)</f>
        <v>5</v>
      </c>
      <c r="N72" s="28">
        <f>M72+2021</f>
        <v>2026</v>
      </c>
      <c r="O72" s="25"/>
      <c r="P72" s="29" t="s">
        <v>214</v>
      </c>
      <c r="Q72" s="20">
        <v>0</v>
      </c>
      <c r="R72" s="21">
        <v>0</v>
      </c>
      <c r="S72" s="22">
        <f t="shared" si="19"/>
        <v>0</v>
      </c>
      <c r="U72" s="55"/>
    </row>
    <row r="73" spans="1:21" hidden="1" x14ac:dyDescent="0.25">
      <c r="A73" s="24">
        <v>120</v>
      </c>
      <c r="B73" s="24" t="s">
        <v>103</v>
      </c>
      <c r="C73" s="25" t="s">
        <v>105</v>
      </c>
      <c r="D73" s="25" t="s">
        <v>104</v>
      </c>
      <c r="E73" s="25" t="s">
        <v>44</v>
      </c>
      <c r="F73" s="26" t="s">
        <v>101</v>
      </c>
      <c r="G73" s="25"/>
      <c r="H73" s="25"/>
      <c r="I73" s="25"/>
      <c r="J73" s="25">
        <v>2011</v>
      </c>
      <c r="K73" s="25">
        <v>15</v>
      </c>
      <c r="L73" s="25">
        <f t="shared" si="18"/>
        <v>2026</v>
      </c>
      <c r="M73" s="27">
        <f t="shared" ref="M73:M74" si="23">-(2021-K73-J73)</f>
        <v>5</v>
      </c>
      <c r="N73" s="28">
        <f t="shared" ref="N73:N74" si="24">M73+2021</f>
        <v>2026</v>
      </c>
      <c r="O73" s="25"/>
      <c r="P73" s="29" t="s">
        <v>214</v>
      </c>
      <c r="Q73" s="20">
        <v>0</v>
      </c>
      <c r="R73" s="21">
        <v>0</v>
      </c>
      <c r="S73" s="22">
        <f t="shared" si="19"/>
        <v>0</v>
      </c>
      <c r="U73" s="55"/>
    </row>
    <row r="74" spans="1:21" hidden="1" x14ac:dyDescent="0.25">
      <c r="A74" s="24">
        <v>120</v>
      </c>
      <c r="B74" s="24" t="s">
        <v>103</v>
      </c>
      <c r="C74" s="25" t="s">
        <v>7</v>
      </c>
      <c r="D74" s="25" t="s">
        <v>102</v>
      </c>
      <c r="E74" s="25" t="s">
        <v>56</v>
      </c>
      <c r="F74" s="26" t="s">
        <v>101</v>
      </c>
      <c r="G74" s="25"/>
      <c r="H74" s="25"/>
      <c r="I74" s="25"/>
      <c r="J74" s="25">
        <v>2011</v>
      </c>
      <c r="K74" s="25">
        <v>15</v>
      </c>
      <c r="L74" s="25">
        <f t="shared" si="18"/>
        <v>2026</v>
      </c>
      <c r="M74" s="27">
        <f t="shared" si="23"/>
        <v>5</v>
      </c>
      <c r="N74" s="28">
        <f t="shared" si="24"/>
        <v>2026</v>
      </c>
      <c r="O74" s="25"/>
      <c r="P74" s="29" t="s">
        <v>215</v>
      </c>
      <c r="Q74" s="20">
        <v>0</v>
      </c>
      <c r="R74" s="21">
        <v>0</v>
      </c>
      <c r="S74" s="22">
        <f t="shared" si="19"/>
        <v>0</v>
      </c>
      <c r="U74" s="55"/>
    </row>
    <row r="75" spans="1:21" hidden="1" x14ac:dyDescent="0.25">
      <c r="A75" s="24">
        <v>204</v>
      </c>
      <c r="B75" s="24" t="s">
        <v>216</v>
      </c>
      <c r="C75" s="25" t="s">
        <v>217</v>
      </c>
      <c r="D75" s="25" t="s">
        <v>218</v>
      </c>
      <c r="E75" s="25"/>
      <c r="F75" s="25" t="s">
        <v>219</v>
      </c>
      <c r="G75" s="25"/>
      <c r="H75" s="25" t="s">
        <v>219</v>
      </c>
      <c r="I75" s="25"/>
      <c r="J75" s="25">
        <v>2019</v>
      </c>
      <c r="K75" s="25">
        <v>15</v>
      </c>
      <c r="L75" s="25">
        <f t="shared" si="18"/>
        <v>2034</v>
      </c>
      <c r="M75" s="25">
        <f>-(2021-K75-J75)</f>
        <v>13</v>
      </c>
      <c r="N75" s="28">
        <f>M75+2021</f>
        <v>2034</v>
      </c>
      <c r="O75" s="25"/>
      <c r="P75" s="29"/>
      <c r="Q75" s="20">
        <v>0</v>
      </c>
      <c r="R75" s="21">
        <v>0</v>
      </c>
      <c r="S75" s="22">
        <f t="shared" si="19"/>
        <v>0</v>
      </c>
      <c r="U75" s="55"/>
    </row>
    <row r="76" spans="1:21" hidden="1" x14ac:dyDescent="0.25">
      <c r="A76" s="24">
        <v>205</v>
      </c>
      <c r="B76" s="24" t="s">
        <v>220</v>
      </c>
      <c r="C76" s="25" t="s">
        <v>217</v>
      </c>
      <c r="D76" s="25" t="s">
        <v>218</v>
      </c>
      <c r="E76" s="25"/>
      <c r="F76" s="25" t="s">
        <v>219</v>
      </c>
      <c r="G76" s="25"/>
      <c r="H76" s="25" t="s">
        <v>219</v>
      </c>
      <c r="I76" s="25"/>
      <c r="J76" s="25">
        <v>2019</v>
      </c>
      <c r="K76" s="25">
        <v>15</v>
      </c>
      <c r="L76" s="25">
        <f t="shared" si="18"/>
        <v>2034</v>
      </c>
      <c r="M76" s="25">
        <f t="shared" ref="M76:M82" si="25">-(2021-K76-J76)</f>
        <v>13</v>
      </c>
      <c r="N76" s="28">
        <f t="shared" ref="N76:N82" si="26">M76+2021</f>
        <v>2034</v>
      </c>
      <c r="O76" s="25"/>
      <c r="P76" s="29"/>
      <c r="Q76" s="20">
        <v>0</v>
      </c>
      <c r="R76" s="21">
        <v>0</v>
      </c>
      <c r="S76" s="22">
        <f t="shared" si="19"/>
        <v>0</v>
      </c>
      <c r="U76" s="55"/>
    </row>
    <row r="77" spans="1:21" hidden="1" x14ac:dyDescent="0.25">
      <c r="A77" s="24">
        <v>206</v>
      </c>
      <c r="B77" s="24" t="s">
        <v>221</v>
      </c>
      <c r="C77" s="25" t="s">
        <v>217</v>
      </c>
      <c r="D77" s="25" t="s">
        <v>218</v>
      </c>
      <c r="E77" s="25"/>
      <c r="F77" s="25" t="s">
        <v>219</v>
      </c>
      <c r="G77" s="25"/>
      <c r="H77" s="25" t="s">
        <v>219</v>
      </c>
      <c r="I77" s="25"/>
      <c r="J77" s="25">
        <v>2019</v>
      </c>
      <c r="K77" s="25">
        <v>15</v>
      </c>
      <c r="L77" s="25">
        <f t="shared" si="18"/>
        <v>2034</v>
      </c>
      <c r="M77" s="25">
        <f t="shared" si="25"/>
        <v>13</v>
      </c>
      <c r="N77" s="28">
        <f t="shared" si="26"/>
        <v>2034</v>
      </c>
      <c r="O77" s="25"/>
      <c r="P77" s="29"/>
      <c r="Q77" s="20">
        <v>0</v>
      </c>
      <c r="R77" s="21">
        <v>0</v>
      </c>
      <c r="S77" s="22">
        <f t="shared" si="19"/>
        <v>0</v>
      </c>
      <c r="U77" s="55"/>
    </row>
    <row r="78" spans="1:21" hidden="1" x14ac:dyDescent="0.25">
      <c r="A78" s="24">
        <v>207</v>
      </c>
      <c r="B78" s="24" t="s">
        <v>222</v>
      </c>
      <c r="C78" s="25" t="s">
        <v>217</v>
      </c>
      <c r="D78" s="25" t="s">
        <v>218</v>
      </c>
      <c r="E78" s="25"/>
      <c r="F78" s="25" t="s">
        <v>219</v>
      </c>
      <c r="G78" s="25"/>
      <c r="H78" s="25" t="s">
        <v>219</v>
      </c>
      <c r="I78" s="25"/>
      <c r="J78" s="25">
        <v>2019</v>
      </c>
      <c r="K78" s="25">
        <v>15</v>
      </c>
      <c r="L78" s="25">
        <f t="shared" si="18"/>
        <v>2034</v>
      </c>
      <c r="M78" s="25">
        <f t="shared" si="25"/>
        <v>13</v>
      </c>
      <c r="N78" s="28">
        <f t="shared" si="26"/>
        <v>2034</v>
      </c>
      <c r="O78" s="25"/>
      <c r="P78" s="29"/>
      <c r="Q78" s="20">
        <v>0</v>
      </c>
      <c r="R78" s="21">
        <v>0</v>
      </c>
      <c r="S78" s="22">
        <f t="shared" si="19"/>
        <v>0</v>
      </c>
      <c r="U78" s="55"/>
    </row>
    <row r="79" spans="1:21" hidden="1" x14ac:dyDescent="0.25">
      <c r="A79" s="24">
        <v>208</v>
      </c>
      <c r="B79" s="24" t="s">
        <v>223</v>
      </c>
      <c r="C79" s="25" t="s">
        <v>217</v>
      </c>
      <c r="D79" s="25" t="s">
        <v>218</v>
      </c>
      <c r="E79" s="25"/>
      <c r="F79" s="25" t="s">
        <v>219</v>
      </c>
      <c r="G79" s="25"/>
      <c r="H79" s="25" t="s">
        <v>219</v>
      </c>
      <c r="I79" s="25"/>
      <c r="J79" s="25">
        <v>2019</v>
      </c>
      <c r="K79" s="25">
        <v>15</v>
      </c>
      <c r="L79" s="25">
        <f t="shared" si="18"/>
        <v>2034</v>
      </c>
      <c r="M79" s="25">
        <f t="shared" si="25"/>
        <v>13</v>
      </c>
      <c r="N79" s="28">
        <f t="shared" si="26"/>
        <v>2034</v>
      </c>
      <c r="O79" s="25"/>
      <c r="P79" s="29"/>
      <c r="Q79" s="20">
        <v>0</v>
      </c>
      <c r="R79" s="21">
        <v>0</v>
      </c>
      <c r="S79" s="22">
        <f t="shared" si="19"/>
        <v>0</v>
      </c>
      <c r="U79" s="55"/>
    </row>
    <row r="80" spans="1:21" hidden="1" x14ac:dyDescent="0.25">
      <c r="A80" s="24">
        <v>210</v>
      </c>
      <c r="B80" s="24" t="s">
        <v>224</v>
      </c>
      <c r="C80" s="25" t="s">
        <v>217</v>
      </c>
      <c r="D80" s="25" t="s">
        <v>218</v>
      </c>
      <c r="E80" s="25"/>
      <c r="F80" s="25" t="s">
        <v>219</v>
      </c>
      <c r="G80" s="25"/>
      <c r="H80" s="25" t="s">
        <v>219</v>
      </c>
      <c r="I80" s="25"/>
      <c r="J80" s="25">
        <v>2019</v>
      </c>
      <c r="K80" s="25">
        <v>15</v>
      </c>
      <c r="L80" s="25">
        <f t="shared" si="18"/>
        <v>2034</v>
      </c>
      <c r="M80" s="25">
        <f t="shared" si="25"/>
        <v>13</v>
      </c>
      <c r="N80" s="28">
        <f t="shared" si="26"/>
        <v>2034</v>
      </c>
      <c r="O80" s="25"/>
      <c r="P80" s="29"/>
      <c r="Q80" s="20">
        <v>0</v>
      </c>
      <c r="R80" s="21">
        <v>0</v>
      </c>
      <c r="S80" s="22">
        <f t="shared" si="19"/>
        <v>0</v>
      </c>
      <c r="U80" s="55"/>
    </row>
    <row r="81" spans="1:21" hidden="1" x14ac:dyDescent="0.25">
      <c r="A81" s="24">
        <v>211</v>
      </c>
      <c r="B81" s="24" t="s">
        <v>225</v>
      </c>
      <c r="C81" s="25" t="s">
        <v>217</v>
      </c>
      <c r="D81" s="25" t="s">
        <v>218</v>
      </c>
      <c r="E81" s="25"/>
      <c r="F81" s="25" t="s">
        <v>219</v>
      </c>
      <c r="G81" s="25"/>
      <c r="H81" s="25" t="s">
        <v>219</v>
      </c>
      <c r="I81" s="25"/>
      <c r="J81" s="25">
        <v>2019</v>
      </c>
      <c r="K81" s="25">
        <v>15</v>
      </c>
      <c r="L81" s="25">
        <f t="shared" si="18"/>
        <v>2034</v>
      </c>
      <c r="M81" s="25">
        <f t="shared" si="25"/>
        <v>13</v>
      </c>
      <c r="N81" s="28">
        <f t="shared" si="26"/>
        <v>2034</v>
      </c>
      <c r="O81" s="25"/>
      <c r="P81" s="29"/>
      <c r="Q81" s="20">
        <v>0</v>
      </c>
      <c r="R81" s="21">
        <v>0</v>
      </c>
      <c r="S81" s="22">
        <f t="shared" si="19"/>
        <v>0</v>
      </c>
      <c r="U81" s="55"/>
    </row>
    <row r="82" spans="1:21" hidden="1" x14ac:dyDescent="0.25">
      <c r="A82" s="24">
        <v>214</v>
      </c>
      <c r="B82" s="24" t="s">
        <v>226</v>
      </c>
      <c r="C82" s="25" t="s">
        <v>217</v>
      </c>
      <c r="D82" s="25" t="s">
        <v>218</v>
      </c>
      <c r="E82" s="25"/>
      <c r="F82" s="25" t="s">
        <v>219</v>
      </c>
      <c r="G82" s="25"/>
      <c r="H82" s="25" t="s">
        <v>219</v>
      </c>
      <c r="I82" s="25"/>
      <c r="J82" s="25">
        <v>2019</v>
      </c>
      <c r="K82" s="25">
        <v>15</v>
      </c>
      <c r="L82" s="25">
        <f t="shared" si="18"/>
        <v>2034</v>
      </c>
      <c r="M82" s="25">
        <f t="shared" si="25"/>
        <v>13</v>
      </c>
      <c r="N82" s="28">
        <f t="shared" si="26"/>
        <v>2034</v>
      </c>
      <c r="O82" s="25"/>
      <c r="P82" s="29"/>
      <c r="Q82" s="20">
        <v>0</v>
      </c>
      <c r="R82" s="21">
        <v>0</v>
      </c>
      <c r="S82" s="22">
        <f t="shared" si="19"/>
        <v>0</v>
      </c>
      <c r="U82" s="55"/>
    </row>
    <row r="83" spans="1:21" x14ac:dyDescent="0.25">
      <c r="A83" s="15">
        <v>302</v>
      </c>
      <c r="B83" s="15" t="s">
        <v>8</v>
      </c>
      <c r="C83" s="16" t="s">
        <v>76</v>
      </c>
      <c r="D83" s="16" t="s">
        <v>87</v>
      </c>
      <c r="E83" s="16" t="s">
        <v>44</v>
      </c>
      <c r="F83" s="16" t="s">
        <v>109</v>
      </c>
      <c r="G83" s="16"/>
      <c r="H83" s="16" t="s">
        <v>106</v>
      </c>
      <c r="I83" s="16"/>
      <c r="J83" s="16">
        <v>1990</v>
      </c>
      <c r="K83" s="16">
        <v>15</v>
      </c>
      <c r="L83" s="16">
        <f t="shared" si="18"/>
        <v>2005</v>
      </c>
      <c r="M83" s="18">
        <f>-(2021-K83-J83)</f>
        <v>-16</v>
      </c>
      <c r="N83" s="19">
        <v>2021</v>
      </c>
      <c r="O83" s="16" t="s">
        <v>227</v>
      </c>
      <c r="P83" s="23"/>
      <c r="Q83" s="95">
        <v>0</v>
      </c>
      <c r="R83" s="96">
        <v>0</v>
      </c>
      <c r="S83" s="22">
        <f t="shared" si="19"/>
        <v>0</v>
      </c>
      <c r="U83" s="54">
        <v>0</v>
      </c>
    </row>
    <row r="84" spans="1:21" x14ac:dyDescent="0.25">
      <c r="A84" s="24">
        <v>303</v>
      </c>
      <c r="B84" s="24" t="s">
        <v>108</v>
      </c>
      <c r="C84" s="25" t="s">
        <v>76</v>
      </c>
      <c r="D84" s="25" t="s">
        <v>110</v>
      </c>
      <c r="E84" s="25" t="s">
        <v>44</v>
      </c>
      <c r="F84" s="25" t="s">
        <v>109</v>
      </c>
      <c r="G84" s="25"/>
      <c r="H84" s="25" t="s">
        <v>106</v>
      </c>
      <c r="I84" s="25"/>
      <c r="J84" s="25">
        <v>2010</v>
      </c>
      <c r="K84" s="25">
        <v>15</v>
      </c>
      <c r="L84" s="25">
        <f t="shared" si="18"/>
        <v>2025</v>
      </c>
      <c r="M84" s="27">
        <f>-(2021-K84-J84)</f>
        <v>4</v>
      </c>
      <c r="N84" s="28">
        <f>M84+2021</f>
        <v>2025</v>
      </c>
      <c r="O84" s="25" t="s">
        <v>228</v>
      </c>
      <c r="P84" s="29"/>
      <c r="Q84" s="95">
        <v>0</v>
      </c>
      <c r="R84" s="96">
        <v>0</v>
      </c>
      <c r="S84" s="22">
        <f t="shared" si="19"/>
        <v>0</v>
      </c>
      <c r="U84" s="55"/>
    </row>
    <row r="85" spans="1:21" x14ac:dyDescent="0.25">
      <c r="A85" s="24">
        <v>303</v>
      </c>
      <c r="B85" s="24" t="s">
        <v>108</v>
      </c>
      <c r="C85" s="25" t="s">
        <v>76</v>
      </c>
      <c r="D85" s="25" t="s">
        <v>87</v>
      </c>
      <c r="E85" s="25" t="s">
        <v>44</v>
      </c>
      <c r="F85" s="25" t="s">
        <v>107</v>
      </c>
      <c r="G85" s="25"/>
      <c r="H85" s="25" t="s">
        <v>106</v>
      </c>
      <c r="I85" s="25"/>
      <c r="J85" s="25">
        <v>2010</v>
      </c>
      <c r="K85" s="25">
        <v>15</v>
      </c>
      <c r="L85" s="25">
        <f t="shared" si="18"/>
        <v>2025</v>
      </c>
      <c r="M85" s="27">
        <f>-(2021-K85-J85)</f>
        <v>4</v>
      </c>
      <c r="N85" s="28">
        <f>M85+2021</f>
        <v>2025</v>
      </c>
      <c r="O85" s="25" t="s">
        <v>228</v>
      </c>
      <c r="P85" s="29"/>
      <c r="Q85" s="95">
        <v>0</v>
      </c>
      <c r="R85" s="96">
        <v>0</v>
      </c>
      <c r="S85" s="22">
        <f t="shared" si="19"/>
        <v>0</v>
      </c>
      <c r="U85" s="55"/>
    </row>
    <row r="86" spans="1:21" x14ac:dyDescent="0.25">
      <c r="A86" s="15">
        <v>304</v>
      </c>
      <c r="B86" s="15" t="s">
        <v>135</v>
      </c>
      <c r="C86" s="16" t="s">
        <v>0</v>
      </c>
      <c r="D86" s="16" t="s">
        <v>128</v>
      </c>
      <c r="E86" s="16" t="s">
        <v>44</v>
      </c>
      <c r="F86" s="17" t="s">
        <v>122</v>
      </c>
      <c r="G86" s="16"/>
      <c r="H86" s="16" t="s">
        <v>121</v>
      </c>
      <c r="I86" s="16"/>
      <c r="J86" s="16">
        <v>1997</v>
      </c>
      <c r="K86" s="16">
        <v>15</v>
      </c>
      <c r="L86" s="16">
        <f t="shared" si="18"/>
        <v>2012</v>
      </c>
      <c r="M86" s="18">
        <f t="shared" ref="M86:M88" si="27">-(2018-K86-J86)</f>
        <v>-6</v>
      </c>
      <c r="N86" s="19">
        <v>2020</v>
      </c>
      <c r="O86" s="16" t="s">
        <v>163</v>
      </c>
      <c r="P86" s="23"/>
      <c r="Q86" s="95">
        <v>0</v>
      </c>
      <c r="R86" s="96">
        <v>0</v>
      </c>
      <c r="S86" s="22">
        <f t="shared" si="19"/>
        <v>0</v>
      </c>
      <c r="U86" s="54">
        <v>0</v>
      </c>
    </row>
    <row r="87" spans="1:21" x14ac:dyDescent="0.25">
      <c r="A87" s="15">
        <v>304</v>
      </c>
      <c r="B87" s="15" t="s">
        <v>135</v>
      </c>
      <c r="C87" s="16" t="s">
        <v>45</v>
      </c>
      <c r="D87" s="16" t="s">
        <v>2</v>
      </c>
      <c r="E87" s="16" t="s">
        <v>44</v>
      </c>
      <c r="F87" s="17" t="s">
        <v>229</v>
      </c>
      <c r="G87" s="16"/>
      <c r="H87" s="16" t="s">
        <v>42</v>
      </c>
      <c r="I87" s="16"/>
      <c r="J87" s="16">
        <v>1997</v>
      </c>
      <c r="K87" s="16">
        <v>15</v>
      </c>
      <c r="L87" s="16">
        <f t="shared" si="18"/>
        <v>2012</v>
      </c>
      <c r="M87" s="18">
        <f t="shared" si="27"/>
        <v>-6</v>
      </c>
      <c r="N87" s="19">
        <v>2020</v>
      </c>
      <c r="O87" s="16" t="s">
        <v>163</v>
      </c>
      <c r="P87" s="23"/>
      <c r="Q87" s="95">
        <v>0</v>
      </c>
      <c r="R87" s="96">
        <v>0</v>
      </c>
      <c r="S87" s="22">
        <f t="shared" si="19"/>
        <v>0</v>
      </c>
      <c r="U87" s="54">
        <v>0</v>
      </c>
    </row>
    <row r="88" spans="1:21" x14ac:dyDescent="0.25">
      <c r="A88" s="15">
        <v>304</v>
      </c>
      <c r="B88" s="15" t="s">
        <v>135</v>
      </c>
      <c r="C88" s="16" t="s">
        <v>45</v>
      </c>
      <c r="D88" s="16" t="s">
        <v>2</v>
      </c>
      <c r="E88" s="16" t="s">
        <v>44</v>
      </c>
      <c r="F88" s="17" t="s">
        <v>230</v>
      </c>
      <c r="G88" s="16"/>
      <c r="H88" s="16" t="s">
        <v>42</v>
      </c>
      <c r="I88" s="16"/>
      <c r="J88" s="16">
        <v>1997</v>
      </c>
      <c r="K88" s="16">
        <v>15</v>
      </c>
      <c r="L88" s="16">
        <f t="shared" si="18"/>
        <v>2012</v>
      </c>
      <c r="M88" s="18">
        <f t="shared" si="27"/>
        <v>-6</v>
      </c>
      <c r="N88" s="19">
        <v>2020</v>
      </c>
      <c r="O88" s="16" t="s">
        <v>231</v>
      </c>
      <c r="P88" s="23"/>
      <c r="Q88" s="95">
        <v>0</v>
      </c>
      <c r="R88" s="96">
        <v>0</v>
      </c>
      <c r="S88" s="22">
        <f t="shared" si="19"/>
        <v>0</v>
      </c>
      <c r="U88" s="54">
        <v>0</v>
      </c>
    </row>
    <row r="89" spans="1:21" x14ac:dyDescent="0.25">
      <c r="A89" s="24">
        <v>304</v>
      </c>
      <c r="B89" s="24" t="s">
        <v>135</v>
      </c>
      <c r="C89" s="25" t="s">
        <v>0</v>
      </c>
      <c r="D89" s="25" t="s">
        <v>232</v>
      </c>
      <c r="E89" s="25" t="s">
        <v>44</v>
      </c>
      <c r="F89" s="26" t="s">
        <v>101</v>
      </c>
      <c r="G89" s="25"/>
      <c r="H89" s="25"/>
      <c r="I89" s="25"/>
      <c r="J89" s="25">
        <v>2019</v>
      </c>
      <c r="K89" s="25">
        <v>15</v>
      </c>
      <c r="L89" s="25">
        <f>K89+J89</f>
        <v>2034</v>
      </c>
      <c r="M89" s="27">
        <f>-(2021-K89-J89)</f>
        <v>13</v>
      </c>
      <c r="N89" s="28">
        <f>M89+2021</f>
        <v>2034</v>
      </c>
      <c r="O89" s="25" t="s">
        <v>233</v>
      </c>
      <c r="P89" s="29"/>
      <c r="Q89" s="95">
        <v>0</v>
      </c>
      <c r="R89" s="96">
        <v>0</v>
      </c>
      <c r="S89" s="22">
        <f t="shared" si="19"/>
        <v>0</v>
      </c>
      <c r="U89" s="55"/>
    </row>
    <row r="90" spans="1:21" x14ac:dyDescent="0.25">
      <c r="A90" s="24">
        <v>305</v>
      </c>
      <c r="B90" s="24" t="s">
        <v>134</v>
      </c>
      <c r="C90" s="25" t="s">
        <v>0</v>
      </c>
      <c r="D90" s="25" t="s">
        <v>128</v>
      </c>
      <c r="E90" s="25" t="s">
        <v>44</v>
      </c>
      <c r="F90" s="26" t="s">
        <v>122</v>
      </c>
      <c r="G90" s="25" t="s">
        <v>129</v>
      </c>
      <c r="H90" s="25" t="s">
        <v>121</v>
      </c>
      <c r="I90" s="25" t="s">
        <v>234</v>
      </c>
      <c r="J90" s="25">
        <v>2021</v>
      </c>
      <c r="K90" s="25">
        <v>15</v>
      </c>
      <c r="L90" s="25">
        <f t="shared" ref="L90:L111" si="28">K90+J90</f>
        <v>2036</v>
      </c>
      <c r="M90" s="27">
        <f>-(2021-K90-J90)</f>
        <v>15</v>
      </c>
      <c r="N90" s="28">
        <f>M90+2021</f>
        <v>2036</v>
      </c>
      <c r="O90" s="25" t="s">
        <v>235</v>
      </c>
      <c r="P90" s="29"/>
      <c r="Q90" s="95">
        <v>0</v>
      </c>
      <c r="R90" s="96">
        <v>0</v>
      </c>
      <c r="S90" s="22">
        <f t="shared" si="19"/>
        <v>0</v>
      </c>
      <c r="U90" s="55"/>
    </row>
    <row r="91" spans="1:21" x14ac:dyDescent="0.25">
      <c r="A91" s="15">
        <v>305</v>
      </c>
      <c r="B91" s="15" t="s">
        <v>134</v>
      </c>
      <c r="C91" s="16" t="s">
        <v>45</v>
      </c>
      <c r="D91" s="16" t="s">
        <v>2</v>
      </c>
      <c r="E91" s="16" t="s">
        <v>44</v>
      </c>
      <c r="F91" s="17" t="s">
        <v>43</v>
      </c>
      <c r="G91" s="16"/>
      <c r="H91" s="16" t="s">
        <v>42</v>
      </c>
      <c r="I91" s="16"/>
      <c r="J91" s="16">
        <v>1997</v>
      </c>
      <c r="K91" s="16">
        <v>15</v>
      </c>
      <c r="L91" s="16">
        <f t="shared" si="28"/>
        <v>2012</v>
      </c>
      <c r="M91" s="18">
        <f t="shared" ref="M91:M96" si="29">-(2021-K91-J91)</f>
        <v>-9</v>
      </c>
      <c r="N91" s="19">
        <v>2021</v>
      </c>
      <c r="O91" s="16" t="s">
        <v>163</v>
      </c>
      <c r="P91" s="23"/>
      <c r="Q91" s="95">
        <v>0</v>
      </c>
      <c r="R91" s="96">
        <v>0</v>
      </c>
      <c r="S91" s="22">
        <f t="shared" si="19"/>
        <v>0</v>
      </c>
      <c r="U91" s="54">
        <v>0</v>
      </c>
    </row>
    <row r="92" spans="1:21" x14ac:dyDescent="0.25">
      <c r="A92" s="15">
        <v>306</v>
      </c>
      <c r="B92" s="15" t="s">
        <v>133</v>
      </c>
      <c r="C92" s="16" t="s">
        <v>0</v>
      </c>
      <c r="D92" s="16" t="s">
        <v>128</v>
      </c>
      <c r="E92" s="16" t="s">
        <v>44</v>
      </c>
      <c r="F92" s="17" t="s">
        <v>122</v>
      </c>
      <c r="G92" s="16"/>
      <c r="H92" s="16" t="s">
        <v>121</v>
      </c>
      <c r="I92" s="16"/>
      <c r="J92" s="16">
        <v>1997</v>
      </c>
      <c r="K92" s="16">
        <v>15</v>
      </c>
      <c r="L92" s="16">
        <f t="shared" si="28"/>
        <v>2012</v>
      </c>
      <c r="M92" s="18">
        <f t="shared" si="29"/>
        <v>-9</v>
      </c>
      <c r="N92" s="19">
        <v>2021</v>
      </c>
      <c r="O92" s="16" t="s">
        <v>163</v>
      </c>
      <c r="P92" s="23"/>
      <c r="Q92" s="95">
        <v>0</v>
      </c>
      <c r="R92" s="96">
        <v>0</v>
      </c>
      <c r="S92" s="22">
        <f t="shared" si="19"/>
        <v>0</v>
      </c>
      <c r="U92" s="54">
        <v>0</v>
      </c>
    </row>
    <row r="93" spans="1:21" x14ac:dyDescent="0.25">
      <c r="A93" s="15">
        <v>306</v>
      </c>
      <c r="B93" s="15" t="s">
        <v>133</v>
      </c>
      <c r="C93" s="16" t="s">
        <v>45</v>
      </c>
      <c r="D93" s="16" t="s">
        <v>2</v>
      </c>
      <c r="E93" s="16" t="s">
        <v>44</v>
      </c>
      <c r="F93" s="17" t="s">
        <v>43</v>
      </c>
      <c r="G93" s="16"/>
      <c r="H93" s="16" t="s">
        <v>42</v>
      </c>
      <c r="I93" s="16"/>
      <c r="J93" s="16">
        <v>1997</v>
      </c>
      <c r="K93" s="16">
        <v>15</v>
      </c>
      <c r="L93" s="16">
        <f t="shared" si="28"/>
        <v>2012</v>
      </c>
      <c r="M93" s="18">
        <f t="shared" si="29"/>
        <v>-9</v>
      </c>
      <c r="N93" s="19">
        <v>2021</v>
      </c>
      <c r="O93" s="16" t="s">
        <v>236</v>
      </c>
      <c r="P93" s="23"/>
      <c r="Q93" s="95">
        <v>0</v>
      </c>
      <c r="R93" s="96">
        <v>0</v>
      </c>
      <c r="S93" s="22">
        <f t="shared" si="19"/>
        <v>0</v>
      </c>
      <c r="U93" s="54">
        <v>0</v>
      </c>
    </row>
    <row r="94" spans="1:21" x14ac:dyDescent="0.25">
      <c r="A94" s="15">
        <v>307</v>
      </c>
      <c r="B94" s="15" t="s">
        <v>46</v>
      </c>
      <c r="C94" s="16" t="s">
        <v>0</v>
      </c>
      <c r="D94" s="16" t="s">
        <v>128</v>
      </c>
      <c r="E94" s="16" t="s">
        <v>44</v>
      </c>
      <c r="F94" s="17" t="s">
        <v>132</v>
      </c>
      <c r="G94" s="16" t="s">
        <v>129</v>
      </c>
      <c r="H94" s="16" t="s">
        <v>121</v>
      </c>
      <c r="I94" s="16" t="s">
        <v>237</v>
      </c>
      <c r="J94" s="16">
        <v>1997</v>
      </c>
      <c r="K94" s="16">
        <v>15</v>
      </c>
      <c r="L94" s="16">
        <f t="shared" si="28"/>
        <v>2012</v>
      </c>
      <c r="M94" s="18">
        <f t="shared" si="29"/>
        <v>-9</v>
      </c>
      <c r="N94" s="19">
        <v>2021</v>
      </c>
      <c r="O94" s="16" t="s">
        <v>163</v>
      </c>
      <c r="P94" s="23"/>
      <c r="Q94" s="95">
        <v>0</v>
      </c>
      <c r="R94" s="96">
        <v>0</v>
      </c>
      <c r="S94" s="22">
        <f t="shared" si="19"/>
        <v>0</v>
      </c>
      <c r="U94" s="54">
        <v>0</v>
      </c>
    </row>
    <row r="95" spans="1:21" x14ac:dyDescent="0.25">
      <c r="A95" s="15">
        <v>307</v>
      </c>
      <c r="B95" s="15" t="s">
        <v>46</v>
      </c>
      <c r="C95" s="16" t="s">
        <v>45</v>
      </c>
      <c r="D95" s="16" t="s">
        <v>3</v>
      </c>
      <c r="E95" s="16" t="s">
        <v>44</v>
      </c>
      <c r="F95" s="17" t="s">
        <v>43</v>
      </c>
      <c r="G95" s="16"/>
      <c r="H95" s="16" t="s">
        <v>42</v>
      </c>
      <c r="I95" s="16"/>
      <c r="J95" s="16">
        <v>1997</v>
      </c>
      <c r="K95" s="16">
        <v>15</v>
      </c>
      <c r="L95" s="16">
        <f t="shared" si="28"/>
        <v>2012</v>
      </c>
      <c r="M95" s="18">
        <f t="shared" si="29"/>
        <v>-9</v>
      </c>
      <c r="N95" s="19">
        <v>2021</v>
      </c>
      <c r="O95" s="16" t="s">
        <v>163</v>
      </c>
      <c r="P95" s="23"/>
      <c r="Q95" s="95">
        <v>0</v>
      </c>
      <c r="R95" s="96">
        <v>0</v>
      </c>
      <c r="S95" s="22">
        <f t="shared" si="19"/>
        <v>0</v>
      </c>
      <c r="U95" s="54">
        <v>0</v>
      </c>
    </row>
    <row r="96" spans="1:21" x14ac:dyDescent="0.25">
      <c r="A96" s="15">
        <v>307</v>
      </c>
      <c r="B96" s="15" t="s">
        <v>46</v>
      </c>
      <c r="C96" s="16" t="s">
        <v>45</v>
      </c>
      <c r="D96" s="16" t="s">
        <v>3</v>
      </c>
      <c r="E96" s="16" t="s">
        <v>44</v>
      </c>
      <c r="F96" s="17" t="s">
        <v>43</v>
      </c>
      <c r="G96" s="16"/>
      <c r="H96" s="16" t="s">
        <v>42</v>
      </c>
      <c r="I96" s="16"/>
      <c r="J96" s="16">
        <v>1997</v>
      </c>
      <c r="K96" s="16">
        <v>15</v>
      </c>
      <c r="L96" s="16">
        <f t="shared" si="28"/>
        <v>2012</v>
      </c>
      <c r="M96" s="18">
        <f t="shared" si="29"/>
        <v>-9</v>
      </c>
      <c r="N96" s="19">
        <v>2021</v>
      </c>
      <c r="O96" s="16" t="s">
        <v>238</v>
      </c>
      <c r="P96" s="23"/>
      <c r="Q96" s="95">
        <v>0</v>
      </c>
      <c r="R96" s="96">
        <v>0</v>
      </c>
      <c r="S96" s="22">
        <f t="shared" si="19"/>
        <v>0</v>
      </c>
      <c r="U96" s="54">
        <v>0</v>
      </c>
    </row>
    <row r="97" spans="1:21" x14ac:dyDescent="0.25">
      <c r="A97" s="24">
        <v>307</v>
      </c>
      <c r="B97" s="24" t="s">
        <v>46</v>
      </c>
      <c r="C97" s="25" t="s">
        <v>45</v>
      </c>
      <c r="D97" s="25" t="s">
        <v>3</v>
      </c>
      <c r="E97" s="25" t="s">
        <v>44</v>
      </c>
      <c r="F97" s="26" t="s">
        <v>43</v>
      </c>
      <c r="G97" s="25"/>
      <c r="H97" s="25" t="s">
        <v>42</v>
      </c>
      <c r="I97" s="25"/>
      <c r="J97" s="25">
        <v>2017</v>
      </c>
      <c r="K97" s="25">
        <v>15</v>
      </c>
      <c r="L97" s="25">
        <f t="shared" si="28"/>
        <v>2032</v>
      </c>
      <c r="M97" s="27">
        <f>-(2021-K97-J97)</f>
        <v>11</v>
      </c>
      <c r="N97" s="28">
        <f>M97+2021</f>
        <v>2032</v>
      </c>
      <c r="O97" s="25" t="s">
        <v>239</v>
      </c>
      <c r="P97" s="29"/>
      <c r="Q97" s="95">
        <v>0</v>
      </c>
      <c r="R97" s="96">
        <v>0</v>
      </c>
      <c r="S97" s="22">
        <f t="shared" si="19"/>
        <v>0</v>
      </c>
      <c r="U97" s="55"/>
    </row>
    <row r="98" spans="1:21" x14ac:dyDescent="0.25">
      <c r="A98" s="15">
        <v>308</v>
      </c>
      <c r="B98" s="15" t="s">
        <v>131</v>
      </c>
      <c r="C98" s="16" t="s">
        <v>0</v>
      </c>
      <c r="D98" s="16" t="s">
        <v>128</v>
      </c>
      <c r="E98" s="16" t="s">
        <v>44</v>
      </c>
      <c r="F98" s="17" t="s">
        <v>122</v>
      </c>
      <c r="G98" s="16"/>
      <c r="H98" s="16" t="s">
        <v>121</v>
      </c>
      <c r="I98" s="16"/>
      <c r="J98" s="16">
        <v>1997</v>
      </c>
      <c r="K98" s="16">
        <v>15</v>
      </c>
      <c r="L98" s="16">
        <f t="shared" si="28"/>
        <v>2012</v>
      </c>
      <c r="M98" s="18">
        <f>-(2021-K98-J98)</f>
        <v>-9</v>
      </c>
      <c r="N98" s="19">
        <v>2021</v>
      </c>
      <c r="O98" s="16" t="s">
        <v>163</v>
      </c>
      <c r="P98" s="23"/>
      <c r="Q98" s="95">
        <v>0</v>
      </c>
      <c r="R98" s="96">
        <v>0</v>
      </c>
      <c r="S98" s="22">
        <f t="shared" si="19"/>
        <v>0</v>
      </c>
      <c r="U98" s="54">
        <v>0</v>
      </c>
    </row>
    <row r="99" spans="1:21" x14ac:dyDescent="0.25">
      <c r="A99" s="15">
        <v>308</v>
      </c>
      <c r="B99" s="15" t="s">
        <v>131</v>
      </c>
      <c r="C99" s="16" t="s">
        <v>45</v>
      </c>
      <c r="D99" s="16" t="s">
        <v>3</v>
      </c>
      <c r="E99" s="16" t="s">
        <v>44</v>
      </c>
      <c r="F99" s="17" t="s">
        <v>43</v>
      </c>
      <c r="G99" s="16"/>
      <c r="H99" s="16" t="s">
        <v>42</v>
      </c>
      <c r="I99" s="16"/>
      <c r="J99" s="16">
        <v>1997</v>
      </c>
      <c r="K99" s="16">
        <v>15</v>
      </c>
      <c r="L99" s="16">
        <f t="shared" si="28"/>
        <v>2012</v>
      </c>
      <c r="M99" s="18">
        <f t="shared" ref="M99:M111" si="30">-(2021-K99-J99)</f>
        <v>-9</v>
      </c>
      <c r="N99" s="19">
        <v>2021</v>
      </c>
      <c r="O99" s="16" t="s">
        <v>240</v>
      </c>
      <c r="P99" s="23"/>
      <c r="Q99" s="95">
        <v>0</v>
      </c>
      <c r="R99" s="96">
        <v>0</v>
      </c>
      <c r="S99" s="22">
        <f t="shared" si="19"/>
        <v>0</v>
      </c>
      <c r="U99" s="54">
        <v>0</v>
      </c>
    </row>
    <row r="100" spans="1:21" x14ac:dyDescent="0.25">
      <c r="A100" s="15">
        <v>309</v>
      </c>
      <c r="B100" s="15" t="s">
        <v>130</v>
      </c>
      <c r="C100" s="16" t="s">
        <v>0</v>
      </c>
      <c r="D100" s="16" t="s">
        <v>128</v>
      </c>
      <c r="E100" s="16" t="s">
        <v>44</v>
      </c>
      <c r="F100" s="17" t="s">
        <v>122</v>
      </c>
      <c r="G100" s="16" t="s">
        <v>129</v>
      </c>
      <c r="H100" s="16" t="s">
        <v>121</v>
      </c>
      <c r="I100" s="16"/>
      <c r="J100" s="16">
        <v>1997</v>
      </c>
      <c r="K100" s="16">
        <v>15</v>
      </c>
      <c r="L100" s="16">
        <f t="shared" si="28"/>
        <v>2012</v>
      </c>
      <c r="M100" s="18">
        <f t="shared" si="30"/>
        <v>-9</v>
      </c>
      <c r="N100" s="19">
        <v>2021</v>
      </c>
      <c r="O100" s="16" t="s">
        <v>241</v>
      </c>
      <c r="P100" s="23"/>
      <c r="Q100" s="95">
        <v>0</v>
      </c>
      <c r="R100" s="96">
        <v>0</v>
      </c>
      <c r="S100" s="22">
        <f t="shared" si="19"/>
        <v>0</v>
      </c>
      <c r="U100" s="54">
        <v>0</v>
      </c>
    </row>
    <row r="101" spans="1:21" x14ac:dyDescent="0.25">
      <c r="A101" s="15">
        <v>309</v>
      </c>
      <c r="B101" s="15" t="s">
        <v>130</v>
      </c>
      <c r="C101" s="16" t="s">
        <v>45</v>
      </c>
      <c r="D101" s="16" t="s">
        <v>3</v>
      </c>
      <c r="E101" s="16" t="s">
        <v>44</v>
      </c>
      <c r="F101" s="17" t="s">
        <v>43</v>
      </c>
      <c r="G101" s="16"/>
      <c r="H101" s="16" t="s">
        <v>42</v>
      </c>
      <c r="I101" s="16" t="s">
        <v>242</v>
      </c>
      <c r="J101" s="16">
        <v>1997</v>
      </c>
      <c r="K101" s="16">
        <v>15</v>
      </c>
      <c r="L101" s="16">
        <f t="shared" si="28"/>
        <v>2012</v>
      </c>
      <c r="M101" s="18">
        <f t="shared" si="30"/>
        <v>-9</v>
      </c>
      <c r="N101" s="19">
        <v>2021</v>
      </c>
      <c r="O101" s="16" t="s">
        <v>243</v>
      </c>
      <c r="P101" s="23"/>
      <c r="Q101" s="95">
        <v>0</v>
      </c>
      <c r="R101" s="96">
        <v>0</v>
      </c>
      <c r="S101" s="22">
        <f t="shared" si="19"/>
        <v>0</v>
      </c>
      <c r="U101" s="54">
        <v>0</v>
      </c>
    </row>
    <row r="102" spans="1:21" x14ac:dyDescent="0.25">
      <c r="A102" s="15">
        <v>310</v>
      </c>
      <c r="B102" s="15" t="s">
        <v>127</v>
      </c>
      <c r="C102" s="16" t="s">
        <v>0</v>
      </c>
      <c r="D102" s="16" t="s">
        <v>128</v>
      </c>
      <c r="E102" s="16" t="s">
        <v>44</v>
      </c>
      <c r="F102" s="17" t="s">
        <v>122</v>
      </c>
      <c r="G102" s="16"/>
      <c r="H102" s="16" t="s">
        <v>121</v>
      </c>
      <c r="I102" s="16"/>
      <c r="J102" s="16">
        <v>1997</v>
      </c>
      <c r="K102" s="16">
        <v>15</v>
      </c>
      <c r="L102" s="16">
        <f t="shared" si="28"/>
        <v>2012</v>
      </c>
      <c r="M102" s="18">
        <f t="shared" si="30"/>
        <v>-9</v>
      </c>
      <c r="N102" s="19">
        <v>2021</v>
      </c>
      <c r="O102" s="16" t="s">
        <v>163</v>
      </c>
      <c r="P102" s="23"/>
      <c r="Q102" s="95">
        <v>0</v>
      </c>
      <c r="R102" s="96">
        <v>0</v>
      </c>
      <c r="S102" s="22">
        <f t="shared" si="19"/>
        <v>0</v>
      </c>
      <c r="U102" s="54">
        <v>0</v>
      </c>
    </row>
    <row r="103" spans="1:21" x14ac:dyDescent="0.25">
      <c r="A103" s="15">
        <v>310</v>
      </c>
      <c r="B103" s="15" t="s">
        <v>127</v>
      </c>
      <c r="C103" s="16" t="s">
        <v>45</v>
      </c>
      <c r="D103" s="16" t="s">
        <v>3</v>
      </c>
      <c r="E103" s="16" t="s">
        <v>44</v>
      </c>
      <c r="F103" s="17" t="s">
        <v>43</v>
      </c>
      <c r="G103" s="16"/>
      <c r="H103" s="16" t="s">
        <v>42</v>
      </c>
      <c r="I103" s="16"/>
      <c r="J103" s="16">
        <v>1997</v>
      </c>
      <c r="K103" s="16">
        <v>15</v>
      </c>
      <c r="L103" s="16">
        <f t="shared" si="28"/>
        <v>2012</v>
      </c>
      <c r="M103" s="18">
        <f t="shared" si="30"/>
        <v>-9</v>
      </c>
      <c r="N103" s="19">
        <v>2021</v>
      </c>
      <c r="O103" s="16" t="s">
        <v>163</v>
      </c>
      <c r="P103" s="23"/>
      <c r="Q103" s="95">
        <v>0</v>
      </c>
      <c r="R103" s="96">
        <v>0</v>
      </c>
      <c r="S103" s="22">
        <f t="shared" si="19"/>
        <v>0</v>
      </c>
      <c r="U103" s="54">
        <v>0</v>
      </c>
    </row>
    <row r="104" spans="1:21" x14ac:dyDescent="0.25">
      <c r="A104" s="24">
        <v>311</v>
      </c>
      <c r="B104" s="24" t="s">
        <v>59</v>
      </c>
      <c r="C104" s="25" t="s">
        <v>76</v>
      </c>
      <c r="D104" s="25" t="s">
        <v>75</v>
      </c>
      <c r="E104" s="25" t="s">
        <v>44</v>
      </c>
      <c r="F104" s="26" t="s">
        <v>100</v>
      </c>
      <c r="G104" s="25" t="s">
        <v>99</v>
      </c>
      <c r="H104" s="25" t="s">
        <v>98</v>
      </c>
      <c r="I104" s="25" t="s">
        <v>244</v>
      </c>
      <c r="J104" s="25">
        <v>2011</v>
      </c>
      <c r="K104" s="25">
        <v>15</v>
      </c>
      <c r="L104" s="25">
        <f t="shared" si="28"/>
        <v>2026</v>
      </c>
      <c r="M104" s="27">
        <f t="shared" si="30"/>
        <v>5</v>
      </c>
      <c r="N104" s="28">
        <f>M104+2021</f>
        <v>2026</v>
      </c>
      <c r="O104" s="25" t="s">
        <v>245</v>
      </c>
      <c r="P104" s="29"/>
      <c r="Q104" s="95">
        <v>0</v>
      </c>
      <c r="R104" s="96">
        <v>0</v>
      </c>
      <c r="S104" s="22">
        <f t="shared" si="19"/>
        <v>0</v>
      </c>
      <c r="U104" s="55"/>
    </row>
    <row r="105" spans="1:21" x14ac:dyDescent="0.25">
      <c r="A105" s="24">
        <v>311</v>
      </c>
      <c r="B105" s="24" t="s">
        <v>59</v>
      </c>
      <c r="C105" s="25" t="s">
        <v>58</v>
      </c>
      <c r="D105" s="25" t="s">
        <v>57</v>
      </c>
      <c r="E105" s="25" t="s">
        <v>56</v>
      </c>
      <c r="F105" s="26" t="s">
        <v>55</v>
      </c>
      <c r="G105" s="25" t="s">
        <v>54</v>
      </c>
      <c r="H105" s="25" t="s">
        <v>53</v>
      </c>
      <c r="I105" s="25"/>
      <c r="J105" s="25">
        <v>2016</v>
      </c>
      <c r="K105" s="25">
        <v>15</v>
      </c>
      <c r="L105" s="25">
        <f t="shared" si="28"/>
        <v>2031</v>
      </c>
      <c r="M105" s="27">
        <f t="shared" si="30"/>
        <v>10</v>
      </c>
      <c r="N105" s="28">
        <f>M105+2021</f>
        <v>2031</v>
      </c>
      <c r="O105" s="25"/>
      <c r="P105" s="29"/>
      <c r="Q105" s="95">
        <v>0</v>
      </c>
      <c r="R105" s="96">
        <v>0</v>
      </c>
      <c r="S105" s="22">
        <f t="shared" si="19"/>
        <v>0</v>
      </c>
      <c r="U105" s="55"/>
    </row>
    <row r="106" spans="1:21" x14ac:dyDescent="0.25">
      <c r="A106" s="15">
        <v>312</v>
      </c>
      <c r="B106" s="15" t="s">
        <v>246</v>
      </c>
      <c r="C106" s="16" t="s">
        <v>0</v>
      </c>
      <c r="D106" s="16" t="s">
        <v>247</v>
      </c>
      <c r="E106" s="16"/>
      <c r="F106" s="16" t="s">
        <v>122</v>
      </c>
      <c r="G106" s="16"/>
      <c r="H106" s="16" t="s">
        <v>248</v>
      </c>
      <c r="I106" s="16"/>
      <c r="J106" s="16">
        <v>1997</v>
      </c>
      <c r="K106" s="16">
        <v>15</v>
      </c>
      <c r="L106" s="16">
        <f t="shared" si="28"/>
        <v>2012</v>
      </c>
      <c r="M106" s="18">
        <f t="shared" si="30"/>
        <v>-9</v>
      </c>
      <c r="N106" s="19">
        <v>2021</v>
      </c>
      <c r="O106" s="16" t="s">
        <v>249</v>
      </c>
      <c r="P106" s="23"/>
      <c r="Q106" s="95">
        <v>0</v>
      </c>
      <c r="R106" s="96">
        <v>0</v>
      </c>
      <c r="S106" s="22">
        <f t="shared" si="19"/>
        <v>0</v>
      </c>
      <c r="U106" s="54">
        <v>0</v>
      </c>
    </row>
    <row r="107" spans="1:21" x14ac:dyDescent="0.25">
      <c r="A107" s="32">
        <v>312</v>
      </c>
      <c r="B107" s="32" t="s">
        <v>246</v>
      </c>
      <c r="C107" s="25" t="s">
        <v>205</v>
      </c>
      <c r="D107" s="25" t="s">
        <v>1</v>
      </c>
      <c r="E107" s="25" t="s">
        <v>44</v>
      </c>
      <c r="F107" s="25" t="s">
        <v>6</v>
      </c>
      <c r="G107" s="25"/>
      <c r="H107" s="25" t="s">
        <v>250</v>
      </c>
      <c r="I107" s="25"/>
      <c r="J107" s="33">
        <v>2019</v>
      </c>
      <c r="K107" s="33">
        <v>15</v>
      </c>
      <c r="L107" s="33">
        <f>J107+K107</f>
        <v>2034</v>
      </c>
      <c r="M107" s="42">
        <f t="shared" si="30"/>
        <v>13</v>
      </c>
      <c r="N107" s="43">
        <f>M107+2021</f>
        <v>2034</v>
      </c>
      <c r="O107" s="25"/>
      <c r="P107" s="29"/>
      <c r="Q107" s="95">
        <v>0</v>
      </c>
      <c r="R107" s="96">
        <v>0</v>
      </c>
      <c r="S107" s="22">
        <f t="shared" si="19"/>
        <v>0</v>
      </c>
      <c r="U107" s="55"/>
    </row>
    <row r="108" spans="1:21" x14ac:dyDescent="0.25">
      <c r="A108" s="44">
        <v>421</v>
      </c>
      <c r="B108" s="44" t="s">
        <v>251</v>
      </c>
      <c r="C108" s="45" t="s">
        <v>205</v>
      </c>
      <c r="D108" s="45" t="s">
        <v>1</v>
      </c>
      <c r="E108" s="45" t="s">
        <v>44</v>
      </c>
      <c r="F108" s="45" t="s">
        <v>6</v>
      </c>
      <c r="G108" s="45"/>
      <c r="H108" s="45" t="s">
        <v>6</v>
      </c>
      <c r="I108" s="45"/>
      <c r="J108" s="45">
        <v>2020</v>
      </c>
      <c r="K108" s="45">
        <v>15</v>
      </c>
      <c r="L108" s="45">
        <f>J108+K108</f>
        <v>2035</v>
      </c>
      <c r="M108" s="42">
        <f t="shared" si="30"/>
        <v>14</v>
      </c>
      <c r="N108" s="43">
        <f>M108+2021</f>
        <v>2035</v>
      </c>
      <c r="O108" s="45"/>
      <c r="P108" s="45"/>
      <c r="Q108" s="95">
        <v>0</v>
      </c>
      <c r="R108" s="96">
        <v>0</v>
      </c>
      <c r="S108" s="22">
        <f t="shared" si="19"/>
        <v>0</v>
      </c>
      <c r="U108" s="60"/>
    </row>
    <row r="109" spans="1:21" x14ac:dyDescent="0.25">
      <c r="A109" s="15">
        <v>501</v>
      </c>
      <c r="B109" s="15" t="s">
        <v>120</v>
      </c>
      <c r="C109" s="16" t="s">
        <v>50</v>
      </c>
      <c r="D109" s="16" t="s">
        <v>49</v>
      </c>
      <c r="E109" s="16" t="s">
        <v>44</v>
      </c>
      <c r="F109" s="17" t="s">
        <v>119</v>
      </c>
      <c r="G109" s="16"/>
      <c r="H109" s="16" t="s">
        <v>47</v>
      </c>
      <c r="I109" s="16"/>
      <c r="J109" s="16">
        <v>2004</v>
      </c>
      <c r="K109" s="16">
        <v>15</v>
      </c>
      <c r="L109" s="16">
        <f t="shared" si="28"/>
        <v>2019</v>
      </c>
      <c r="M109" s="18">
        <f t="shared" si="30"/>
        <v>-2</v>
      </c>
      <c r="N109" s="19">
        <v>2021</v>
      </c>
      <c r="O109" s="16"/>
      <c r="P109" s="23"/>
      <c r="Q109" s="95">
        <v>0</v>
      </c>
      <c r="R109" s="96">
        <v>0</v>
      </c>
      <c r="S109" s="22">
        <f t="shared" si="19"/>
        <v>0</v>
      </c>
      <c r="U109" s="54">
        <v>0</v>
      </c>
    </row>
    <row r="110" spans="1:21" x14ac:dyDescent="0.25">
      <c r="A110" s="24">
        <v>502</v>
      </c>
      <c r="B110" s="24" t="s">
        <v>51</v>
      </c>
      <c r="C110" s="25" t="s">
        <v>50</v>
      </c>
      <c r="D110" s="25" t="s">
        <v>49</v>
      </c>
      <c r="E110" s="25" t="s">
        <v>44</v>
      </c>
      <c r="F110" s="26" t="s">
        <v>52</v>
      </c>
      <c r="G110" s="25"/>
      <c r="H110" s="25" t="s">
        <v>47</v>
      </c>
      <c r="I110" s="25"/>
      <c r="J110" s="25">
        <v>2016</v>
      </c>
      <c r="K110" s="25">
        <v>15</v>
      </c>
      <c r="L110" s="25">
        <f t="shared" si="28"/>
        <v>2031</v>
      </c>
      <c r="M110" s="27">
        <f t="shared" si="30"/>
        <v>10</v>
      </c>
      <c r="N110" s="28">
        <f>M110+2021</f>
        <v>2031</v>
      </c>
      <c r="O110" s="25"/>
      <c r="P110" s="29"/>
      <c r="Q110" s="95">
        <v>0</v>
      </c>
      <c r="R110" s="96">
        <v>0</v>
      </c>
      <c r="S110" s="22">
        <f t="shared" si="19"/>
        <v>0</v>
      </c>
      <c r="U110" s="55"/>
    </row>
    <row r="111" spans="1:21" x14ac:dyDescent="0.25">
      <c r="A111" s="24">
        <v>502</v>
      </c>
      <c r="B111" s="24" t="s">
        <v>51</v>
      </c>
      <c r="C111" s="25" t="s">
        <v>50</v>
      </c>
      <c r="D111" s="25" t="s">
        <v>49</v>
      </c>
      <c r="E111" s="25" t="s">
        <v>44</v>
      </c>
      <c r="F111" s="26" t="s">
        <v>48</v>
      </c>
      <c r="G111" s="25"/>
      <c r="H111" s="25" t="s">
        <v>47</v>
      </c>
      <c r="I111" s="25"/>
      <c r="J111" s="25">
        <v>2016</v>
      </c>
      <c r="K111" s="25">
        <v>15</v>
      </c>
      <c r="L111" s="25">
        <f t="shared" si="28"/>
        <v>2031</v>
      </c>
      <c r="M111" s="27">
        <f t="shared" si="30"/>
        <v>10</v>
      </c>
      <c r="N111" s="28">
        <f>M111+2021</f>
        <v>2031</v>
      </c>
      <c r="O111" s="25"/>
      <c r="P111" s="29"/>
      <c r="Q111" s="95">
        <v>0</v>
      </c>
      <c r="R111" s="96">
        <v>0</v>
      </c>
      <c r="S111" s="22">
        <f t="shared" si="19"/>
        <v>0</v>
      </c>
      <c r="U111" s="55"/>
    </row>
    <row r="112" spans="1:21" x14ac:dyDescent="0.25">
      <c r="A112" s="8"/>
      <c r="B112" s="8"/>
      <c r="P112" s="8"/>
    </row>
    <row r="113" spans="1:22" ht="15.75" thickBot="1" x14ac:dyDescent="0.3">
      <c r="A113" s="79"/>
      <c r="B113" s="80"/>
      <c r="C113" s="25" t="s">
        <v>252</v>
      </c>
      <c r="P113" s="78" t="s">
        <v>9</v>
      </c>
      <c r="Q113" s="75">
        <f t="shared" ref="Q113:R113" si="31">SUM(Q2:Q112)</f>
        <v>0</v>
      </c>
      <c r="R113" s="75">
        <f t="shared" si="31"/>
        <v>0</v>
      </c>
      <c r="S113" s="46">
        <f>SUBTOTAL(9,Q113:R113)</f>
        <v>0</v>
      </c>
      <c r="U113" s="56">
        <f>SUBTOTAL(9,U83:U112)</f>
        <v>0</v>
      </c>
      <c r="V113" s="8" t="s">
        <v>277</v>
      </c>
    </row>
    <row r="114" spans="1:22" ht="15.75" thickTop="1" x14ac:dyDescent="0.25">
      <c r="A114" s="81"/>
      <c r="B114" s="82"/>
      <c r="C114" s="25" t="s">
        <v>253</v>
      </c>
      <c r="P114" s="8"/>
      <c r="Q114" s="76"/>
      <c r="R114" s="76"/>
      <c r="S114" s="47"/>
    </row>
    <row r="115" spans="1:22" x14ac:dyDescent="0.25">
      <c r="A115" s="8"/>
      <c r="B115" s="8"/>
      <c r="P115" s="8"/>
      <c r="Q115" s="9"/>
      <c r="R115" s="9"/>
      <c r="S115" s="48" t="s">
        <v>254</v>
      </c>
    </row>
    <row r="116" spans="1:22" x14ac:dyDescent="0.25">
      <c r="A116" s="8"/>
      <c r="B116" s="8"/>
      <c r="O116" s="77" t="s">
        <v>278</v>
      </c>
      <c r="P116" s="8"/>
      <c r="Q116" s="9"/>
      <c r="R116" s="9"/>
      <c r="S116" s="9"/>
    </row>
    <row r="117" spans="1:22" x14ac:dyDescent="0.25">
      <c r="A117" s="8"/>
      <c r="B117" s="8"/>
      <c r="O117" s="8" t="s">
        <v>276</v>
      </c>
      <c r="P117" s="8"/>
      <c r="Q117" s="9"/>
      <c r="R117" s="9"/>
      <c r="S117" s="9"/>
    </row>
    <row r="118" spans="1:22" x14ac:dyDescent="0.25">
      <c r="A118" s="8"/>
      <c r="B118" s="8"/>
      <c r="O118" s="8" t="s">
        <v>279</v>
      </c>
      <c r="P118" s="8"/>
      <c r="Q118" s="9"/>
      <c r="R118" s="9"/>
      <c r="S118" s="9"/>
    </row>
    <row r="119" spans="1:22" x14ac:dyDescent="0.25">
      <c r="A119" s="8"/>
      <c r="B119" s="8"/>
      <c r="O119" s="8" t="s">
        <v>273</v>
      </c>
      <c r="P119" s="8"/>
    </row>
    <row r="120" spans="1:22" x14ac:dyDescent="0.25">
      <c r="A120" s="8"/>
      <c r="B120" s="8"/>
      <c r="O120" s="8" t="s">
        <v>274</v>
      </c>
      <c r="P120" s="8"/>
    </row>
    <row r="121" spans="1:22" x14ac:dyDescent="0.25">
      <c r="A121" s="8"/>
      <c r="B121" s="8"/>
      <c r="O121" s="8" t="s">
        <v>275</v>
      </c>
      <c r="P121" s="8"/>
    </row>
    <row r="122" spans="1:22" x14ac:dyDescent="0.25">
      <c r="A122" s="8"/>
      <c r="B122" s="8"/>
      <c r="P122" s="8"/>
    </row>
  </sheetData>
  <sheetProtection algorithmName="SHA-512" hashValue="HLSaT5xv6DIMfxIClRKK8z8duHfLMOkt/y9ipj2sV/65mkX74q/fmu6AQ3n+8oE1Lcj453xaLfw+dNWR6aRAjg==" saltValue="1Xmj0d95UUvBRzqZe6hDDA==" spinCount="100000" sheet="1" objects="1" scenarios="1"/>
  <autoFilter ref="A1:P111" xr:uid="{00000000-0009-0000-0000-000000000000}">
    <filterColumn colId="0">
      <filters>
        <filter val="302"/>
        <filter val="303"/>
        <filter val="304"/>
        <filter val="305"/>
        <filter val="306"/>
        <filter val="307"/>
        <filter val="308"/>
        <filter val="309"/>
        <filter val="310"/>
        <filter val="311"/>
        <filter val="312"/>
        <filter val="421"/>
        <filter val="501"/>
        <filter val="502"/>
      </filters>
    </filterColumn>
    <sortState xmlns:xlrd2="http://schemas.microsoft.com/office/spreadsheetml/2017/richdata2" ref="A2:P111">
      <sortCondition ref="A1:A111"/>
    </sortState>
  </autoFilter>
  <mergeCells count="2">
    <mergeCell ref="A113:B113"/>
    <mergeCell ref="A114:B114"/>
  </mergeCells>
  <pageMargins left="0.7" right="0.7" top="0.75" bottom="0.75" header="0.3" footer="0.3"/>
  <pageSetup paperSize="8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65E4-6097-4914-9F16-7B71B9D75DC1}">
  <dimension ref="A1:F40"/>
  <sheetViews>
    <sheetView workbookViewId="0">
      <selection activeCell="G21" sqref="G21"/>
    </sheetView>
  </sheetViews>
  <sheetFormatPr defaultRowHeight="15" x14ac:dyDescent="0.25"/>
  <cols>
    <col min="1" max="1" width="76.7109375" bestFit="1" customWidth="1"/>
    <col min="2" max="2" width="22" bestFit="1" customWidth="1"/>
    <col min="3" max="3" width="18.85546875" style="90" customWidth="1"/>
    <col min="4" max="6" width="18.85546875" customWidth="1"/>
  </cols>
  <sheetData>
    <row r="1" spans="1:6" x14ac:dyDescent="0.25">
      <c r="A1" s="2"/>
      <c r="B1" s="83" t="s">
        <v>156</v>
      </c>
      <c r="C1" s="87" t="s">
        <v>29</v>
      </c>
      <c r="D1" s="84" t="s">
        <v>30</v>
      </c>
      <c r="E1" s="85" t="s">
        <v>31</v>
      </c>
      <c r="F1" s="84" t="s">
        <v>32</v>
      </c>
    </row>
    <row r="2" spans="1:6" x14ac:dyDescent="0.25">
      <c r="A2" s="5" t="s">
        <v>280</v>
      </c>
      <c r="B2" s="83"/>
      <c r="C2" s="88"/>
      <c r="D2" s="92"/>
      <c r="E2" s="93"/>
      <c r="F2" s="84"/>
    </row>
    <row r="3" spans="1:6" x14ac:dyDescent="0.25">
      <c r="A3" t="s">
        <v>281</v>
      </c>
      <c r="B3" s="83"/>
      <c r="C3" s="104">
        <v>5</v>
      </c>
      <c r="D3" s="105">
        <v>0</v>
      </c>
      <c r="E3" s="86">
        <f>C3*D3</f>
        <v>0</v>
      </c>
      <c r="F3" s="84"/>
    </row>
    <row r="4" spans="1:6" x14ac:dyDescent="0.25">
      <c r="A4" t="s">
        <v>282</v>
      </c>
      <c r="B4" s="83"/>
      <c r="C4" s="104">
        <v>5</v>
      </c>
      <c r="D4" s="105">
        <v>0</v>
      </c>
      <c r="E4" s="86">
        <f t="shared" ref="E4:E38" si="0">C4*D4</f>
        <v>0</v>
      </c>
      <c r="F4" s="84"/>
    </row>
    <row r="5" spans="1:6" x14ac:dyDescent="0.25">
      <c r="A5" t="s">
        <v>283</v>
      </c>
      <c r="B5" s="83"/>
      <c r="C5" s="104">
        <v>5</v>
      </c>
      <c r="D5" s="105">
        <v>0</v>
      </c>
      <c r="E5" s="86">
        <f t="shared" si="0"/>
        <v>0</v>
      </c>
      <c r="F5" s="84"/>
    </row>
    <row r="6" spans="1:6" x14ac:dyDescent="0.25">
      <c r="A6" s="2"/>
      <c r="B6" s="83"/>
      <c r="C6" s="104"/>
      <c r="D6" s="105"/>
      <c r="E6" s="86"/>
      <c r="F6" s="84"/>
    </row>
    <row r="7" spans="1:6" x14ac:dyDescent="0.25">
      <c r="A7" s="5" t="s">
        <v>284</v>
      </c>
      <c r="B7" s="2"/>
      <c r="C7" s="106"/>
      <c r="D7" s="107"/>
      <c r="E7" s="93"/>
      <c r="F7" s="2"/>
    </row>
    <row r="8" spans="1:6" x14ac:dyDescent="0.25">
      <c r="A8" s="2" t="s">
        <v>285</v>
      </c>
      <c r="B8" s="2"/>
      <c r="C8" s="108">
        <v>5</v>
      </c>
      <c r="D8" s="109">
        <v>0</v>
      </c>
      <c r="E8" s="86">
        <f t="shared" si="0"/>
        <v>0</v>
      </c>
      <c r="F8" s="2"/>
    </row>
    <row r="9" spans="1:6" x14ac:dyDescent="0.25">
      <c r="A9" s="2" t="s">
        <v>286</v>
      </c>
      <c r="B9" s="2"/>
      <c r="C9" s="108">
        <v>5</v>
      </c>
      <c r="D9" s="109">
        <v>0</v>
      </c>
      <c r="E9" s="86">
        <f t="shared" si="0"/>
        <v>0</v>
      </c>
      <c r="F9" s="2"/>
    </row>
    <row r="10" spans="1:6" x14ac:dyDescent="0.25">
      <c r="A10" s="2"/>
      <c r="B10" s="2"/>
      <c r="C10" s="108"/>
      <c r="D10" s="109"/>
      <c r="E10" s="86"/>
      <c r="F10" s="2"/>
    </row>
    <row r="11" spans="1:6" x14ac:dyDescent="0.25">
      <c r="A11" s="5" t="s">
        <v>287</v>
      </c>
      <c r="B11" s="2"/>
      <c r="C11" s="106"/>
      <c r="D11" s="107"/>
      <c r="E11" s="93"/>
      <c r="F11" s="2"/>
    </row>
    <row r="12" spans="1:6" x14ac:dyDescent="0.25">
      <c r="A12" s="2" t="s">
        <v>288</v>
      </c>
      <c r="B12" s="2"/>
      <c r="C12" s="108">
        <v>5</v>
      </c>
      <c r="D12" s="109">
        <v>0</v>
      </c>
      <c r="E12" s="86">
        <f t="shared" si="0"/>
        <v>0</v>
      </c>
      <c r="F12" s="2"/>
    </row>
    <row r="13" spans="1:6" x14ac:dyDescent="0.25">
      <c r="A13" s="2" t="s">
        <v>289</v>
      </c>
      <c r="B13" s="2"/>
      <c r="C13" s="108">
        <v>5</v>
      </c>
      <c r="D13" s="109">
        <v>0</v>
      </c>
      <c r="E13" s="86">
        <f t="shared" si="0"/>
        <v>0</v>
      </c>
      <c r="F13" s="2"/>
    </row>
    <row r="14" spans="1:6" x14ac:dyDescent="0.25">
      <c r="A14" s="2" t="s">
        <v>290</v>
      </c>
      <c r="B14" s="2"/>
      <c r="C14" s="108">
        <v>5</v>
      </c>
      <c r="D14" s="109">
        <v>0</v>
      </c>
      <c r="E14" s="86">
        <f t="shared" si="0"/>
        <v>0</v>
      </c>
      <c r="F14" s="2"/>
    </row>
    <row r="15" spans="1:6" x14ac:dyDescent="0.25">
      <c r="A15" s="2"/>
      <c r="B15" s="2"/>
      <c r="C15" s="108"/>
      <c r="D15" s="109"/>
      <c r="E15" s="86">
        <f t="shared" si="0"/>
        <v>0</v>
      </c>
      <c r="F15" s="2"/>
    </row>
    <row r="16" spans="1:6" x14ac:dyDescent="0.25">
      <c r="A16" s="5" t="s">
        <v>291</v>
      </c>
      <c r="B16" s="2"/>
      <c r="C16" s="106"/>
      <c r="D16" s="107"/>
      <c r="E16" s="93"/>
      <c r="F16" s="2"/>
    </row>
    <row r="17" spans="1:6" x14ac:dyDescent="0.25">
      <c r="A17" s="2" t="s">
        <v>288</v>
      </c>
      <c r="B17" s="2"/>
      <c r="C17" s="108">
        <v>5</v>
      </c>
      <c r="D17" s="109">
        <v>0</v>
      </c>
      <c r="E17" s="86">
        <f t="shared" si="0"/>
        <v>0</v>
      </c>
      <c r="F17" s="2"/>
    </row>
    <row r="18" spans="1:6" x14ac:dyDescent="0.25">
      <c r="A18" s="2"/>
      <c r="B18" s="2"/>
      <c r="C18" s="108"/>
      <c r="D18" s="109"/>
      <c r="E18" s="86"/>
      <c r="F18" s="2"/>
    </row>
    <row r="19" spans="1:6" x14ac:dyDescent="0.25">
      <c r="A19" s="5" t="s">
        <v>292</v>
      </c>
      <c r="B19" s="2"/>
      <c r="C19" s="106"/>
      <c r="D19" s="107"/>
      <c r="E19" s="93"/>
      <c r="F19" s="2"/>
    </row>
    <row r="20" spans="1:6" x14ac:dyDescent="0.25">
      <c r="A20" s="2" t="s">
        <v>14</v>
      </c>
      <c r="B20" s="2" t="s">
        <v>15</v>
      </c>
      <c r="C20" s="108">
        <v>5</v>
      </c>
      <c r="D20" s="109">
        <v>0</v>
      </c>
      <c r="E20" s="86">
        <f t="shared" si="0"/>
        <v>0</v>
      </c>
      <c r="F20" s="2"/>
    </row>
    <row r="21" spans="1:6" x14ac:dyDescent="0.25">
      <c r="A21" s="2" t="s">
        <v>16</v>
      </c>
      <c r="B21" s="2" t="s">
        <v>17</v>
      </c>
      <c r="C21" s="108">
        <v>5</v>
      </c>
      <c r="D21" s="109"/>
      <c r="E21" s="86">
        <f t="shared" si="0"/>
        <v>0</v>
      </c>
      <c r="F21" s="2"/>
    </row>
    <row r="22" spans="1:6" x14ac:dyDescent="0.25">
      <c r="A22" s="2" t="s">
        <v>18</v>
      </c>
      <c r="B22" s="2" t="s">
        <v>19</v>
      </c>
      <c r="C22" s="108">
        <v>5</v>
      </c>
      <c r="D22" s="109">
        <v>0</v>
      </c>
      <c r="E22" s="86">
        <f t="shared" si="0"/>
        <v>0</v>
      </c>
      <c r="F22" s="2"/>
    </row>
    <row r="23" spans="1:6" x14ac:dyDescent="0.25">
      <c r="A23" s="2" t="s">
        <v>20</v>
      </c>
      <c r="B23" s="2" t="s">
        <v>19</v>
      </c>
      <c r="C23" s="108">
        <v>5</v>
      </c>
      <c r="D23" s="109">
        <v>0</v>
      </c>
      <c r="E23" s="86">
        <f t="shared" si="0"/>
        <v>0</v>
      </c>
      <c r="F23" s="2"/>
    </row>
    <row r="24" spans="1:6" x14ac:dyDescent="0.25">
      <c r="A24" s="2" t="s">
        <v>21</v>
      </c>
      <c r="B24" s="2" t="s">
        <v>22</v>
      </c>
      <c r="C24" s="108">
        <v>5</v>
      </c>
      <c r="D24" s="109">
        <v>0</v>
      </c>
      <c r="E24" s="86">
        <f t="shared" si="0"/>
        <v>0</v>
      </c>
      <c r="F24" s="2"/>
    </row>
    <row r="25" spans="1:6" x14ac:dyDescent="0.25">
      <c r="A25" s="2" t="s">
        <v>23</v>
      </c>
      <c r="B25" s="2" t="s">
        <v>24</v>
      </c>
      <c r="C25" s="108">
        <v>5</v>
      </c>
      <c r="D25" s="109">
        <v>0</v>
      </c>
      <c r="E25" s="86">
        <f t="shared" si="0"/>
        <v>0</v>
      </c>
      <c r="F25" s="2"/>
    </row>
    <row r="26" spans="1:6" x14ac:dyDescent="0.25">
      <c r="A26" s="2" t="s">
        <v>25</v>
      </c>
      <c r="B26" s="2" t="s">
        <v>26</v>
      </c>
      <c r="C26" s="108">
        <v>5</v>
      </c>
      <c r="D26" s="109">
        <v>0</v>
      </c>
      <c r="E26" s="86">
        <f t="shared" si="0"/>
        <v>0</v>
      </c>
      <c r="F26" s="2"/>
    </row>
    <row r="27" spans="1:6" x14ac:dyDescent="0.25">
      <c r="A27" s="2" t="s">
        <v>27</v>
      </c>
      <c r="B27" s="2" t="s">
        <v>28</v>
      </c>
      <c r="C27" s="108">
        <v>5</v>
      </c>
      <c r="D27" s="109">
        <v>0</v>
      </c>
      <c r="E27" s="86">
        <f t="shared" si="0"/>
        <v>0</v>
      </c>
      <c r="F27" s="2"/>
    </row>
    <row r="28" spans="1:6" x14ac:dyDescent="0.25">
      <c r="A28" s="2" t="s">
        <v>293</v>
      </c>
      <c r="B28" s="2"/>
      <c r="C28" s="108">
        <v>5</v>
      </c>
      <c r="D28" s="109">
        <v>0</v>
      </c>
      <c r="E28" s="86">
        <f t="shared" si="0"/>
        <v>0</v>
      </c>
      <c r="F28" s="2"/>
    </row>
    <row r="29" spans="1:6" x14ac:dyDescent="0.25">
      <c r="A29" s="2" t="s">
        <v>294</v>
      </c>
      <c r="B29" s="2"/>
      <c r="C29" s="108">
        <v>5</v>
      </c>
      <c r="D29" s="109">
        <v>0</v>
      </c>
      <c r="E29" s="86">
        <f t="shared" si="0"/>
        <v>0</v>
      </c>
      <c r="F29" s="2"/>
    </row>
    <row r="30" spans="1:6" x14ac:dyDescent="0.25">
      <c r="A30" s="2" t="s">
        <v>295</v>
      </c>
      <c r="B30" s="2"/>
      <c r="C30" s="108">
        <v>5</v>
      </c>
      <c r="D30" s="109">
        <v>0</v>
      </c>
      <c r="E30" s="86">
        <f t="shared" si="0"/>
        <v>0</v>
      </c>
      <c r="F30" s="2"/>
    </row>
    <row r="31" spans="1:6" x14ac:dyDescent="0.25">
      <c r="A31" s="2" t="s">
        <v>296</v>
      </c>
      <c r="B31" s="2"/>
      <c r="C31" s="108">
        <v>5</v>
      </c>
      <c r="D31" s="109">
        <v>0</v>
      </c>
      <c r="E31" s="86">
        <f t="shared" si="0"/>
        <v>0</v>
      </c>
      <c r="F31" s="2"/>
    </row>
    <row r="32" spans="1:6" x14ac:dyDescent="0.25">
      <c r="A32" s="2" t="s">
        <v>297</v>
      </c>
      <c r="B32" s="2"/>
      <c r="C32" s="108">
        <v>5</v>
      </c>
      <c r="D32" s="109">
        <v>0</v>
      </c>
      <c r="E32" s="86">
        <f t="shared" si="0"/>
        <v>0</v>
      </c>
      <c r="F32" s="2"/>
    </row>
    <row r="33" spans="1:6" x14ac:dyDescent="0.25">
      <c r="A33" s="2" t="s">
        <v>298</v>
      </c>
      <c r="B33" s="2"/>
      <c r="C33" s="108">
        <v>5</v>
      </c>
      <c r="D33" s="109">
        <v>0</v>
      </c>
      <c r="E33" s="86">
        <f t="shared" si="0"/>
        <v>0</v>
      </c>
      <c r="F33" s="2"/>
    </row>
    <row r="34" spans="1:6" x14ac:dyDescent="0.25">
      <c r="A34" s="2" t="s">
        <v>299</v>
      </c>
      <c r="B34" s="2"/>
      <c r="C34" s="108">
        <v>5</v>
      </c>
      <c r="D34" s="109">
        <v>0</v>
      </c>
      <c r="E34" s="86">
        <f t="shared" si="0"/>
        <v>0</v>
      </c>
      <c r="F34" s="2"/>
    </row>
    <row r="35" spans="1:6" x14ac:dyDescent="0.25">
      <c r="A35" s="2" t="s">
        <v>300</v>
      </c>
      <c r="B35" s="2"/>
      <c r="C35" s="108">
        <v>5</v>
      </c>
      <c r="D35" s="109">
        <v>0</v>
      </c>
      <c r="E35" s="86">
        <f t="shared" si="0"/>
        <v>0</v>
      </c>
      <c r="F35" s="2"/>
    </row>
    <row r="36" spans="1:6" x14ac:dyDescent="0.25">
      <c r="A36" s="2" t="s">
        <v>301</v>
      </c>
      <c r="B36" s="2"/>
      <c r="C36" s="108">
        <v>5</v>
      </c>
      <c r="D36" s="109">
        <v>0</v>
      </c>
      <c r="E36" s="86">
        <f t="shared" si="0"/>
        <v>0</v>
      </c>
      <c r="F36" s="2"/>
    </row>
    <row r="37" spans="1:6" x14ac:dyDescent="0.25">
      <c r="A37" s="2" t="s">
        <v>302</v>
      </c>
      <c r="B37" s="2"/>
      <c r="C37" s="108">
        <v>5</v>
      </c>
      <c r="D37" s="109">
        <v>0</v>
      </c>
      <c r="E37" s="86">
        <f t="shared" si="0"/>
        <v>0</v>
      </c>
      <c r="F37" s="2"/>
    </row>
    <row r="38" spans="1:6" x14ac:dyDescent="0.25">
      <c r="A38" s="2" t="s">
        <v>303</v>
      </c>
      <c r="B38" s="2"/>
      <c r="C38" s="108">
        <v>5</v>
      </c>
      <c r="D38" s="109">
        <v>0</v>
      </c>
      <c r="E38" s="86">
        <f t="shared" si="0"/>
        <v>0</v>
      </c>
      <c r="F38" s="2"/>
    </row>
    <row r="39" spans="1:6" x14ac:dyDescent="0.25">
      <c r="C39" s="89"/>
    </row>
    <row r="40" spans="1:6" x14ac:dyDescent="0.25">
      <c r="A40" s="91" t="s">
        <v>304</v>
      </c>
      <c r="E40" s="94">
        <f>SUM(E3:E38)</f>
        <v>0</v>
      </c>
    </row>
  </sheetData>
  <sheetProtection algorithmName="SHA-512" hashValue="t7VyZaDC0pA0ILBF4G3RPXDEvvGhvXPAg9H07yRyrSRmkcq5pp3GhsBvzhnUD3rrIcLl747CFK/8yAc/ecWr/w==" saltValue="G4ON1xA7imdvseikHl4qNw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4:F17"/>
  <sheetViews>
    <sheetView tabSelected="1" workbookViewId="0">
      <selection activeCell="D26" sqref="D26"/>
    </sheetView>
  </sheetViews>
  <sheetFormatPr defaultRowHeight="15" x14ac:dyDescent="0.25"/>
  <cols>
    <col min="2" max="2" width="45.85546875" bestFit="1" customWidth="1"/>
    <col min="3" max="3" width="14.28515625" bestFit="1" customWidth="1"/>
    <col min="4" max="4" width="15.7109375" customWidth="1"/>
    <col min="5" max="5" width="14.140625" bestFit="1" customWidth="1"/>
    <col min="6" max="6" width="20" style="1" customWidth="1"/>
    <col min="9" max="9" width="22.28515625" customWidth="1"/>
  </cols>
  <sheetData>
    <row r="4" spans="2:6" x14ac:dyDescent="0.25">
      <c r="B4" s="5" t="s">
        <v>259</v>
      </c>
      <c r="C4" s="2" t="s">
        <v>38</v>
      </c>
      <c r="D4" s="2" t="s">
        <v>39</v>
      </c>
      <c r="E4" s="2" t="s">
        <v>40</v>
      </c>
      <c r="F4" s="3" t="s">
        <v>9</v>
      </c>
    </row>
    <row r="5" spans="2:6" x14ac:dyDescent="0.25">
      <c r="B5" s="2" t="s">
        <v>33</v>
      </c>
      <c r="C5" s="2">
        <v>20</v>
      </c>
      <c r="D5" s="2" t="s">
        <v>34</v>
      </c>
      <c r="E5" s="110">
        <v>0</v>
      </c>
      <c r="F5" s="3">
        <f>C5*E5</f>
        <v>0</v>
      </c>
    </row>
    <row r="6" spans="2:6" x14ac:dyDescent="0.25">
      <c r="B6" s="2" t="s">
        <v>35</v>
      </c>
      <c r="C6" s="2">
        <v>8</v>
      </c>
      <c r="D6" s="2" t="s">
        <v>34</v>
      </c>
      <c r="E6" s="110">
        <v>0</v>
      </c>
      <c r="F6" s="3">
        <f t="shared" ref="F6:F10" si="0">C6*E6</f>
        <v>0</v>
      </c>
    </row>
    <row r="7" spans="2:6" x14ac:dyDescent="0.25">
      <c r="B7" s="2" t="s">
        <v>36</v>
      </c>
      <c r="C7" s="2">
        <v>8</v>
      </c>
      <c r="D7" s="2" t="s">
        <v>34</v>
      </c>
      <c r="E7" s="110">
        <v>0</v>
      </c>
      <c r="F7" s="3">
        <f t="shared" si="0"/>
        <v>0</v>
      </c>
    </row>
    <row r="8" spans="2:6" x14ac:dyDescent="0.25">
      <c r="B8" s="2" t="s">
        <v>41</v>
      </c>
      <c r="C8" s="2">
        <v>5</v>
      </c>
      <c r="D8" s="2" t="s">
        <v>37</v>
      </c>
      <c r="E8" s="110">
        <v>0</v>
      </c>
      <c r="F8" s="3">
        <f t="shared" si="0"/>
        <v>0</v>
      </c>
    </row>
    <row r="9" spans="2:6" x14ac:dyDescent="0.25">
      <c r="B9" s="5" t="s">
        <v>157</v>
      </c>
      <c r="C9" s="2">
        <v>20</v>
      </c>
      <c r="D9" s="2" t="s">
        <v>34</v>
      </c>
      <c r="E9" s="110">
        <v>0</v>
      </c>
      <c r="F9" s="3">
        <f t="shared" si="0"/>
        <v>0</v>
      </c>
    </row>
    <row r="10" spans="2:6" x14ac:dyDescent="0.25">
      <c r="B10" s="5" t="s">
        <v>158</v>
      </c>
      <c r="C10" s="2">
        <v>20</v>
      </c>
      <c r="D10" s="2" t="s">
        <v>34</v>
      </c>
      <c r="E10" s="110">
        <v>0</v>
      </c>
      <c r="F10" s="3">
        <f t="shared" si="0"/>
        <v>0</v>
      </c>
    </row>
    <row r="11" spans="2:6" x14ac:dyDescent="0.25">
      <c r="B11" s="5" t="s">
        <v>258</v>
      </c>
      <c r="C11" s="2">
        <v>8</v>
      </c>
      <c r="D11" s="2" t="s">
        <v>34</v>
      </c>
      <c r="E11" s="110">
        <v>0</v>
      </c>
      <c r="F11" s="3">
        <f t="shared" ref="F11" si="1">C11*E11</f>
        <v>0</v>
      </c>
    </row>
    <row r="12" spans="2:6" x14ac:dyDescent="0.25">
      <c r="B12" s="2"/>
      <c r="C12" s="2"/>
      <c r="D12" s="2"/>
      <c r="E12" s="2"/>
      <c r="F12" s="3"/>
    </row>
    <row r="14" spans="2:6" x14ac:dyDescent="0.25">
      <c r="E14" s="4" t="s">
        <v>9</v>
      </c>
      <c r="F14" s="6">
        <f>SUM(F5:F13)</f>
        <v>0</v>
      </c>
    </row>
    <row r="16" spans="2:6" x14ac:dyDescent="0.25">
      <c r="B16" t="s">
        <v>270</v>
      </c>
    </row>
    <row r="17" spans="2:2" x14ac:dyDescent="0.25">
      <c r="B17" t="s">
        <v>271</v>
      </c>
    </row>
  </sheetData>
  <sheetProtection algorithmName="SHA-512" hashValue="IzHnMxm4KCOSk+numeXtbgXarkkj4eQQdLgOG8Il8RwVUVSl4rCzpx2/DJW1LPdZioeIs1l5fRWf04APnu1lnA==" saltValue="HbBZA0+5osNDTlIQfjNVnA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Inschrijfprijs</vt:lpstr>
      <vt:lpstr>Oostlijn</vt:lpstr>
      <vt:lpstr>Amstelveenlijn</vt:lpstr>
      <vt:lpstr>Ringlijn</vt:lpstr>
      <vt:lpstr>Componentenlijst</vt:lpstr>
      <vt:lpstr>Staat van verrekenprijzen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van der Drift</dc:creator>
  <cp:lastModifiedBy>Tahamata</cp:lastModifiedBy>
  <dcterms:created xsi:type="dcterms:W3CDTF">2020-01-30T12:54:39Z</dcterms:created>
  <dcterms:modified xsi:type="dcterms:W3CDTF">2021-07-05T12:42:11Z</dcterms:modified>
</cp:coreProperties>
</file>