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koopprojecten\Infra &amp; Facilitair\2022-20 Amoveren Metro afvoeren S1 S2 en S3 S4\13. Nota's van Inlichtingen\NOTA 4\"/>
    </mc:Choice>
  </mc:AlternateContent>
  <xr:revisionPtr revIDLastSave="0" documentId="13_ncr:1_{7D648CC8-343F-4E91-A3A8-8597BA97A7A8}" xr6:coauthVersionLast="45" xr6:coauthVersionMax="45" xr10:uidLastSave="{00000000-0000-0000-0000-000000000000}"/>
  <bookViews>
    <workbookView xWindow="-120" yWindow="-120" windowWidth="29040" windowHeight="15840" xr2:uid="{7DA86558-8394-41FC-BC53-F53DADD04F2E}"/>
  </bookViews>
  <sheets>
    <sheet name="Inschrijfprijs" sheetId="9" r:id="rId1"/>
    <sheet name="Kosten" sheetId="8" r:id="rId2"/>
    <sheet name="Vergoeding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7" l="1"/>
  <c r="E5" i="7"/>
  <c r="E3" i="7"/>
  <c r="E8" i="7" l="1"/>
  <c r="E14" i="7" s="1"/>
  <c r="D8" i="8"/>
  <c r="D3" i="9" l="1"/>
  <c r="D2" i="9" l="1"/>
  <c r="D5" i="9" s="1"/>
  <c r="D12" i="8"/>
</calcChain>
</file>

<file path=xl/sharedStrings.xml><?xml version="1.0" encoding="utf-8"?>
<sst xmlns="http://schemas.openxmlformats.org/spreadsheetml/2006/main" count="43" uniqueCount="41">
  <si>
    <t>Ferro</t>
  </si>
  <si>
    <t>Kosten</t>
  </si>
  <si>
    <t>Materieel</t>
  </si>
  <si>
    <t>Onderdeel</t>
  </si>
  <si>
    <t>Bijzonderheden</t>
  </si>
  <si>
    <t>Vervuild materiaal</t>
  </si>
  <si>
    <t>Weegkosten</t>
  </si>
  <si>
    <t>Transport ophalen (incl. alle toeslagen, zoals bv dieseltoeslag)</t>
  </si>
  <si>
    <t>Post</t>
  </si>
  <si>
    <t>(op basis van 60 metrovoertuigen)</t>
  </si>
  <si>
    <t>Non Ferro</t>
  </si>
  <si>
    <t xml:space="preserve">Op basis van </t>
  </si>
  <si>
    <t>LME</t>
  </si>
  <si>
    <t>Vergoeding (Fictief)</t>
  </si>
  <si>
    <t>Totale kosten</t>
  </si>
  <si>
    <t>Inschrijfprijs (voor de beoordeling)</t>
  </si>
  <si>
    <t xml:space="preserve">  </t>
  </si>
  <si>
    <t>Kosten per voertuig</t>
  </si>
  <si>
    <t>handeling kosten (incl. administratieve afhandeling)</t>
  </si>
  <si>
    <t>Vergoeding per voertuig</t>
  </si>
  <si>
    <t>Dient u tevens de specificatie van de functies en de uurtarieven en de functies per voertuig op te geven.</t>
  </si>
  <si>
    <t>Componenten</t>
  </si>
  <si>
    <t>Dit dient bij de inschrijving aantoonbaar te zijn.</t>
  </si>
  <si>
    <r>
      <t>Prijs</t>
    </r>
    <r>
      <rPr>
        <b/>
        <vertAlign val="superscript"/>
        <sz val="10"/>
        <color theme="1"/>
        <rFont val="Arial"/>
        <family val="2"/>
      </rPr>
      <t>1</t>
    </r>
  </si>
  <si>
    <r>
      <rPr>
        <sz val="10"/>
        <color theme="1"/>
        <rFont val="Arial"/>
        <family val="2"/>
      </rPr>
      <t xml:space="preserve">Arbeid </t>
    </r>
    <r>
      <rPr>
        <vertAlign val="superscript"/>
        <sz val="10"/>
        <color theme="1"/>
        <rFont val="Arial"/>
        <family val="2"/>
      </rPr>
      <t>1</t>
    </r>
  </si>
  <si>
    <t>Arbeid 1</t>
  </si>
  <si>
    <t>Hergebruik overig materiaal</t>
  </si>
  <si>
    <t>Gespecificeerd toelichten (welke materialen en voor welke prijs) waaruit de post bestaat</t>
  </si>
  <si>
    <t xml:space="preserve"> </t>
  </si>
  <si>
    <t>Prijs per ton</t>
  </si>
  <si>
    <t>Aantal ton</t>
  </si>
  <si>
    <t>https://www.kh-metals.nl/nl/schrootprijzen/</t>
  </si>
  <si>
    <r>
      <t xml:space="preserve">Dient </t>
    </r>
    <r>
      <rPr>
        <b/>
        <sz val="10"/>
        <color theme="1"/>
        <rFont val="Arial"/>
        <family val="2"/>
      </rPr>
      <t>minimaal</t>
    </r>
    <r>
      <rPr>
        <sz val="10"/>
        <color theme="1"/>
        <rFont val="Arial"/>
        <family val="2"/>
      </rPr>
      <t xml:space="preserve"> gebaseerd te zijn op de koersen van de LME en kh-metals</t>
    </r>
  </si>
  <si>
    <t>Dit dient bij de inschrijving aantoonbaar te zijn (site kh-metals)</t>
  </si>
  <si>
    <t>Knip ijzer prijs</t>
  </si>
  <si>
    <t>Gruis ijzer prijs</t>
  </si>
  <si>
    <t>Totale Kosten voor 62 voertuigen</t>
  </si>
  <si>
    <t>Vergoeding voor 62 voertuigen</t>
  </si>
  <si>
    <t>Totale vergoeding</t>
  </si>
  <si>
    <t>De koers aanhouden van donderdag 7 juli 2022.</t>
  </si>
  <si>
    <r>
      <t>Totaal Prijs</t>
    </r>
    <r>
      <rPr>
        <b/>
        <vertAlign val="superscript"/>
        <sz val="10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</si>
</sst>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0" xfId="0" applyAlignment="1">
      <alignment wrapText="1"/>
    </xf>
    <xf numFmtId="0" fontId="3" fillId="0" borderId="3" xfId="0" applyFont="1" applyBorder="1"/>
    <xf numFmtId="0" fontId="0" fillId="0" borderId="0" xfId="0" applyFill="1" applyBorder="1"/>
    <xf numFmtId="0" fontId="0" fillId="2" borderId="0" xfId="0" applyFill="1"/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3" borderId="0" xfId="0" applyFont="1" applyFill="1" applyAlignment="1">
      <alignment wrapText="1"/>
    </xf>
    <xf numFmtId="0" fontId="5" fillId="0" borderId="0" xfId="1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2" borderId="1" xfId="0" applyNumberFormat="1" applyFill="1" applyBorder="1"/>
    <xf numFmtId="164" fontId="0" fillId="0" borderId="0" xfId="0" applyNumberFormat="1"/>
    <xf numFmtId="164" fontId="0" fillId="0" borderId="6" xfId="0" applyNumberFormat="1" applyBorder="1"/>
    <xf numFmtId="0" fontId="1" fillId="0" borderId="0" xfId="0" applyFont="1" applyAlignment="1">
      <alignment horizontal="center"/>
    </xf>
    <xf numFmtId="0" fontId="1" fillId="4" borderId="2" xfId="0" applyFont="1" applyFill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164" fontId="3" fillId="0" borderId="7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4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/>
    <xf numFmtId="0" fontId="1" fillId="0" borderId="2" xfId="0" applyFont="1" applyBorder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64" fontId="0" fillId="0" borderId="0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3" fillId="5" borderId="10" xfId="0" applyFont="1" applyFill="1" applyBorder="1" applyAlignment="1">
      <alignment wrapText="1"/>
    </xf>
    <xf numFmtId="164" fontId="2" fillId="0" borderId="0" xfId="0" applyNumberFormat="1" applyFont="1" applyBorder="1" applyProtection="1">
      <protection locked="0"/>
    </xf>
    <xf numFmtId="0" fontId="2" fillId="0" borderId="0" xfId="0" applyFont="1" applyBorder="1"/>
    <xf numFmtId="0" fontId="0" fillId="5" borderId="0" xfId="0" applyFill="1" applyAlignment="1">
      <alignment wrapText="1"/>
    </xf>
    <xf numFmtId="164" fontId="0" fillId="0" borderId="0" xfId="0" applyNumberFormat="1" applyProtection="1"/>
    <xf numFmtId="164" fontId="0" fillId="2" borderId="1" xfId="0" applyNumberFormat="1" applyFill="1" applyBorder="1" applyProtection="1"/>
    <xf numFmtId="0" fontId="0" fillId="0" borderId="0" xfId="0" applyProtection="1"/>
    <xf numFmtId="164" fontId="2" fillId="0" borderId="7" xfId="0" applyNumberFormat="1" applyFont="1" applyBorder="1" applyProtection="1"/>
    <xf numFmtId="1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5" borderId="0" xfId="0" applyFill="1"/>
    <xf numFmtId="0" fontId="1" fillId="5" borderId="5" xfId="0" applyFont="1" applyFill="1" applyBorder="1" applyAlignment="1">
      <alignment horizontal="right"/>
    </xf>
    <xf numFmtId="0" fontId="3" fillId="5" borderId="5" xfId="0" applyFont="1" applyFill="1" applyBorder="1"/>
    <xf numFmtId="0" fontId="3" fillId="5" borderId="5" xfId="0" applyFont="1" applyFill="1" applyBorder="1" applyAlignment="1">
      <alignment horizontal="right"/>
    </xf>
    <xf numFmtId="0" fontId="5" fillId="5" borderId="0" xfId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h-metals.nl/nl/schrootprijz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14AF-F95A-418D-B7D0-A5AAD1F29371}">
  <dimension ref="B2:I6"/>
  <sheetViews>
    <sheetView tabSelected="1" topLeftCell="B1" zoomScale="120" zoomScaleNormal="120" workbookViewId="0">
      <selection activeCell="E25" sqref="E25"/>
    </sheetView>
  </sheetViews>
  <sheetFormatPr defaultRowHeight="12.75" x14ac:dyDescent="0.2"/>
  <cols>
    <col min="2" max="2" width="32.28515625" bestFit="1" customWidth="1"/>
    <col min="3" max="3" width="6" style="11" customWidth="1"/>
    <col min="4" max="4" width="22" customWidth="1"/>
    <col min="5" max="5" width="24.140625" customWidth="1"/>
    <col min="6" max="6" width="20.5703125" bestFit="1" customWidth="1"/>
    <col min="7" max="7" width="20.5703125" customWidth="1"/>
    <col min="8" max="8" width="20.5703125" style="16" customWidth="1"/>
    <col min="9" max="9" width="58" style="6" customWidth="1"/>
  </cols>
  <sheetData>
    <row r="2" spans="2:4" x14ac:dyDescent="0.2">
      <c r="B2" s="22" t="s">
        <v>14</v>
      </c>
      <c r="D2" s="20">
        <f>Kosten!D8</f>
        <v>0</v>
      </c>
    </row>
    <row r="3" spans="2:4" x14ac:dyDescent="0.2">
      <c r="B3" s="22" t="s">
        <v>38</v>
      </c>
      <c r="D3" s="20">
        <f>Vergoeding!E8</f>
        <v>0</v>
      </c>
    </row>
    <row r="4" spans="2:4" x14ac:dyDescent="0.2">
      <c r="B4" s="1"/>
      <c r="D4" s="20"/>
    </row>
    <row r="5" spans="2:4" ht="13.5" thickBot="1" x14ac:dyDescent="0.25">
      <c r="B5" s="1" t="s">
        <v>15</v>
      </c>
      <c r="D5" s="21">
        <f>D2-D3</f>
        <v>0</v>
      </c>
    </row>
    <row r="6" spans="2:4" ht="13.5" thickTop="1" x14ac:dyDescent="0.2"/>
  </sheetData>
  <sheetProtection algorithmName="SHA-512" hashValue="p+27NJVyrr4dwnsUfxQbZiyljNGb69R6/oxoTHguzUxTLByWC4VcT70up+Y40g8pxYcs8Me+/Ah6Dr8bUTqh4A==" saltValue="Mi6l9nQa3woI0XlEKWno/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893E-8C72-40F7-BE49-CE37FF5E92DB}">
  <dimension ref="B1:H17"/>
  <sheetViews>
    <sheetView zoomScale="120" zoomScaleNormal="120" workbookViewId="0">
      <selection activeCell="D30" sqref="D30"/>
    </sheetView>
  </sheetViews>
  <sheetFormatPr defaultRowHeight="12.75" x14ac:dyDescent="0.2"/>
  <cols>
    <col min="2" max="2" width="31.140625" customWidth="1"/>
    <col min="3" max="3" width="41.28515625" customWidth="1"/>
    <col min="4" max="4" width="24.140625" customWidth="1"/>
    <col min="5" max="5" width="20.5703125" bestFit="1" customWidth="1"/>
    <col min="6" max="6" width="23" customWidth="1"/>
    <col min="7" max="7" width="20.5703125" style="16" customWidth="1"/>
    <col min="8" max="8" width="58" style="6" customWidth="1"/>
  </cols>
  <sheetData>
    <row r="1" spans="2:7" x14ac:dyDescent="0.2">
      <c r="B1" s="23" t="s">
        <v>1</v>
      </c>
      <c r="C1" s="7" t="s">
        <v>21</v>
      </c>
      <c r="D1" s="2"/>
      <c r="E1" s="2"/>
      <c r="F1" s="5"/>
      <c r="G1" s="18"/>
    </row>
    <row r="2" spans="2:7" ht="14.25" x14ac:dyDescent="0.2">
      <c r="B2" s="4" t="s">
        <v>9</v>
      </c>
      <c r="C2" s="37" t="s">
        <v>24</v>
      </c>
      <c r="D2" s="41">
        <v>0</v>
      </c>
      <c r="E2" s="10"/>
      <c r="G2" s="18"/>
    </row>
    <row r="3" spans="2:7" x14ac:dyDescent="0.2">
      <c r="C3" s="5" t="s">
        <v>2</v>
      </c>
      <c r="D3" s="41">
        <v>0</v>
      </c>
      <c r="E3" s="5"/>
      <c r="F3" s="10"/>
      <c r="G3" s="18"/>
    </row>
    <row r="4" spans="2:7" ht="25.5" x14ac:dyDescent="0.2">
      <c r="B4" s="4"/>
      <c r="C4" s="10" t="s">
        <v>7</v>
      </c>
      <c r="D4" s="41">
        <v>0</v>
      </c>
      <c r="E4" s="8"/>
      <c r="F4" s="8"/>
      <c r="G4" s="18"/>
    </row>
    <row r="5" spans="2:7" x14ac:dyDescent="0.2">
      <c r="B5" s="4"/>
      <c r="C5" s="8" t="s">
        <v>18</v>
      </c>
      <c r="D5" s="41">
        <v>0</v>
      </c>
      <c r="E5" s="8"/>
      <c r="F5" s="8"/>
      <c r="G5" s="18"/>
    </row>
    <row r="6" spans="2:7" x14ac:dyDescent="0.2">
      <c r="B6" s="4"/>
      <c r="C6" s="8" t="s">
        <v>6</v>
      </c>
      <c r="D6" s="41">
        <v>0</v>
      </c>
      <c r="E6" s="8"/>
      <c r="F6" s="8"/>
      <c r="G6" s="18"/>
    </row>
    <row r="7" spans="2:7" x14ac:dyDescent="0.2">
      <c r="B7" s="4"/>
      <c r="C7" s="8" t="s">
        <v>5</v>
      </c>
      <c r="D7" s="41">
        <v>0</v>
      </c>
      <c r="E7" s="8"/>
      <c r="F7" s="8"/>
      <c r="G7" s="18"/>
    </row>
    <row r="8" spans="2:7" x14ac:dyDescent="0.2">
      <c r="B8" s="54" t="s">
        <v>36</v>
      </c>
      <c r="D8" s="19">
        <f>SUM(D2:D7)</f>
        <v>0</v>
      </c>
      <c r="E8" t="s">
        <v>28</v>
      </c>
    </row>
    <row r="9" spans="2:7" x14ac:dyDescent="0.2">
      <c r="B9" s="4"/>
      <c r="C9" s="8"/>
      <c r="D9" s="5"/>
    </row>
    <row r="12" spans="2:7" x14ac:dyDescent="0.2">
      <c r="B12" s="27" t="s">
        <v>17</v>
      </c>
      <c r="C12" s="28"/>
      <c r="D12" s="29">
        <f>D8/B13</f>
        <v>0</v>
      </c>
    </row>
    <row r="13" spans="2:7" x14ac:dyDescent="0.2">
      <c r="B13" s="55">
        <v>62</v>
      </c>
      <c r="C13" s="30"/>
      <c r="D13" s="31"/>
    </row>
    <row r="14" spans="2:7" x14ac:dyDescent="0.2">
      <c r="B14" t="s">
        <v>16</v>
      </c>
    </row>
    <row r="16" spans="2:7" x14ac:dyDescent="0.2">
      <c r="B16" s="36" t="s">
        <v>25</v>
      </c>
      <c r="C16" s="2"/>
      <c r="D16" s="35"/>
    </row>
    <row r="17" spans="2:4" x14ac:dyDescent="0.2">
      <c r="B17" s="24" t="s">
        <v>20</v>
      </c>
      <c r="C17" s="25"/>
      <c r="D17" s="26"/>
    </row>
  </sheetData>
  <sheetProtection algorithmName="SHA-512" hashValue="x5q1usNg+mPjcCzcdGCQK93K+G3CISKzI4tMRcMiyzwi3IWvR7ymnvQHDYIV87uO94nnQ1TNxSQe5WSPk87HvQ==" saltValue="CBJLkP8fcCEvVsJIcKVGv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9FA2-65F5-44EF-82CC-CE38E26B1E7D}">
  <dimension ref="A1:I21"/>
  <sheetViews>
    <sheetView zoomScale="120" zoomScaleNormal="120" workbookViewId="0">
      <selection activeCell="F24" sqref="F24"/>
    </sheetView>
  </sheetViews>
  <sheetFormatPr defaultRowHeight="12.75" x14ac:dyDescent="0.2"/>
  <cols>
    <col min="2" max="2" width="35.85546875" customWidth="1"/>
    <col min="3" max="3" width="6" style="11" customWidth="1"/>
    <col min="4" max="4" width="24.42578125" bestFit="1" customWidth="1"/>
    <col min="5" max="5" width="24.140625" customWidth="1"/>
    <col min="6" max="6" width="16.140625" customWidth="1"/>
    <col min="7" max="7" width="18.5703125" customWidth="1"/>
    <col min="8" max="8" width="13.5703125" style="16" bestFit="1" customWidth="1"/>
    <col min="9" max="9" width="58" style="6" customWidth="1"/>
  </cols>
  <sheetData>
    <row r="1" spans="1:9" ht="15" thickBot="1" x14ac:dyDescent="0.25">
      <c r="B1" s="23" t="s">
        <v>13</v>
      </c>
      <c r="E1" s="38" t="s">
        <v>40</v>
      </c>
      <c r="F1" s="38" t="s">
        <v>30</v>
      </c>
      <c r="G1" s="38" t="s">
        <v>29</v>
      </c>
      <c r="H1" s="22" t="s">
        <v>11</v>
      </c>
      <c r="I1" s="14" t="s">
        <v>4</v>
      </c>
    </row>
    <row r="2" spans="1:9" x14ac:dyDescent="0.2">
      <c r="A2" s="9"/>
      <c r="C2" s="12" t="s">
        <v>8</v>
      </c>
      <c r="D2" s="3" t="s">
        <v>3</v>
      </c>
      <c r="E2" s="3"/>
      <c r="F2" s="3"/>
      <c r="G2" s="3"/>
      <c r="H2" s="17"/>
      <c r="I2" s="43" t="s">
        <v>39</v>
      </c>
    </row>
    <row r="3" spans="1:9" x14ac:dyDescent="0.2">
      <c r="A3" s="9"/>
      <c r="B3" s="4"/>
      <c r="C3" s="13">
        <v>1</v>
      </c>
      <c r="D3" s="5" t="s">
        <v>0</v>
      </c>
      <c r="E3" s="47">
        <f>F3*G3</f>
        <v>0</v>
      </c>
      <c r="F3" s="51">
        <v>0</v>
      </c>
      <c r="G3" s="52">
        <v>0</v>
      </c>
      <c r="H3" s="53" t="s">
        <v>34</v>
      </c>
      <c r="I3" s="39" t="s">
        <v>33</v>
      </c>
    </row>
    <row r="4" spans="1:9" x14ac:dyDescent="0.2">
      <c r="A4" s="9"/>
      <c r="B4" s="4"/>
      <c r="C4" s="13">
        <v>2</v>
      </c>
      <c r="D4" s="5" t="s">
        <v>0</v>
      </c>
      <c r="E4" s="47">
        <f t="shared" ref="E4:E5" si="0">F4*G4</f>
        <v>0</v>
      </c>
      <c r="F4" s="51">
        <v>0</v>
      </c>
      <c r="G4" s="52">
        <v>0</v>
      </c>
      <c r="H4" s="53" t="s">
        <v>35</v>
      </c>
      <c r="I4" s="39" t="s">
        <v>33</v>
      </c>
    </row>
    <row r="5" spans="1:9" ht="13.5" thickBot="1" x14ac:dyDescent="0.25">
      <c r="A5" s="9"/>
      <c r="B5" s="4"/>
      <c r="C5" s="13">
        <v>3</v>
      </c>
      <c r="D5" s="5" t="s">
        <v>10</v>
      </c>
      <c r="E5" s="47">
        <f t="shared" si="0"/>
        <v>0</v>
      </c>
      <c r="F5" s="51">
        <v>0</v>
      </c>
      <c r="G5" s="52">
        <v>0</v>
      </c>
      <c r="H5" t="s">
        <v>12</v>
      </c>
      <c r="I5" s="40" t="s">
        <v>22</v>
      </c>
    </row>
    <row r="6" spans="1:9" x14ac:dyDescent="0.2">
      <c r="A6" s="9"/>
      <c r="B6" s="4"/>
      <c r="C6" s="13"/>
      <c r="D6" s="5"/>
      <c r="E6" s="47"/>
      <c r="F6" s="42"/>
      <c r="G6" s="42"/>
      <c r="H6" s="18"/>
      <c r="I6" s="10"/>
    </row>
    <row r="7" spans="1:9" ht="25.5" x14ac:dyDescent="0.2">
      <c r="A7" s="9"/>
      <c r="B7" s="4"/>
      <c r="C7" s="13">
        <v>4</v>
      </c>
      <c r="D7" s="8" t="s">
        <v>26</v>
      </c>
      <c r="E7" s="47">
        <v>0</v>
      </c>
      <c r="F7" s="42"/>
      <c r="G7" s="42"/>
      <c r="H7" s="18"/>
      <c r="I7" s="6" t="s">
        <v>27</v>
      </c>
    </row>
    <row r="8" spans="1:9" x14ac:dyDescent="0.2">
      <c r="A8" s="9"/>
      <c r="B8" s="32" t="s">
        <v>37</v>
      </c>
      <c r="C8" s="13"/>
      <c r="D8" s="5"/>
      <c r="E8" s="48">
        <f>SUM(E3:E7)</f>
        <v>0</v>
      </c>
      <c r="I8" s="15"/>
    </row>
    <row r="9" spans="1:9" x14ac:dyDescent="0.2">
      <c r="E9" s="49"/>
    </row>
    <row r="10" spans="1:9" x14ac:dyDescent="0.2">
      <c r="E10" s="49"/>
    </row>
    <row r="11" spans="1:9" x14ac:dyDescent="0.2">
      <c r="E11" s="49"/>
    </row>
    <row r="12" spans="1:9" x14ac:dyDescent="0.2">
      <c r="E12" s="49"/>
    </row>
    <row r="13" spans="1:9" x14ac:dyDescent="0.2">
      <c r="E13" s="49"/>
    </row>
    <row r="14" spans="1:9" x14ac:dyDescent="0.2">
      <c r="B14" s="27" t="s">
        <v>19</v>
      </c>
      <c r="C14" s="33"/>
      <c r="D14" s="28"/>
      <c r="E14" s="50">
        <f>E8/B15</f>
        <v>0</v>
      </c>
      <c r="F14" s="44"/>
      <c r="G14" s="44"/>
    </row>
    <row r="15" spans="1:9" x14ac:dyDescent="0.2">
      <c r="B15" s="56">
        <v>62</v>
      </c>
      <c r="C15" s="34"/>
      <c r="D15" s="30"/>
      <c r="E15" s="31"/>
      <c r="F15" s="45"/>
      <c r="G15" s="45"/>
    </row>
    <row r="19" spans="2:2" ht="14.25" x14ac:dyDescent="0.2">
      <c r="B19" s="38" t="s">
        <v>23</v>
      </c>
    </row>
    <row r="20" spans="2:2" ht="25.5" x14ac:dyDescent="0.2">
      <c r="B20" s="46" t="s">
        <v>32</v>
      </c>
    </row>
    <row r="21" spans="2:2" x14ac:dyDescent="0.2">
      <c r="B21" s="57" t="s">
        <v>31</v>
      </c>
    </row>
  </sheetData>
  <sheetProtection algorithmName="SHA-512" hashValue="QB7rZx/DHaj0wrv4GqKoOsItMPvDCzH46bc2bbZRA2AhRE7peIyEI+Rrq2Q/kz7fX+jMppwzrV3Zpf780BI2Vg==" saltValue="cMl8GXJTCHzkIpWGHU7yWg==" spinCount="100000" sheet="1" objects="1" scenarios="1"/>
  <hyperlinks>
    <hyperlink ref="B21" r:id="rId1" xr:uid="{BC9B4ADF-293F-40F3-8E02-05AED41E4E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Kosten</vt:lpstr>
      <vt:lpstr>Vergoeding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Tahamata</dc:creator>
  <cp:lastModifiedBy>Tahamata</cp:lastModifiedBy>
  <dcterms:created xsi:type="dcterms:W3CDTF">2022-05-09T06:16:06Z</dcterms:created>
  <dcterms:modified xsi:type="dcterms:W3CDTF">2022-07-01T18:14:36Z</dcterms:modified>
</cp:coreProperties>
</file>