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prorailbv.sharepoint.com/teams/HumanfactorsERTMSRailwaysignalling/Shared Documents/General/1. Aanbestedingsdossier/"/>
    </mc:Choice>
  </mc:AlternateContent>
  <xr:revisionPtr revIDLastSave="112" documentId="8_{77B19D8D-36A2-4FA2-B986-F8C895703B0D}" xr6:coauthVersionLast="47" xr6:coauthVersionMax="47" xr10:uidLastSave="{D1C315DA-DC44-4516-826F-4260E240BD11}"/>
  <bookViews>
    <workbookView xWindow="9510" yWindow="-17355" windowWidth="17490" windowHeight="15915" activeTab="1" xr2:uid="{00000000-000D-0000-FFFF-FFFF00000000}"/>
  </bookViews>
  <sheets>
    <sheet name="Voorwaarden" sheetId="3" r:id="rId1"/>
    <sheet name="Aanbiedingsbegroting" sheetId="1" r:id="rId2"/>
  </sheets>
  <definedNames>
    <definedName name="_xlnm.Print_Area" localSheetId="1">Aanbiedingsbegroting!$A$1:$N$37</definedName>
    <definedName name="_xlnm.Print_Area" localSheetId="0">Voorwaarden!$B$2:$I$16</definedName>
    <definedName name="OP_BS_SITE">Aanbiedingsbegroting!$E$42</definedName>
    <definedName name="OP_NW_SITE">Aanbiedingsbegroting!$E$38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1" i="1" l="1"/>
  <c r="J19" i="1"/>
  <c r="J20" i="1"/>
  <c r="J18" i="1"/>
  <c r="F25" i="1" l="1"/>
  <c r="J25" i="1" s="1"/>
  <c r="F26" i="1"/>
  <c r="J26" i="1" s="1"/>
  <c r="F24" i="1"/>
  <c r="J24" i="1" s="1"/>
  <c r="C4" i="3" l="1"/>
  <c r="J28" i="1" l="1"/>
</calcChain>
</file>

<file path=xl/sharedStrings.xml><?xml version="1.0" encoding="utf-8"?>
<sst xmlns="http://schemas.openxmlformats.org/spreadsheetml/2006/main" count="47" uniqueCount="34">
  <si>
    <t>Algemeen</t>
  </si>
  <si>
    <t>Alle opgegeven prijzen en tarieven worden na aanbesteding onverkort en onveranderd opgenomen in of bij de overeenkomst, en zijn geldig voor de duur van de overeenkomst. In de overeenkomst is een indexeringsregeling opgenomen. Het tabblad "Aanbiedingsbegroting" en het tabblad "Voorwaarden" zijn onderdelen van de overeenkomst of dienen als een annex hierbij. 
Deze toelichting is integraal onderdeel van de prijsopgave.</t>
  </si>
  <si>
    <t>Alle gele cellen dienen te worden ingevuld: Bij niet-invullen of een prijsopgave € 0 Euro, verondersteld ProRail toch dat het gevraagde item geleverd wordt conform hetgeen gevraagd is in deze aanbesteding, tegen het opgegeven tarief € 0.</t>
  </si>
  <si>
    <t xml:space="preserve">Voor alle opgegeven uurtarieven geldt: ProRail verwacht hier marktconforme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Locatie van persoonlijk contact met ProRail is in het algemeen Utrecht. Alleen reistijd op expliciet verzoek ProRail wordt verrekend. Voor bezoek aan ProRail locaties in Utrecht onder kantoortijd wordt geen reistijd en reiskosten verrekend.
</t>
  </si>
  <si>
    <t>Opgegeven uurtarieven zijn fixed-price. Nacalculatie heeft alleen plaats op het in opdracht van ProRail verbruikte aantal uren bij gegadigde, indien het een opdracht op basis van nacalculatie betreft. Op fixed-price opdrachten heeft geen nacalculatie plaats.</t>
  </si>
  <si>
    <t>De tarieven zijn geldig gedurende gangbare kantooruren, voor werkzaamheden op expliciet verzoek ProRail buiten kantoortijd gelden de volgende opslagen:
- avond- en nachtwerk (18:00 - 08:00) &amp; zaterdag: 40%
- zondag- &amp; feestdagenwerk: 100%</t>
  </si>
  <si>
    <t>Er gelden maximum tarieven per rol, voor:</t>
  </si>
  <si>
    <t>Projectleider</t>
  </si>
  <si>
    <t>Adviseur/consultant</t>
  </si>
  <si>
    <t>Specialist</t>
  </si>
  <si>
    <t>(uw logo hier)</t>
  </si>
  <si>
    <t>Raamovereenkomst Adviesopdrachten ergonomie seinbeelden ERTMS</t>
  </si>
  <si>
    <t>Annex 4: Aanbiedingsbegroting - RAESE</t>
  </si>
  <si>
    <t>- Alle gele cellen dienen door de leverancier te worden in gevuld.</t>
  </si>
  <si>
    <t>- Dit prijzenformulier dient rechtsgeldig te worden ondertekend.</t>
  </si>
  <si>
    <t>- De toelichting bij dit prijzenformulier is integraal onderdeel van de aanbieding.</t>
  </si>
  <si>
    <t>- Er mogen geen negatieve bedragen en/of percentages worden ingevuld.</t>
  </si>
  <si>
    <t>- De ingevulde bedragen zijn zonder enig voorbehoud opgegeven.</t>
  </si>
  <si>
    <t>- De niet-gele velden mogen niet worden gewijzigd.</t>
  </si>
  <si>
    <t>- Genoemde prijzen zijn opgegeven conform Inkoopvoorwaarden 2017, in Euro's, excl. BTW.</t>
  </si>
  <si>
    <t>1. Team inschrijver</t>
  </si>
  <si>
    <t xml:space="preserve">totaal: </t>
  </si>
  <si>
    <t>per uur</t>
  </si>
  <si>
    <t>Advies/consultant</t>
  </si>
  <si>
    <t xml:space="preserve">Totale inschrijving </t>
  </si>
  <si>
    <t>Handtekening:</t>
  </si>
  <si>
    <t>Organisatie:</t>
  </si>
  <si>
    <t>Naam:</t>
  </si>
  <si>
    <t xml:space="preserve"> </t>
  </si>
  <si>
    <t>Functie:</t>
  </si>
  <si>
    <t>Plaats:</t>
  </si>
  <si>
    <t>Datum:</t>
  </si>
  <si>
    <t>Versie 1.0</t>
  </si>
  <si>
    <t>2. Aanvullende adviezen [optioneel]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</si>
</sst>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413]d\ mmmm\ yyyy;@"/>
    <numFmt numFmtId="165" formatCode="_ &quot;€&quot;\ * #,##0_ ;_ &quot;€&quot;\ * \-#,##0_ ;_ &quot;€&quot;\ * &quot;-&quot;??_ ;_ @_ "/>
    <numFmt numFmtId="166" formatCode="#,##0\ &quot;uur&quot;"/>
  </numFmts>
  <fonts count="25"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sz val="11"/>
      <color rgb="FFFF0000"/>
      <name val="Calibri"/>
      <family val="2"/>
      <scheme val="minor"/>
    </font>
    <font>
      <b/>
      <u/>
      <sz val="12"/>
      <color theme="1"/>
      <name val="Calibri"/>
      <family val="2"/>
      <scheme val="minor"/>
    </font>
    <font>
      <sz val="8"/>
      <color theme="1"/>
      <name val="Arial"/>
      <family val="2"/>
    </font>
    <font>
      <b/>
      <u/>
      <sz val="11"/>
      <color theme="1"/>
      <name val="Calibri"/>
      <family val="2"/>
      <scheme val="minor"/>
    </font>
    <font>
      <sz val="8"/>
      <color theme="1"/>
      <name val="Calibri"/>
      <family val="2"/>
      <scheme val="minor"/>
    </font>
    <font>
      <sz val="10"/>
      <color rgb="FFFF0000"/>
      <name val="Arial"/>
      <family val="2"/>
    </font>
    <font>
      <b/>
      <sz val="10"/>
      <color theme="1"/>
      <name val="Arial"/>
      <family val="2"/>
    </font>
    <font>
      <b/>
      <sz val="16"/>
      <color rgb="FF002060"/>
      <name val="Calibri"/>
      <family val="2"/>
      <scheme val="minor"/>
    </font>
    <font>
      <b/>
      <sz val="12"/>
      <color theme="1"/>
      <name val="Calibri"/>
      <family val="2"/>
      <scheme val="minor"/>
    </font>
    <font>
      <b/>
      <sz val="14"/>
      <color theme="1"/>
      <name val="Calibri"/>
      <family val="2"/>
      <scheme val="minor"/>
    </font>
    <font>
      <b/>
      <sz val="14"/>
      <color rgb="FF002060"/>
      <name val="Calibri"/>
      <family val="2"/>
      <scheme val="minor"/>
    </font>
    <font>
      <sz val="12"/>
      <color theme="1"/>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tint="0.59999389629810485"/>
        <bgColor indexed="64"/>
      </patternFill>
    </fill>
    <fill>
      <patternFill patternType="solid">
        <fgColor theme="0" tint="-0.249977111117893"/>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s>
  <cellStyleXfs count="7">
    <xf numFmtId="0" fontId="0" fillId="0" borderId="0"/>
    <xf numFmtId="44" fontId="6" fillId="3" borderId="1">
      <alignment horizontal="center"/>
    </xf>
    <xf numFmtId="0" fontId="6" fillId="2" borderId="0"/>
    <xf numFmtId="0" fontId="4" fillId="0" borderId="0"/>
    <xf numFmtId="44" fontId="6" fillId="2" borderId="1"/>
    <xf numFmtId="44" fontId="3" fillId="0" borderId="0" applyFont="0" applyFill="0" applyBorder="0" applyAlignment="0" applyProtection="0"/>
    <xf numFmtId="0" fontId="3" fillId="0" borderId="0"/>
  </cellStyleXfs>
  <cellXfs count="102">
    <xf numFmtId="0" fontId="0" fillId="0" borderId="0" xfId="0"/>
    <xf numFmtId="0" fontId="5" fillId="2" borderId="0" xfId="0" applyFont="1" applyFill="1" applyAlignment="1">
      <alignment horizontal="center"/>
    </xf>
    <xf numFmtId="0" fontId="5" fillId="2" borderId="0" xfId="0" applyFont="1" applyFill="1" applyAlignment="1">
      <alignment horizontal="left"/>
    </xf>
    <xf numFmtId="0" fontId="5" fillId="2" borderId="0" xfId="0" quotePrefix="1" applyFont="1" applyFill="1" applyAlignment="1">
      <alignment horizontal="center"/>
    </xf>
    <xf numFmtId="0" fontId="6" fillId="2" borderId="0" xfId="2"/>
    <xf numFmtId="0" fontId="7" fillId="2" borderId="0" xfId="0" applyFont="1" applyFill="1"/>
    <xf numFmtId="0" fontId="6" fillId="2" borderId="0" xfId="0" applyFont="1" applyFill="1"/>
    <xf numFmtId="0" fontId="9" fillId="0" borderId="0" xfId="0" applyFont="1"/>
    <xf numFmtId="0" fontId="7" fillId="0" borderId="0" xfId="0" applyFont="1"/>
    <xf numFmtId="0" fontId="9" fillId="0" borderId="0" xfId="0" applyFont="1" applyAlignment="1">
      <alignment horizontal="left" vertical="top" wrapText="1"/>
    </xf>
    <xf numFmtId="0" fontId="6" fillId="0" borderId="0" xfId="0" applyFont="1"/>
    <xf numFmtId="0" fontId="12" fillId="0" borderId="0" xfId="0" applyFont="1" applyAlignment="1">
      <alignment horizontal="left" vertical="top" wrapText="1"/>
    </xf>
    <xf numFmtId="0" fontId="12" fillId="2" borderId="0" xfId="0" applyFont="1" applyFill="1"/>
    <xf numFmtId="0" fontId="9" fillId="2" borderId="0" xfId="0" applyFont="1" applyFill="1" applyAlignment="1">
      <alignment wrapText="1"/>
    </xf>
    <xf numFmtId="0" fontId="9" fillId="2" borderId="0" xfId="0" applyFont="1" applyFill="1"/>
    <xf numFmtId="0" fontId="7" fillId="0" borderId="0" xfId="0" applyFont="1" applyAlignment="1">
      <alignment wrapText="1"/>
    </xf>
    <xf numFmtId="0" fontId="8" fillId="2" borderId="0" xfId="0" applyFont="1" applyFill="1"/>
    <xf numFmtId="0" fontId="12" fillId="2" borderId="17" xfId="0" applyFont="1" applyFill="1" applyBorder="1"/>
    <xf numFmtId="0" fontId="12" fillId="2" borderId="0" xfId="0" applyFont="1" applyFill="1" applyAlignment="1">
      <alignment wrapText="1"/>
    </xf>
    <xf numFmtId="0" fontId="7" fillId="2" borderId="16" xfId="0" applyFont="1" applyFill="1" applyBorder="1"/>
    <xf numFmtId="0" fontId="7" fillId="2" borderId="18" xfId="0" applyFont="1" applyFill="1" applyBorder="1"/>
    <xf numFmtId="0" fontId="9" fillId="2" borderId="19" xfId="0" applyFont="1" applyFill="1" applyBorder="1" applyAlignment="1">
      <alignment wrapText="1"/>
    </xf>
    <xf numFmtId="0" fontId="9" fillId="2" borderId="20" xfId="0" applyFont="1" applyFill="1" applyBorder="1"/>
    <xf numFmtId="0" fontId="7" fillId="2" borderId="0" xfId="0" applyFont="1" applyFill="1" applyAlignment="1">
      <alignment wrapText="1"/>
    </xf>
    <xf numFmtId="0" fontId="7" fillId="2" borderId="13" xfId="0" applyFont="1" applyFill="1" applyBorder="1"/>
    <xf numFmtId="0" fontId="7" fillId="2" borderId="14" xfId="0" applyFont="1" applyFill="1" applyBorder="1" applyAlignment="1">
      <alignment wrapText="1"/>
    </xf>
    <xf numFmtId="0" fontId="7" fillId="2" borderId="15" xfId="0" applyFont="1" applyFill="1" applyBorder="1"/>
    <xf numFmtId="0" fontId="7" fillId="2" borderId="17" xfId="0" applyFont="1" applyFill="1" applyBorder="1"/>
    <xf numFmtId="0" fontId="10" fillId="2" borderId="17" xfId="0" applyFont="1" applyFill="1" applyBorder="1" applyAlignment="1">
      <alignment horizontal="left"/>
    </xf>
    <xf numFmtId="0" fontId="10" fillId="2" borderId="0" xfId="0" applyFont="1" applyFill="1" applyAlignment="1">
      <alignment horizontal="left"/>
    </xf>
    <xf numFmtId="0" fontId="10" fillId="2" borderId="0" xfId="0" quotePrefix="1" applyFont="1" applyFill="1" applyAlignment="1">
      <alignment horizontal="center" wrapText="1"/>
    </xf>
    <xf numFmtId="0" fontId="10" fillId="2" borderId="0" xfId="0" applyFont="1" applyFill="1" applyAlignment="1">
      <alignment horizontal="center" wrapText="1"/>
    </xf>
    <xf numFmtId="0" fontId="11" fillId="2" borderId="0" xfId="0" applyFont="1" applyFill="1" applyAlignment="1">
      <alignment wrapText="1"/>
    </xf>
    <xf numFmtId="0" fontId="0" fillId="2" borderId="0" xfId="0" applyFill="1"/>
    <xf numFmtId="165" fontId="0" fillId="2" borderId="0" xfId="0" applyNumberFormat="1" applyFill="1"/>
    <xf numFmtId="165" fontId="13" fillId="2" borderId="0" xfId="0" applyNumberFormat="1" applyFont="1" applyFill="1"/>
    <xf numFmtId="44" fontId="0" fillId="2" borderId="1" xfId="0" applyNumberFormat="1" applyFill="1" applyBorder="1"/>
    <xf numFmtId="0" fontId="0" fillId="2" borderId="0" xfId="0" applyFill="1" applyAlignment="1">
      <alignment horizontal="left"/>
    </xf>
    <xf numFmtId="0" fontId="16" fillId="2" borderId="0" xfId="0" applyFont="1" applyFill="1"/>
    <xf numFmtId="44" fontId="0" fillId="2" borderId="0" xfId="5" applyFont="1" applyFill="1" applyBorder="1" applyAlignment="1">
      <alignment vertical="top"/>
    </xf>
    <xf numFmtId="0" fontId="0" fillId="2" borderId="0" xfId="0" applyFill="1" applyAlignment="1">
      <alignment horizontal="left" wrapText="1"/>
    </xf>
    <xf numFmtId="0" fontId="17" fillId="2" borderId="0" xfId="0" applyFont="1" applyFill="1"/>
    <xf numFmtId="0" fontId="7" fillId="2" borderId="21" xfId="0" applyFont="1" applyFill="1" applyBorder="1"/>
    <xf numFmtId="0" fontId="5" fillId="2" borderId="22" xfId="0" applyFont="1" applyFill="1" applyBorder="1" applyAlignment="1">
      <alignment horizontal="left"/>
    </xf>
    <xf numFmtId="0" fontId="7" fillId="2" borderId="23" xfId="0" applyFont="1" applyFill="1" applyBorder="1"/>
    <xf numFmtId="0" fontId="7" fillId="2" borderId="24" xfId="0" applyFont="1" applyFill="1" applyBorder="1"/>
    <xf numFmtId="0" fontId="7" fillId="2" borderId="25" xfId="0" applyFont="1" applyFill="1" applyBorder="1"/>
    <xf numFmtId="0" fontId="14" fillId="2" borderId="24" xfId="0" applyFont="1" applyFill="1" applyBorder="1"/>
    <xf numFmtId="0" fontId="14" fillId="2" borderId="0" xfId="0" applyFont="1" applyFill="1"/>
    <xf numFmtId="0" fontId="0" fillId="2" borderId="25" xfId="0" applyFill="1" applyBorder="1"/>
    <xf numFmtId="0" fontId="0" fillId="2" borderId="24" xfId="0" applyFill="1" applyBorder="1"/>
    <xf numFmtId="0" fontId="0" fillId="2" borderId="24" xfId="0" applyFill="1" applyBorder="1" applyAlignment="1">
      <alignment horizontal="left"/>
    </xf>
    <xf numFmtId="0" fontId="7" fillId="2" borderId="26" xfId="0" applyFont="1" applyFill="1" applyBorder="1"/>
    <xf numFmtId="0" fontId="7" fillId="2" borderId="27" xfId="0" applyFont="1" applyFill="1" applyBorder="1"/>
    <xf numFmtId="0" fontId="7" fillId="2" borderId="28" xfId="0" applyFont="1" applyFill="1" applyBorder="1"/>
    <xf numFmtId="0" fontId="0" fillId="2" borderId="0" xfId="0" applyFill="1" applyAlignment="1">
      <alignment horizontal="left" indent="1"/>
    </xf>
    <xf numFmtId="44" fontId="19" fillId="2" borderId="1" xfId="0" applyNumberFormat="1" applyFont="1" applyFill="1" applyBorder="1"/>
    <xf numFmtId="0" fontId="12" fillId="2" borderId="0" xfId="0" applyFont="1" applyFill="1" applyAlignment="1">
      <alignment horizontal="left" vertical="top" wrapText="1"/>
    </xf>
    <xf numFmtId="44" fontId="0" fillId="3" borderId="1" xfId="5" applyFont="1" applyFill="1" applyBorder="1" applyAlignment="1" applyProtection="1">
      <alignment vertical="center" wrapText="1"/>
      <protection locked="0"/>
    </xf>
    <xf numFmtId="44" fontId="0" fillId="5" borderId="1" xfId="5" applyFont="1" applyFill="1" applyBorder="1" applyAlignment="1" applyProtection="1">
      <alignment vertical="center" wrapText="1"/>
      <protection locked="0"/>
    </xf>
    <xf numFmtId="166" fontId="3" fillId="4" borderId="1" xfId="5" applyNumberFormat="1" applyFill="1" applyBorder="1" applyAlignment="1">
      <alignment horizontal="center"/>
    </xf>
    <xf numFmtId="166" fontId="3" fillId="3" borderId="1" xfId="5" applyNumberFormat="1" applyFill="1" applyBorder="1" applyAlignment="1" applyProtection="1">
      <alignment horizontal="center"/>
      <protection locked="0"/>
    </xf>
    <xf numFmtId="0" fontId="21" fillId="2" borderId="0" xfId="0" applyFont="1" applyFill="1"/>
    <xf numFmtId="0" fontId="18" fillId="2" borderId="0" xfId="0" applyFont="1" applyFill="1" applyAlignment="1">
      <alignment horizontal="center" vertical="center"/>
    </xf>
    <xf numFmtId="166" fontId="3" fillId="4" borderId="29" xfId="5" applyNumberFormat="1" applyFill="1" applyBorder="1" applyAlignment="1">
      <alignment horizontal="center"/>
    </xf>
    <xf numFmtId="1" fontId="15" fillId="2" borderId="6" xfId="6" applyNumberFormat="1" applyFont="1" applyFill="1" applyBorder="1" applyAlignment="1">
      <alignment horizontal="center" vertical="center"/>
    </xf>
    <xf numFmtId="0" fontId="20" fillId="2" borderId="22" xfId="0" quotePrefix="1" applyFont="1" applyFill="1" applyBorder="1" applyAlignment="1">
      <alignment horizontal="left"/>
    </xf>
    <xf numFmtId="0" fontId="0" fillId="2" borderId="0" xfId="0" applyFill="1" applyAlignment="1">
      <alignment horizontal="center"/>
    </xf>
    <xf numFmtId="0" fontId="0" fillId="2" borderId="0" xfId="0" applyFill="1" applyAlignment="1">
      <alignment horizontal="right"/>
    </xf>
    <xf numFmtId="0" fontId="0" fillId="2" borderId="0" xfId="0" applyFill="1" applyAlignment="1">
      <alignment vertical="top"/>
    </xf>
    <xf numFmtId="0" fontId="23" fillId="2" borderId="0" xfId="0" quotePrefix="1" applyFont="1" applyFill="1" applyAlignment="1">
      <alignment horizontal="left"/>
    </xf>
    <xf numFmtId="44" fontId="24" fillId="2" borderId="0" xfId="0" applyNumberFormat="1" applyFont="1" applyFill="1"/>
    <xf numFmtId="0" fontId="24" fillId="2" borderId="0" xfId="0" applyFont="1" applyFill="1"/>
    <xf numFmtId="0" fontId="2" fillId="2" borderId="0" xfId="0" applyFont="1" applyFill="1"/>
    <xf numFmtId="0" fontId="2" fillId="2" borderId="16" xfId="0" applyFont="1" applyFill="1" applyBorder="1"/>
    <xf numFmtId="0" fontId="2" fillId="0" borderId="0" xfId="0" applyFont="1"/>
    <xf numFmtId="0" fontId="2" fillId="2" borderId="0" xfId="0" quotePrefix="1" applyFont="1" applyFill="1" applyAlignment="1">
      <alignment vertical="top"/>
    </xf>
    <xf numFmtId="0" fontId="2" fillId="2" borderId="0" xfId="0" applyFont="1" applyFill="1" applyAlignment="1">
      <alignment horizontal="left" wrapText="1"/>
    </xf>
    <xf numFmtId="0" fontId="2" fillId="2" borderId="24" xfId="0" applyFont="1" applyFill="1" applyBorder="1"/>
    <xf numFmtId="0" fontId="2" fillId="2" borderId="25" xfId="0" applyFont="1" applyFill="1" applyBorder="1"/>
    <xf numFmtId="0" fontId="1" fillId="2" borderId="0" xfId="0" quotePrefix="1" applyFont="1" applyFill="1" applyAlignment="1">
      <alignment horizontal="right"/>
    </xf>
    <xf numFmtId="0" fontId="0" fillId="2" borderId="1" xfId="0" applyNumberFormat="1" applyFill="1" applyBorder="1"/>
    <xf numFmtId="0" fontId="12" fillId="2" borderId="0" xfId="0" quotePrefix="1" applyFont="1" applyFill="1" applyAlignment="1">
      <alignment horizontal="left" vertical="top" wrapText="1"/>
    </xf>
    <xf numFmtId="0" fontId="12" fillId="2" borderId="0" xfId="0" applyFont="1" applyFill="1" applyAlignment="1">
      <alignment horizontal="left" vertical="top" wrapText="1"/>
    </xf>
    <xf numFmtId="0" fontId="10" fillId="2" borderId="2" xfId="0" quotePrefix="1" applyFont="1" applyFill="1" applyBorder="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1" fillId="2" borderId="0" xfId="0" quotePrefix="1" applyFont="1" applyFill="1" applyAlignment="1">
      <alignment horizontal="left" vertical="top" wrapText="1"/>
    </xf>
    <xf numFmtId="164" fontId="2" fillId="2" borderId="0" xfId="0" quotePrefix="1" applyNumberFormat="1" applyFont="1" applyFill="1" applyAlignment="1">
      <alignment horizontal="center"/>
    </xf>
    <xf numFmtId="0" fontId="2" fillId="3" borderId="7" xfId="0" applyFont="1" applyFill="1" applyBorder="1" applyAlignment="1" applyProtection="1">
      <alignment horizontal="center"/>
      <protection locked="0"/>
    </xf>
    <xf numFmtId="0" fontId="2" fillId="3" borderId="8" xfId="0" applyFont="1" applyFill="1" applyBorder="1" applyAlignment="1" applyProtection="1">
      <alignment horizontal="center"/>
      <protection locked="0"/>
    </xf>
    <xf numFmtId="0" fontId="2" fillId="3" borderId="9"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2" fillId="3" borderId="0" xfId="0" applyFont="1" applyFill="1" applyAlignment="1" applyProtection="1">
      <alignment horizontal="center"/>
      <protection locked="0"/>
    </xf>
    <xf numFmtId="0" fontId="2" fillId="3" borderId="10" xfId="0" applyFont="1" applyFill="1" applyBorder="1" applyAlignment="1" applyProtection="1">
      <alignment horizontal="center"/>
      <protection locked="0"/>
    </xf>
    <xf numFmtId="0" fontId="2" fillId="3" borderId="11" xfId="0" applyFont="1" applyFill="1" applyBorder="1" applyAlignment="1" applyProtection="1">
      <alignment horizontal="center"/>
      <protection locked="0"/>
    </xf>
    <xf numFmtId="0" fontId="2" fillId="3" borderId="6" xfId="0" applyFont="1" applyFill="1" applyBorder="1" applyAlignment="1" applyProtection="1">
      <alignment horizontal="center"/>
      <protection locked="0"/>
    </xf>
    <xf numFmtId="0" fontId="2" fillId="3" borderId="12" xfId="0" applyFont="1" applyFill="1" applyBorder="1" applyAlignment="1" applyProtection="1">
      <alignment horizontal="center"/>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0" fontId="22" fillId="3" borderId="0" xfId="0" applyFont="1" applyFill="1" applyAlignment="1" applyProtection="1">
      <alignment horizontal="center" vertical="center"/>
      <protection locked="0"/>
    </xf>
  </cellXfs>
  <cellStyles count="7">
    <cellStyle name="Invulcel" xfId="1" xr:uid="{00000000-0005-0000-0000-000000000000}"/>
    <cellStyle name="Lege cel" xfId="2" xr:uid="{00000000-0005-0000-0000-000002000000}"/>
    <cellStyle name="Standaard" xfId="0" builtinId="0"/>
    <cellStyle name="Standaard 2" xfId="3" xr:uid="{00000000-0005-0000-0000-000005000000}"/>
    <cellStyle name="Standaard 3" xfId="6" xr:uid="{904A27FC-8143-4E05-8E44-684914263D3B}"/>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664845</xdr:colOff>
      <xdr:row>1</xdr:row>
      <xdr:rowOff>88611</xdr:rowOff>
    </xdr:from>
    <xdr:to>
      <xdr:col>8</xdr:col>
      <xdr:colOff>39086</xdr:colOff>
      <xdr:row>2</xdr:row>
      <xdr:rowOff>314673</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9670" y="183861"/>
          <a:ext cx="1925036" cy="441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39921</xdr:colOff>
      <xdr:row>1</xdr:row>
      <xdr:rowOff>92709</xdr:rowOff>
    </xdr:from>
    <xdr:to>
      <xdr:col>2</xdr:col>
      <xdr:colOff>1922865</xdr:colOff>
      <xdr:row>2</xdr:row>
      <xdr:rowOff>399204</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2171" y="219709"/>
          <a:ext cx="1886754" cy="4381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71"/>
  <sheetViews>
    <sheetView zoomScaleNormal="100" workbookViewId="0">
      <selection activeCell="C3" sqref="C3"/>
    </sheetView>
  </sheetViews>
  <sheetFormatPr defaultColWidth="0" defaultRowHeight="13.8" zeroHeight="1" x14ac:dyDescent="0.3"/>
  <cols>
    <col min="1" max="1" width="2.44140625" style="8" customWidth="1"/>
    <col min="2" max="2" width="2.6640625" style="8" customWidth="1"/>
    <col min="3" max="3" width="55.33203125" style="15" customWidth="1"/>
    <col min="4" max="4" width="17.33203125" style="15" customWidth="1"/>
    <col min="5" max="8" width="18.6640625" style="15" customWidth="1"/>
    <col min="9" max="9" width="2.33203125" style="8" customWidth="1"/>
    <col min="10" max="10" width="2.5546875" style="8" customWidth="1"/>
    <col min="11" max="11" width="2.5546875" style="8" hidden="1" customWidth="1"/>
    <col min="12" max="12" width="2.5546875" style="9" hidden="1" customWidth="1"/>
    <col min="13" max="13" width="54.6640625" style="8" hidden="1" customWidth="1"/>
    <col min="14" max="16384" width="0" style="8" hidden="1"/>
  </cols>
  <sheetData>
    <row r="1" spans="1:15" ht="13.95" customHeight="1" thickBot="1" x14ac:dyDescent="0.35">
      <c r="A1" s="5"/>
      <c r="B1" s="5"/>
      <c r="C1" s="23"/>
      <c r="D1" s="23"/>
      <c r="E1" s="23"/>
      <c r="F1" s="23"/>
      <c r="G1" s="23"/>
      <c r="H1" s="23"/>
      <c r="I1" s="5"/>
      <c r="J1" s="5"/>
      <c r="K1" s="7"/>
      <c r="L1" s="7"/>
      <c r="M1" s="7"/>
      <c r="N1" s="7"/>
      <c r="O1" s="7"/>
    </row>
    <row r="2" spans="1:15" ht="18" customHeight="1" thickTop="1" x14ac:dyDescent="0.3">
      <c r="A2" s="5"/>
      <c r="B2" s="24"/>
      <c r="C2" s="25"/>
      <c r="D2" s="25"/>
      <c r="E2" s="25"/>
      <c r="F2" s="25"/>
      <c r="G2" s="25"/>
      <c r="H2" s="25"/>
      <c r="I2" s="26"/>
      <c r="J2" s="5"/>
      <c r="K2" s="7"/>
      <c r="L2" s="7"/>
      <c r="M2" s="7"/>
      <c r="N2" s="7"/>
      <c r="O2" s="7"/>
    </row>
    <row r="3" spans="1:15" ht="33" customHeight="1" x14ac:dyDescent="0.3">
      <c r="A3" s="5"/>
      <c r="B3" s="19"/>
      <c r="C3" s="23"/>
      <c r="D3" s="23"/>
      <c r="E3" s="23"/>
      <c r="F3" s="23"/>
      <c r="G3" s="23"/>
      <c r="H3" s="23"/>
      <c r="I3" s="27"/>
      <c r="J3" s="5"/>
      <c r="K3" s="7"/>
      <c r="L3" s="7"/>
      <c r="M3" s="7"/>
      <c r="N3" s="7"/>
      <c r="O3" s="7"/>
    </row>
    <row r="4" spans="1:15" ht="18" x14ac:dyDescent="0.35">
      <c r="A4" s="5"/>
      <c r="B4" s="19"/>
      <c r="C4" s="84" t="str">
        <f>"Toelichting "&amp;Aanbiedingsbegroting!C5</f>
        <v>Toelichting Annex 4: Aanbiedingsbegroting - RAESE</v>
      </c>
      <c r="D4" s="85"/>
      <c r="E4" s="85"/>
      <c r="F4" s="85"/>
      <c r="G4" s="85"/>
      <c r="H4" s="86"/>
      <c r="I4" s="28"/>
      <c r="J4" s="29"/>
      <c r="K4" s="7"/>
      <c r="L4" s="7"/>
      <c r="M4" s="7"/>
      <c r="N4" s="7"/>
      <c r="O4" s="7"/>
    </row>
    <row r="5" spans="1:15" ht="8.25" customHeight="1" x14ac:dyDescent="0.35">
      <c r="A5" s="5"/>
      <c r="B5" s="19"/>
      <c r="C5" s="30"/>
      <c r="D5" s="31"/>
      <c r="E5" s="31"/>
      <c r="F5" s="31"/>
      <c r="G5" s="31"/>
      <c r="H5" s="31"/>
      <c r="I5" s="28"/>
      <c r="J5" s="29"/>
      <c r="K5" s="7"/>
      <c r="L5" s="7"/>
      <c r="M5" s="7"/>
      <c r="N5" s="7"/>
      <c r="O5" s="7"/>
    </row>
    <row r="6" spans="1:15" s="10" customFormat="1" ht="14.4" x14ac:dyDescent="0.3">
      <c r="A6" s="73"/>
      <c r="B6" s="74"/>
      <c r="C6" s="32" t="s">
        <v>0</v>
      </c>
      <c r="D6" s="18"/>
      <c r="E6" s="18"/>
      <c r="F6" s="18"/>
      <c r="G6" s="18"/>
      <c r="H6" s="18"/>
      <c r="I6" s="17"/>
      <c r="J6" s="12"/>
      <c r="K6" s="75"/>
      <c r="L6" s="11"/>
      <c r="M6" s="75"/>
      <c r="N6" s="75"/>
      <c r="O6" s="75"/>
    </row>
    <row r="7" spans="1:15" s="10" customFormat="1" ht="61.95" customHeight="1" x14ac:dyDescent="0.3">
      <c r="A7" s="73"/>
      <c r="B7" s="74"/>
      <c r="C7" s="82" t="s">
        <v>1</v>
      </c>
      <c r="D7" s="83"/>
      <c r="E7" s="83"/>
      <c r="F7" s="83"/>
      <c r="G7" s="83"/>
      <c r="H7" s="83"/>
      <c r="I7" s="17"/>
      <c r="J7" s="12"/>
      <c r="K7" s="75"/>
      <c r="L7" s="11"/>
      <c r="M7" s="75"/>
      <c r="N7" s="75"/>
      <c r="O7" s="75"/>
    </row>
    <row r="8" spans="1:15" s="10" customFormat="1" ht="33" customHeight="1" x14ac:dyDescent="0.3">
      <c r="A8" s="73"/>
      <c r="B8" s="74"/>
      <c r="C8" s="83" t="s">
        <v>2</v>
      </c>
      <c r="D8" s="83"/>
      <c r="E8" s="83"/>
      <c r="F8" s="83"/>
      <c r="G8" s="83"/>
      <c r="H8" s="83"/>
      <c r="I8" s="17"/>
      <c r="J8" s="12"/>
      <c r="K8" s="75"/>
      <c r="L8" s="11"/>
      <c r="M8" s="75"/>
      <c r="N8" s="75"/>
      <c r="O8" s="75"/>
    </row>
    <row r="9" spans="1:15" s="10" customFormat="1" ht="89.4" customHeight="1" x14ac:dyDescent="0.3">
      <c r="A9" s="73"/>
      <c r="B9" s="74"/>
      <c r="C9" s="82" t="s">
        <v>3</v>
      </c>
      <c r="D9" s="83"/>
      <c r="E9" s="83"/>
      <c r="F9" s="83"/>
      <c r="G9" s="83"/>
      <c r="H9" s="83"/>
      <c r="I9" s="17"/>
      <c r="J9" s="12"/>
      <c r="K9" s="75"/>
      <c r="L9" s="11"/>
      <c r="M9" s="75"/>
      <c r="N9" s="75"/>
      <c r="O9" s="75"/>
    </row>
    <row r="10" spans="1:15" s="10" customFormat="1" ht="34.950000000000003" customHeight="1" x14ac:dyDescent="0.3">
      <c r="A10" s="73"/>
      <c r="B10" s="74"/>
      <c r="C10" s="82" t="s">
        <v>4</v>
      </c>
      <c r="D10" s="83"/>
      <c r="E10" s="83"/>
      <c r="F10" s="83"/>
      <c r="G10" s="83"/>
      <c r="H10" s="83"/>
      <c r="I10" s="17"/>
      <c r="J10" s="12"/>
      <c r="K10" s="75"/>
      <c r="L10" s="11"/>
      <c r="M10" s="75"/>
      <c r="N10" s="75"/>
      <c r="O10" s="75"/>
    </row>
    <row r="11" spans="1:15" s="10" customFormat="1" ht="48" customHeight="1" x14ac:dyDescent="0.3">
      <c r="A11" s="73"/>
      <c r="B11" s="74"/>
      <c r="C11" s="82" t="s">
        <v>5</v>
      </c>
      <c r="D11" s="82"/>
      <c r="E11" s="82"/>
      <c r="F11" s="82"/>
      <c r="G11" s="82"/>
      <c r="H11" s="82"/>
      <c r="I11" s="17"/>
      <c r="J11" s="12"/>
      <c r="K11" s="75"/>
      <c r="L11" s="11"/>
      <c r="M11" s="75"/>
      <c r="N11" s="75"/>
      <c r="O11" s="75"/>
    </row>
    <row r="12" spans="1:15" s="10" customFormat="1" ht="14.4" x14ac:dyDescent="0.3">
      <c r="A12" s="73"/>
      <c r="B12" s="74"/>
      <c r="C12" s="87" t="s">
        <v>6</v>
      </c>
      <c r="D12" s="87"/>
      <c r="E12" s="57"/>
      <c r="F12" s="57"/>
      <c r="G12" s="57"/>
      <c r="H12" s="57"/>
      <c r="I12" s="17"/>
      <c r="J12" s="12"/>
      <c r="K12" s="75"/>
      <c r="L12" s="11"/>
      <c r="M12" s="75"/>
      <c r="N12" s="75"/>
      <c r="O12" s="75"/>
    </row>
    <row r="13" spans="1:15" s="10" customFormat="1" ht="14.4" x14ac:dyDescent="0.3">
      <c r="A13" s="73"/>
      <c r="B13" s="74"/>
      <c r="C13" s="55" t="s">
        <v>7</v>
      </c>
      <c r="D13" s="59">
        <v>150</v>
      </c>
      <c r="E13" s="57"/>
      <c r="F13" s="57"/>
      <c r="G13" s="57"/>
      <c r="H13" s="57"/>
      <c r="I13" s="17"/>
      <c r="J13" s="12"/>
      <c r="K13" s="75"/>
      <c r="L13" s="11"/>
      <c r="M13" s="75"/>
      <c r="N13" s="75"/>
      <c r="O13" s="75"/>
    </row>
    <row r="14" spans="1:15" s="10" customFormat="1" ht="14.4" x14ac:dyDescent="0.3">
      <c r="A14" s="73"/>
      <c r="B14" s="74"/>
      <c r="C14" s="55" t="s">
        <v>8</v>
      </c>
      <c r="D14" s="59">
        <v>165</v>
      </c>
      <c r="E14" s="57"/>
      <c r="F14" s="57"/>
      <c r="G14" s="57"/>
      <c r="H14" s="57"/>
      <c r="I14" s="17"/>
      <c r="J14" s="12"/>
      <c r="K14" s="75"/>
      <c r="L14" s="11"/>
      <c r="M14" s="75"/>
      <c r="N14" s="75"/>
      <c r="O14" s="75"/>
    </row>
    <row r="15" spans="1:15" s="10" customFormat="1" ht="14.4" x14ac:dyDescent="0.3">
      <c r="A15" s="73"/>
      <c r="B15" s="74"/>
      <c r="C15" s="55" t="s">
        <v>9</v>
      </c>
      <c r="D15" s="59">
        <v>180</v>
      </c>
      <c r="E15" s="57"/>
      <c r="F15" s="57"/>
      <c r="G15" s="57"/>
      <c r="H15" s="57"/>
      <c r="I15" s="17"/>
      <c r="J15" s="12"/>
      <c r="K15" s="75"/>
      <c r="L15" s="11"/>
      <c r="M15" s="75"/>
      <c r="N15" s="75"/>
      <c r="O15" s="75"/>
    </row>
    <row r="16" spans="1:15" ht="14.4" thickBot="1" x14ac:dyDescent="0.35">
      <c r="A16" s="5"/>
      <c r="B16" s="20"/>
      <c r="C16" s="21"/>
      <c r="D16" s="21"/>
      <c r="E16" s="21"/>
      <c r="F16" s="21"/>
      <c r="G16" s="21"/>
      <c r="H16" s="21"/>
      <c r="I16" s="22"/>
      <c r="J16" s="14"/>
    </row>
    <row r="17" spans="1:10" ht="14.4" thickTop="1" x14ac:dyDescent="0.3">
      <c r="A17" s="5"/>
      <c r="B17" s="5"/>
      <c r="C17" s="13"/>
      <c r="D17" s="13"/>
      <c r="E17" s="13"/>
      <c r="F17" s="13"/>
      <c r="G17" s="13"/>
      <c r="H17" s="13"/>
      <c r="I17" s="14"/>
      <c r="J17" s="14"/>
    </row>
    <row r="18" spans="1:10" x14ac:dyDescent="0.3"/>
    <row r="19" spans="1:10" x14ac:dyDescent="0.3"/>
    <row r="20" spans="1:10" x14ac:dyDescent="0.3"/>
    <row r="21" spans="1:10" x14ac:dyDescent="0.3"/>
    <row r="22" spans="1:10" x14ac:dyDescent="0.3"/>
    <row r="23" spans="1:10" x14ac:dyDescent="0.3"/>
    <row r="24" spans="1:10" x14ac:dyDescent="0.3"/>
    <row r="25" spans="1:10" x14ac:dyDescent="0.3"/>
    <row r="26" spans="1:10" x14ac:dyDescent="0.3"/>
    <row r="27" spans="1:10" x14ac:dyDescent="0.3"/>
    <row r="28" spans="1:10" x14ac:dyDescent="0.3"/>
    <row r="29" spans="1:10" x14ac:dyDescent="0.3"/>
    <row r="30" spans="1:10" x14ac:dyDescent="0.3"/>
    <row r="31" spans="1:10" x14ac:dyDescent="0.3"/>
    <row r="32" spans="1:10" x14ac:dyDescent="0.3"/>
    <row r="33" x14ac:dyDescent="0.3"/>
    <row r="34" x14ac:dyDescent="0.3"/>
    <row r="50" x14ac:dyDescent="0.3"/>
    <row r="56" x14ac:dyDescent="0.3"/>
    <row r="57" x14ac:dyDescent="0.3"/>
    <row r="63" x14ac:dyDescent="0.3"/>
    <row r="64" x14ac:dyDescent="0.3"/>
    <row r="70" x14ac:dyDescent="0.3"/>
    <row r="71" x14ac:dyDescent="0.3"/>
  </sheetData>
  <mergeCells count="7">
    <mergeCell ref="C9:H9"/>
    <mergeCell ref="C4:H4"/>
    <mergeCell ref="C7:H7"/>
    <mergeCell ref="C8:H8"/>
    <mergeCell ref="C12:D12"/>
    <mergeCell ref="C10:H10"/>
    <mergeCell ref="C11:H11"/>
  </mergeCells>
  <pageMargins left="0" right="0" top="0" bottom="0" header="0" footer="0"/>
  <pageSetup paperSize="9"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2"/>
  <sheetViews>
    <sheetView tabSelected="1" zoomScaleNormal="100" zoomScaleSheetLayoutView="110" workbookViewId="0">
      <selection activeCell="C5" sqref="C5"/>
    </sheetView>
  </sheetViews>
  <sheetFormatPr defaultColWidth="0" defaultRowHeight="13.8" x14ac:dyDescent="0.3"/>
  <cols>
    <col min="1" max="1" width="1.44140625" style="5" customWidth="1"/>
    <col min="2" max="2" width="1.6640625" style="5" customWidth="1"/>
    <col min="3" max="3" width="34" style="5" customWidth="1"/>
    <col min="4" max="4" width="9.44140625" style="5" customWidth="1"/>
    <col min="5" max="5" width="9.6640625" style="5" customWidth="1"/>
    <col min="6" max="6" width="12.109375" style="5" customWidth="1"/>
    <col min="7" max="7" width="14" style="5" customWidth="1"/>
    <col min="8" max="8" width="8.33203125" style="5" customWidth="1"/>
    <col min="9" max="9" width="3.6640625" style="5" customWidth="1"/>
    <col min="10" max="10" width="17.33203125" style="5" customWidth="1"/>
    <col min="11" max="12" width="2.88671875" style="5" customWidth="1"/>
    <col min="13" max="13" width="1.88671875" style="5" customWidth="1"/>
    <col min="14" max="14" width="2.33203125" style="5" customWidth="1"/>
    <col min="15" max="16" width="2.44140625" style="5" hidden="1" customWidth="1"/>
    <col min="17" max="22" width="9.33203125" style="5" hidden="1" customWidth="1"/>
    <col min="23" max="16384" width="9.33203125" style="5" hidden="1"/>
  </cols>
  <sheetData>
    <row r="1" spans="1:13" ht="9.75" customHeight="1" thickBot="1" x14ac:dyDescent="0.35"/>
    <row r="2" spans="1:13" ht="9" customHeight="1" x14ac:dyDescent="0.45">
      <c r="B2" s="42"/>
      <c r="C2" s="43"/>
      <c r="D2" s="66"/>
      <c r="E2" s="43"/>
      <c r="F2" s="43"/>
      <c r="G2" s="43"/>
      <c r="H2" s="43"/>
      <c r="I2" s="43"/>
      <c r="J2" s="43"/>
      <c r="K2" s="43"/>
      <c r="L2" s="43"/>
      <c r="M2" s="44"/>
    </row>
    <row r="3" spans="1:13" ht="34.950000000000003" customHeight="1" x14ac:dyDescent="0.45">
      <c r="B3" s="45"/>
      <c r="D3" s="2"/>
      <c r="E3" s="2"/>
      <c r="F3" s="3"/>
      <c r="H3" s="101" t="s">
        <v>10</v>
      </c>
      <c r="I3" s="101"/>
      <c r="J3" s="101"/>
      <c r="K3" s="101"/>
      <c r="L3" s="101"/>
      <c r="M3" s="46"/>
    </row>
    <row r="4" spans="1:13" ht="19.95" customHeight="1" x14ac:dyDescent="0.45">
      <c r="B4" s="45"/>
      <c r="C4" s="70" t="s">
        <v>11</v>
      </c>
      <c r="D4" s="2"/>
      <c r="E4" s="2"/>
      <c r="F4" s="3"/>
      <c r="H4" s="101"/>
      <c r="I4" s="101"/>
      <c r="J4" s="101"/>
      <c r="K4" s="101"/>
      <c r="L4" s="101"/>
      <c r="M4" s="46"/>
    </row>
    <row r="5" spans="1:13" ht="21" customHeight="1" x14ac:dyDescent="0.45">
      <c r="B5" s="45"/>
      <c r="C5" s="70" t="s">
        <v>12</v>
      </c>
      <c r="D5" s="1"/>
      <c r="E5" s="1"/>
      <c r="H5" s="101"/>
      <c r="I5" s="101"/>
      <c r="J5" s="101"/>
      <c r="K5" s="101"/>
      <c r="L5" s="101"/>
      <c r="M5" s="46"/>
    </row>
    <row r="6" spans="1:13" ht="7.95" customHeight="1" x14ac:dyDescent="0.45">
      <c r="B6" s="45"/>
      <c r="C6" s="1"/>
      <c r="D6" s="1"/>
      <c r="E6" s="1"/>
      <c r="F6" s="1"/>
      <c r="G6" s="1"/>
      <c r="H6" s="101"/>
      <c r="I6" s="101"/>
      <c r="J6" s="101"/>
      <c r="K6" s="101"/>
      <c r="L6" s="101"/>
      <c r="M6" s="46"/>
    </row>
    <row r="7" spans="1:13" ht="14.4" x14ac:dyDescent="0.3">
      <c r="B7" s="45"/>
      <c r="C7" s="80" t="s">
        <v>32</v>
      </c>
      <c r="D7" s="88">
        <v>44825</v>
      </c>
      <c r="E7" s="88"/>
      <c r="F7" s="73"/>
      <c r="G7" s="73"/>
      <c r="H7" s="101"/>
      <c r="I7" s="101"/>
      <c r="J7" s="101"/>
      <c r="K7" s="101"/>
      <c r="L7" s="101"/>
      <c r="M7" s="46"/>
    </row>
    <row r="8" spans="1:13" ht="14.4" x14ac:dyDescent="0.3">
      <c r="B8" s="45"/>
      <c r="C8" s="76" t="s">
        <v>13</v>
      </c>
      <c r="D8" s="76"/>
      <c r="E8" s="76"/>
      <c r="F8" s="76"/>
      <c r="G8" s="76"/>
      <c r="H8" s="101"/>
      <c r="I8" s="101"/>
      <c r="J8" s="101"/>
      <c r="K8" s="101"/>
      <c r="L8" s="101"/>
      <c r="M8" s="46"/>
    </row>
    <row r="9" spans="1:13" ht="14.4" x14ac:dyDescent="0.3">
      <c r="B9" s="45"/>
      <c r="C9" s="76" t="s">
        <v>14</v>
      </c>
      <c r="D9" s="76"/>
      <c r="E9" s="76"/>
      <c r="F9" s="76"/>
      <c r="G9" s="76"/>
      <c r="H9" s="101"/>
      <c r="I9" s="101"/>
      <c r="J9" s="101"/>
      <c r="K9" s="101"/>
      <c r="L9" s="101"/>
      <c r="M9" s="46"/>
    </row>
    <row r="10" spans="1:13" ht="14.4" customHeight="1" x14ac:dyDescent="0.3">
      <c r="B10" s="45"/>
      <c r="C10" s="76" t="s">
        <v>15</v>
      </c>
      <c r="D10" s="76"/>
      <c r="E10" s="76"/>
      <c r="F10" s="76"/>
      <c r="G10" s="76"/>
      <c r="H10" s="101"/>
      <c r="I10" s="101"/>
      <c r="J10" s="101"/>
      <c r="K10" s="101"/>
      <c r="L10" s="101"/>
      <c r="M10" s="46"/>
    </row>
    <row r="11" spans="1:13" ht="14.4" customHeight="1" x14ac:dyDescent="0.3">
      <c r="B11" s="45"/>
      <c r="C11" s="76" t="s">
        <v>16</v>
      </c>
      <c r="D11" s="76"/>
      <c r="E11" s="76"/>
      <c r="F11" s="76"/>
      <c r="G11" s="76"/>
      <c r="M11" s="46"/>
    </row>
    <row r="12" spans="1:13" ht="14.4" customHeight="1" x14ac:dyDescent="0.3">
      <c r="B12" s="45"/>
      <c r="C12" s="76" t="s">
        <v>17</v>
      </c>
      <c r="D12" s="76"/>
      <c r="E12" s="76"/>
      <c r="F12" s="76"/>
      <c r="G12" s="76"/>
      <c r="M12" s="46"/>
    </row>
    <row r="13" spans="1:13" ht="14.4" customHeight="1" x14ac:dyDescent="0.3">
      <c r="B13" s="45"/>
      <c r="C13" s="76" t="s">
        <v>18</v>
      </c>
      <c r="D13" s="76"/>
      <c r="E13" s="76"/>
      <c r="F13" s="76"/>
      <c r="G13" s="76"/>
      <c r="M13" s="46"/>
    </row>
    <row r="14" spans="1:13" ht="16.2" customHeight="1" x14ac:dyDescent="0.3">
      <c r="B14" s="45"/>
      <c r="C14" s="76" t="s">
        <v>19</v>
      </c>
      <c r="D14" s="76"/>
      <c r="E14" s="76"/>
      <c r="F14" s="76"/>
      <c r="G14" s="76"/>
      <c r="M14" s="46"/>
    </row>
    <row r="15" spans="1:13" ht="15" customHeight="1" x14ac:dyDescent="0.3">
      <c r="B15" s="45"/>
      <c r="C15" s="73"/>
      <c r="D15" s="77"/>
      <c r="E15" s="77"/>
      <c r="F15" s="77"/>
      <c r="G15" s="77"/>
      <c r="H15" s="73"/>
      <c r="I15" s="4"/>
      <c r="J15" s="4"/>
      <c r="K15" s="4"/>
      <c r="L15" s="73"/>
      <c r="M15" s="46"/>
    </row>
    <row r="16" spans="1:13" s="33" customFormat="1" ht="15.75" customHeight="1" x14ac:dyDescent="0.3">
      <c r="A16" s="16"/>
      <c r="B16" s="51"/>
      <c r="D16" s="37"/>
      <c r="E16" s="37"/>
      <c r="F16" s="37"/>
      <c r="G16" s="37"/>
      <c r="H16" s="37"/>
      <c r="I16" s="34"/>
      <c r="M16" s="49"/>
    </row>
    <row r="17" spans="1:13" s="33" customFormat="1" ht="16.5" customHeight="1" x14ac:dyDescent="0.3">
      <c r="B17" s="47"/>
      <c r="C17" s="62" t="s">
        <v>20</v>
      </c>
      <c r="D17" s="48"/>
      <c r="E17" s="67"/>
      <c r="F17" s="68" t="s">
        <v>21</v>
      </c>
      <c r="G17" s="60">
        <v>3300</v>
      </c>
      <c r="L17" s="69"/>
      <c r="M17" s="49"/>
    </row>
    <row r="18" spans="1:13" s="33" customFormat="1" ht="15.75" customHeight="1" x14ac:dyDescent="0.3">
      <c r="A18" s="16"/>
      <c r="B18" s="51"/>
      <c r="C18" s="55" t="s">
        <v>7</v>
      </c>
      <c r="D18" s="37"/>
      <c r="E18" s="40" t="s">
        <v>22</v>
      </c>
      <c r="F18" s="58"/>
      <c r="G18" s="61"/>
      <c r="H18" s="35"/>
      <c r="I18" s="34"/>
      <c r="J18" s="36">
        <f>F18*G18</f>
        <v>0</v>
      </c>
      <c r="M18" s="49"/>
    </row>
    <row r="19" spans="1:13" s="33" customFormat="1" ht="15" customHeight="1" x14ac:dyDescent="0.3">
      <c r="B19" s="50"/>
      <c r="C19" s="55" t="s">
        <v>8</v>
      </c>
      <c r="D19" s="48"/>
      <c r="E19" s="40" t="s">
        <v>22</v>
      </c>
      <c r="F19" s="58"/>
      <c r="G19" s="61"/>
      <c r="J19" s="36">
        <f t="shared" ref="J19:J20" si="0">F19*G19</f>
        <v>0</v>
      </c>
      <c r="M19" s="49"/>
    </row>
    <row r="20" spans="1:13" s="33" customFormat="1" ht="15" customHeight="1" x14ac:dyDescent="0.3">
      <c r="B20" s="50"/>
      <c r="C20" s="55" t="s">
        <v>9</v>
      </c>
      <c r="D20" s="48"/>
      <c r="E20" s="40" t="s">
        <v>22</v>
      </c>
      <c r="F20" s="58"/>
      <c r="G20" s="61"/>
      <c r="J20" s="36">
        <f t="shared" si="0"/>
        <v>0</v>
      </c>
      <c r="M20" s="49"/>
    </row>
    <row r="21" spans="1:13" s="33" customFormat="1" ht="15" customHeight="1" x14ac:dyDescent="0.3">
      <c r="A21" s="38"/>
      <c r="B21" s="51"/>
      <c r="C21" s="37"/>
      <c r="D21" s="37"/>
      <c r="E21" s="37"/>
      <c r="F21" s="37"/>
      <c r="G21" s="63" t="str">
        <f>IF(SUM(G18:G20)&lt;&gt;G17,"U dient hier op 3.300 uur uit te komen!", "")</f>
        <v>U dient hier op 3.300 uur uit te komen!</v>
      </c>
      <c r="M21" s="49"/>
    </row>
    <row r="22" spans="1:13" s="33" customFormat="1" ht="15" customHeight="1" x14ac:dyDescent="0.3">
      <c r="B22" s="50"/>
      <c r="D22" s="48"/>
      <c r="E22" s="48"/>
      <c r="F22" s="48"/>
      <c r="G22" s="48"/>
      <c r="H22" s="48"/>
      <c r="M22" s="49"/>
    </row>
    <row r="23" spans="1:13" s="33" customFormat="1" ht="15" customHeight="1" x14ac:dyDescent="0.3">
      <c r="B23" s="50"/>
      <c r="C23" s="62" t="s">
        <v>33</v>
      </c>
      <c r="D23" s="48"/>
      <c r="E23" s="48"/>
      <c r="F23" s="72"/>
      <c r="G23" s="65"/>
      <c r="M23" s="49"/>
    </row>
    <row r="24" spans="1:13" s="33" customFormat="1" ht="15" customHeight="1" x14ac:dyDescent="0.3">
      <c r="B24" s="50"/>
      <c r="C24" s="40" t="s">
        <v>7</v>
      </c>
      <c r="D24" s="48"/>
      <c r="E24" s="40" t="s">
        <v>22</v>
      </c>
      <c r="F24" s="71" t="str">
        <f>IF(F18="","",F18)</f>
        <v/>
      </c>
      <c r="G24" s="64">
        <v>20</v>
      </c>
      <c r="J24" s="81" t="e">
        <f>F24*G24</f>
        <v>#VALUE!</v>
      </c>
      <c r="M24" s="49"/>
    </row>
    <row r="25" spans="1:13" s="33" customFormat="1" ht="15" customHeight="1" x14ac:dyDescent="0.3">
      <c r="B25" s="50"/>
      <c r="C25" s="40" t="s">
        <v>23</v>
      </c>
      <c r="D25" s="48"/>
      <c r="E25" s="40" t="s">
        <v>22</v>
      </c>
      <c r="F25" s="71" t="str">
        <f t="shared" ref="F25:F26" si="1">IF(F19="","",F19)</f>
        <v/>
      </c>
      <c r="G25" s="64">
        <v>100</v>
      </c>
      <c r="J25" s="36" t="e">
        <f t="shared" ref="J25:J26" si="2">F25*G25</f>
        <v>#VALUE!</v>
      </c>
      <c r="M25" s="49"/>
    </row>
    <row r="26" spans="1:13" s="33" customFormat="1" ht="15" customHeight="1" x14ac:dyDescent="0.3">
      <c r="B26" s="50"/>
      <c r="C26" s="40" t="s">
        <v>9</v>
      </c>
      <c r="D26" s="48"/>
      <c r="E26" s="40" t="s">
        <v>22</v>
      </c>
      <c r="F26" s="71" t="str">
        <f t="shared" si="1"/>
        <v/>
      </c>
      <c r="G26" s="64">
        <v>40</v>
      </c>
      <c r="J26" s="36" t="e">
        <f t="shared" si="2"/>
        <v>#VALUE!</v>
      </c>
      <c r="M26" s="49"/>
    </row>
    <row r="27" spans="1:13" s="33" customFormat="1" ht="15" customHeight="1" x14ac:dyDescent="0.25">
      <c r="B27" s="50"/>
      <c r="M27" s="49"/>
    </row>
    <row r="28" spans="1:13" s="33" customFormat="1" ht="15" customHeight="1" x14ac:dyDescent="0.3">
      <c r="B28" s="50"/>
      <c r="C28" s="48" t="s">
        <v>24</v>
      </c>
      <c r="G28" s="39"/>
      <c r="J28" s="56" t="e">
        <f>SUM(J16:J27)</f>
        <v>#VALUE!</v>
      </c>
      <c r="M28" s="49"/>
    </row>
    <row r="29" spans="1:13" s="6" customFormat="1" ht="14.4" x14ac:dyDescent="0.3">
      <c r="B29" s="78"/>
      <c r="C29" s="73"/>
      <c r="D29" s="73"/>
      <c r="E29" s="73"/>
      <c r="F29" s="73"/>
      <c r="G29" s="73"/>
      <c r="H29" s="73"/>
      <c r="I29" s="73"/>
      <c r="J29" s="41"/>
      <c r="K29" s="73"/>
      <c r="L29" s="73"/>
      <c r="M29" s="79"/>
    </row>
    <row r="30" spans="1:13" s="6" customFormat="1" ht="14.4" x14ac:dyDescent="0.3">
      <c r="B30" s="78"/>
      <c r="C30" s="73"/>
      <c r="D30" s="73"/>
      <c r="E30" s="73"/>
      <c r="F30" s="73"/>
      <c r="G30" s="73"/>
      <c r="H30" s="73"/>
      <c r="I30" s="73"/>
      <c r="J30" s="73" t="s">
        <v>25</v>
      </c>
      <c r="K30" s="73"/>
      <c r="L30" s="73"/>
      <c r="M30" s="79"/>
    </row>
    <row r="31" spans="1:13" ht="15" customHeight="1" x14ac:dyDescent="0.3">
      <c r="B31" s="45"/>
      <c r="C31" s="73" t="s">
        <v>26</v>
      </c>
      <c r="D31" s="98"/>
      <c r="E31" s="99"/>
      <c r="F31" s="99"/>
      <c r="G31" s="99"/>
      <c r="H31" s="100"/>
      <c r="I31" s="73"/>
      <c r="J31" s="89"/>
      <c r="K31" s="90"/>
      <c r="L31" s="91"/>
      <c r="M31" s="46"/>
    </row>
    <row r="32" spans="1:13" ht="15" customHeight="1" x14ac:dyDescent="0.3">
      <c r="B32" s="45"/>
      <c r="C32" s="73" t="s">
        <v>27</v>
      </c>
      <c r="D32" s="98" t="s">
        <v>28</v>
      </c>
      <c r="E32" s="99"/>
      <c r="F32" s="99"/>
      <c r="G32" s="99"/>
      <c r="H32" s="100"/>
      <c r="I32" s="73"/>
      <c r="J32" s="92"/>
      <c r="K32" s="93"/>
      <c r="L32" s="94"/>
      <c r="M32" s="46"/>
    </row>
    <row r="33" spans="2:13" ht="15" customHeight="1" x14ac:dyDescent="0.3">
      <c r="B33" s="45"/>
      <c r="C33" s="73" t="s">
        <v>29</v>
      </c>
      <c r="D33" s="98" t="s">
        <v>28</v>
      </c>
      <c r="E33" s="99"/>
      <c r="F33" s="99"/>
      <c r="G33" s="99"/>
      <c r="H33" s="100"/>
      <c r="I33" s="73"/>
      <c r="J33" s="92"/>
      <c r="K33" s="93"/>
      <c r="L33" s="94"/>
      <c r="M33" s="46"/>
    </row>
    <row r="34" spans="2:13" ht="15" customHeight="1" x14ac:dyDescent="0.3">
      <c r="B34" s="45"/>
      <c r="C34" s="73" t="s">
        <v>30</v>
      </c>
      <c r="D34" s="98" t="s">
        <v>28</v>
      </c>
      <c r="E34" s="99"/>
      <c r="F34" s="99"/>
      <c r="G34" s="99"/>
      <c r="H34" s="100"/>
      <c r="I34" s="73"/>
      <c r="J34" s="92"/>
      <c r="K34" s="93"/>
      <c r="L34" s="94"/>
      <c r="M34" s="46"/>
    </row>
    <row r="35" spans="2:13" ht="15" customHeight="1" x14ac:dyDescent="0.3">
      <c r="B35" s="45"/>
      <c r="C35" s="73" t="s">
        <v>31</v>
      </c>
      <c r="D35" s="98" t="s">
        <v>28</v>
      </c>
      <c r="E35" s="99"/>
      <c r="F35" s="99"/>
      <c r="G35" s="99"/>
      <c r="H35" s="100"/>
      <c r="I35" s="73"/>
      <c r="J35" s="95"/>
      <c r="K35" s="96"/>
      <c r="L35" s="97"/>
      <c r="M35" s="46"/>
    </row>
    <row r="36" spans="2:13" ht="27.6" customHeight="1" thickBot="1" x14ac:dyDescent="0.35">
      <c r="B36" s="52"/>
      <c r="C36" s="53"/>
      <c r="D36" s="53"/>
      <c r="E36" s="53"/>
      <c r="F36" s="53"/>
      <c r="G36" s="53"/>
      <c r="H36" s="53"/>
      <c r="I36" s="53"/>
      <c r="J36" s="53"/>
      <c r="K36" s="53"/>
      <c r="L36" s="53"/>
      <c r="M36" s="54"/>
    </row>
    <row r="37" spans="2:13" ht="15" customHeight="1" x14ac:dyDescent="0.3"/>
    <row r="38" spans="2:13" ht="15" hidden="1" customHeight="1" x14ac:dyDescent="0.3"/>
    <row r="39" spans="2:13" ht="15" hidden="1" customHeight="1" x14ac:dyDescent="0.3"/>
    <row r="40" spans="2:13" hidden="1" x14ac:dyDescent="0.3"/>
    <row r="41" spans="2:13" ht="15" hidden="1" customHeight="1" x14ac:dyDescent="0.3"/>
    <row r="42" spans="2:13" ht="15.75" hidden="1" customHeight="1" x14ac:dyDescent="0.3"/>
    <row r="43" spans="2:13" ht="15.75" hidden="1" customHeight="1" x14ac:dyDescent="0.3"/>
    <row r="44" spans="2:13" hidden="1" x14ac:dyDescent="0.3"/>
    <row r="45" spans="2:13" ht="15" hidden="1" customHeight="1" x14ac:dyDescent="0.3"/>
    <row r="46" spans="2:13" ht="15" hidden="1" customHeight="1" x14ac:dyDescent="0.3"/>
    <row r="47" spans="2:13" ht="15" hidden="1" customHeight="1" x14ac:dyDescent="0.3"/>
    <row r="48" spans="2:13" ht="15" hidden="1" customHeight="1" x14ac:dyDescent="0.3"/>
    <row r="49" ht="15" hidden="1" customHeight="1" x14ac:dyDescent="0.3"/>
    <row r="50" ht="15" hidden="1" customHeight="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sheetData>
  <sheetProtection formatCells="0" selectLockedCells="1"/>
  <mergeCells count="8">
    <mergeCell ref="D7:E7"/>
    <mergeCell ref="J31:L35"/>
    <mergeCell ref="D34:H34"/>
    <mergeCell ref="D35:H35"/>
    <mergeCell ref="D31:H31"/>
    <mergeCell ref="D32:H32"/>
    <mergeCell ref="D33:H33"/>
    <mergeCell ref="H3:L10"/>
  </mergeCells>
  <dataValidations count="2">
    <dataValidation type="decimal" allowBlank="1" showInputMessage="1" showErrorMessage="1" errorTitle="maximale waarde overschreden" error="uurtarief moet tussen 60 en 150 euro liggen" sqref="F18" xr:uid="{3E386727-FA9C-4DC1-AEF7-6F1F147B47C8}">
      <formula1>60</formula1>
      <formula2>150</formula2>
    </dataValidation>
    <dataValidation type="decimal" allowBlank="1" showInputMessage="1" showErrorMessage="1" errorTitle="maximale waarde overschreden" error="uurtarief moet tussen 60 en 165 euro liggen" sqref="F19:F20" xr:uid="{CF8B3F60-812D-488B-9517-BEFA5A3392F9}">
      <formula1>60</formula1>
      <formula2>165</formula2>
    </dataValidation>
  </dataValidations>
  <printOptions horizontalCentered="1" verticalCentered="1"/>
  <pageMargins left="0" right="0" top="0" bottom="0" header="0" footer="0"/>
  <pageSetup paperSize="9" scale="8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bb866c10-a68a-4fba-aea5-a76e27130b19">TS012594687-1598129165-54</_dlc_DocId>
    <_dlc_DocIdUrl xmlns="bb866c10-a68a-4fba-aea5-a76e27130b19">
      <Url>https://prorailbv.sharepoint.com/teams/HumanfactorsERTMSRailwaysignalling/_layouts/15/DocIdRedir.aspx?ID=TS012594687-1598129165-54</Url>
      <Description>TS012594687-1598129165-54</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86616EFAB10B04FB4360AF0EAFBF705" ma:contentTypeVersion="3" ma:contentTypeDescription="Create a new document." ma:contentTypeScope="" ma:versionID="d2f9e6c71be164fe01e11d204889c8dd">
  <xsd:schema xmlns:xsd="http://www.w3.org/2001/XMLSchema" xmlns:xs="http://www.w3.org/2001/XMLSchema" xmlns:p="http://schemas.microsoft.com/office/2006/metadata/properties" xmlns:ns2="bb866c10-a68a-4fba-aea5-a76e27130b19" xmlns:ns3="39e49521-f543-4455-a1eb-8f49e1e0869c" targetNamespace="http://schemas.microsoft.com/office/2006/metadata/properties" ma:root="true" ma:fieldsID="b2b77b8393c4b609d3dd413516f6bf6c" ns2:_="" ns3:_="">
    <xsd:import namespace="bb866c10-a68a-4fba-aea5-a76e27130b19"/>
    <xsd:import namespace="39e49521-f543-4455-a1eb-8f49e1e0869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866c10-a68a-4fba-aea5-a76e27130b1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9e49521-f543-4455-a1eb-8f49e1e0869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112F0F-D24B-4749-BBC3-14D35912AB8B}">
  <ds:schemaRefs>
    <ds:schemaRef ds:uri="http://schemas.microsoft.com/sharepoint/events"/>
  </ds:schemaRefs>
</ds:datastoreItem>
</file>

<file path=customXml/itemProps2.xml><?xml version="1.0" encoding="utf-8"?>
<ds:datastoreItem xmlns:ds="http://schemas.openxmlformats.org/officeDocument/2006/customXml" ds:itemID="{6353BDFE-CBAC-44A1-80FB-B6BD2A0BC037}">
  <ds:schemaRefs>
    <ds:schemaRef ds:uri="bb866c10-a68a-4fba-aea5-a76e27130b19"/>
    <ds:schemaRef ds:uri="http://purl.org/dc/terms/"/>
    <ds:schemaRef ds:uri="http://schemas.openxmlformats.org/package/2006/metadata/core-properties"/>
    <ds:schemaRef ds:uri="39e49521-f543-4455-a1eb-8f49e1e0869c"/>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621D8A89-89E3-4880-9A83-44F94664A8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866c10-a68a-4fba-aea5-a76e27130b19"/>
    <ds:schemaRef ds:uri="39e49521-f543-4455-a1eb-8f49e1e086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659E899-2814-4FBC-9DC0-91D31BB6A1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Voorwaarden</vt:lpstr>
      <vt:lpstr>Aanbiedingsbegroting</vt:lpstr>
      <vt:lpstr>Aanbiedingsbegroting!Afdrukbereik</vt:lpstr>
      <vt:lpstr>Voorwaarden!Afdrukbereik</vt:lpstr>
      <vt:lpstr>OP_BS_SITE</vt:lpstr>
      <vt:lpstr>OP_NW_SITE</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 Aanbiedingsbegroting</dc:title>
  <dc:subject>Aanbestedingsdossier</dc:subject>
  <dc:creator>marcel.lacomble@prorail.nl</dc:creator>
  <cp:keywords/>
  <dc:description/>
  <cp:lastModifiedBy>Lacomblé, M.E.R. (Marcel)</cp:lastModifiedBy>
  <cp:revision/>
  <dcterms:created xsi:type="dcterms:W3CDTF">2017-01-20T10:16:47Z</dcterms:created>
  <dcterms:modified xsi:type="dcterms:W3CDTF">2022-09-21T07:30:53Z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0x010100B86616EFAB10B04FB4360AF0EAFBF705</vt:lpwstr>
  </property>
  <property fmtid="{D5CDD505-2E9C-101B-9397-08002B2CF9AE}" pid="3" name="_dlc_DocIdItemGuid">
    <vt:lpwstr>b015400e-4192-4b9c-a65e-1eab57ec9d5b</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2022-08-10T14:12:28Z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8177b7af-6b6b-452b-953d-a27b27b0c8eb</vt:lpwstr>
  </property>
  <property fmtid="{D5CDD505-2E9C-101B-9397-08002B2CF9AE}" pid="19" name="MSIP_Label_24e57bac-d225-40fb-8a9e-62b5be587a96_ContentBits">
    <vt:lpwstr>0</vt:lpwstr>
  </property>
</Properties>
</file>