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f616fc3a7772c6/REOS/Lucas/Aanbestedingen/EA E definitieve stukken/OneDrive_2022-05-12/2. Beschrijvend Document en Bijlagen/"/>
    </mc:Choice>
  </mc:AlternateContent>
  <xr:revisionPtr revIDLastSave="1618" documentId="8_{68196115-F3FB-45C4-B1F7-A42CACBA795D}" xr6:coauthVersionLast="47" xr6:coauthVersionMax="47" xr10:uidLastSave="{2DD61E33-90CA-4B9A-8C99-6A6EA873FD88}"/>
  <bookViews>
    <workbookView xWindow="5235" yWindow="3990" windowWidth="21600" windowHeight="11385" tabRatio="862" xr2:uid="{42A3B221-06FA-4F3D-8123-0866527DD706}"/>
  </bookViews>
  <sheets>
    <sheet name="P1 Preventief onderhoud" sheetId="3" r:id="rId1"/>
    <sheet name="P2 Correctief onderhoud" sheetId="12" r:id="rId2"/>
    <sheet name="Perceel voorkeur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H3" i="3"/>
  <c r="J39" i="3"/>
  <c r="J44" i="3"/>
  <c r="J47" i="3"/>
  <c r="J104" i="3"/>
  <c r="J103" i="3"/>
  <c r="J33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16" i="3"/>
  <c r="J117" i="3"/>
  <c r="J118" i="3"/>
  <c r="J108" i="3"/>
  <c r="J109" i="3"/>
  <c r="J110" i="3"/>
  <c r="J111" i="3"/>
  <c r="J112" i="3"/>
  <c r="J113" i="3"/>
  <c r="J114" i="3"/>
  <c r="J115" i="3"/>
  <c r="J107" i="3"/>
  <c r="J83" i="3"/>
  <c r="J84" i="3"/>
  <c r="J82" i="3"/>
  <c r="J69" i="3"/>
  <c r="J70" i="3"/>
  <c r="J71" i="3"/>
  <c r="J72" i="3"/>
  <c r="J73" i="3"/>
  <c r="J74" i="3"/>
  <c r="J75" i="3"/>
  <c r="J76" i="3"/>
  <c r="J77" i="3"/>
  <c r="J78" i="3"/>
  <c r="J79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51" i="3"/>
  <c r="J31" i="3"/>
  <c r="J32" i="3"/>
  <c r="J34" i="3"/>
  <c r="J35" i="3"/>
  <c r="J36" i="3"/>
  <c r="J37" i="3"/>
  <c r="J38" i="3"/>
  <c r="J40" i="3"/>
  <c r="J41" i="3"/>
  <c r="J42" i="3"/>
  <c r="J43" i="3"/>
  <c r="J45" i="3"/>
  <c r="J46" i="3"/>
  <c r="J48" i="3"/>
  <c r="J30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13" i="3"/>
  <c r="J8" i="3" l="1"/>
  <c r="D15" i="12"/>
  <c r="J33" i="12" l="1"/>
  <c r="H17" i="12" l="1"/>
  <c r="J17" i="12" s="1"/>
  <c r="J80" i="3"/>
  <c r="J7" i="3" l="1"/>
  <c r="J9" i="3"/>
  <c r="J29" i="12"/>
  <c r="J30" i="12" s="1"/>
  <c r="B29" i="12"/>
  <c r="J32" i="12"/>
  <c r="J34" i="12" l="1"/>
  <c r="J35" i="12" s="1"/>
  <c r="J36" i="12" s="1"/>
  <c r="J6" i="3" l="1"/>
  <c r="J5" i="3"/>
  <c r="J4" i="3"/>
</calcChain>
</file>

<file path=xl/sharedStrings.xml><?xml version="1.0" encoding="utf-8"?>
<sst xmlns="http://schemas.openxmlformats.org/spreadsheetml/2006/main" count="483" uniqueCount="195">
  <si>
    <t>P1</t>
  </si>
  <si>
    <t>Prijzenblad Preventief onderhoud Perceel 1 t/m 3 Lucas Onderwijs</t>
  </si>
  <si>
    <t>Totaalprijs P1</t>
  </si>
  <si>
    <t>Naam</t>
  </si>
  <si>
    <t>m2 BVO</t>
  </si>
  <si>
    <t>B J</t>
  </si>
  <si>
    <t>Prijzen preventief onderhoud locatie</t>
  </si>
  <si>
    <t>School 1</t>
  </si>
  <si>
    <t>J.F. Kennedy</t>
  </si>
  <si>
    <t>School 2</t>
  </si>
  <si>
    <t>Hofstad Lyceum</t>
  </si>
  <si>
    <t>School 3</t>
  </si>
  <si>
    <t>Prins Mauritsschool</t>
  </si>
  <si>
    <t>School 4</t>
  </si>
  <si>
    <t>BS De Vlieger</t>
  </si>
  <si>
    <t>BMI</t>
  </si>
  <si>
    <t>Brandmeld installaties</t>
  </si>
  <si>
    <t>IBI</t>
  </si>
  <si>
    <t>Inbraak Installaties</t>
  </si>
  <si>
    <t>0-meting</t>
  </si>
  <si>
    <t>0-Meting</t>
  </si>
  <si>
    <t>School  1</t>
  </si>
  <si>
    <t>NL/SfB</t>
  </si>
  <si>
    <t>Merk</t>
  </si>
  <si>
    <t>Type</t>
  </si>
  <si>
    <t>Eenheid</t>
  </si>
  <si>
    <t>Aantal</t>
  </si>
  <si>
    <t>Locatie</t>
  </si>
  <si>
    <t>Prijs per element</t>
  </si>
  <si>
    <t>Totaal prijs elementen</t>
  </si>
  <si>
    <t>61.51.20</t>
  </si>
  <si>
    <t>HKL Hoofdverdeelinrichting</t>
  </si>
  <si>
    <t>st</t>
  </si>
  <si>
    <t>Onderverdeelinrichtingen</t>
  </si>
  <si>
    <t>63.24.10</t>
  </si>
  <si>
    <t>Vluchtwegaanduiding</t>
  </si>
  <si>
    <t>ANV aanduiding</t>
  </si>
  <si>
    <t>64.22.30</t>
  </si>
  <si>
    <t>Intercom Buitenpost</t>
  </si>
  <si>
    <t>Intercom Binnenpost</t>
  </si>
  <si>
    <t>65.11.10</t>
  </si>
  <si>
    <t>BMI Centrale</t>
  </si>
  <si>
    <t>Hertek</t>
  </si>
  <si>
    <t>BSX 40E</t>
  </si>
  <si>
    <t>BMI melder handbediend</t>
  </si>
  <si>
    <t>BMI melder optisch</t>
  </si>
  <si>
    <t>BMI Slow Whoop</t>
  </si>
  <si>
    <t>65.21.40</t>
  </si>
  <si>
    <t>IBI Centrale</t>
  </si>
  <si>
    <t>Aritech</t>
  </si>
  <si>
    <t>CD 95</t>
  </si>
  <si>
    <t>IBI Bedienpanelen</t>
  </si>
  <si>
    <t>IBI PIR</t>
  </si>
  <si>
    <t>IBI Contacten</t>
  </si>
  <si>
    <t>IBI Sirene</t>
  </si>
  <si>
    <t>0.1.7, 1.01, 2.01, 3.01</t>
  </si>
  <si>
    <t>Cooper safety</t>
  </si>
  <si>
    <t>CF3000</t>
  </si>
  <si>
    <t>BMI melder thermisch</t>
  </si>
  <si>
    <t>BMI IO / AM</t>
  </si>
  <si>
    <t>BMI Nevenindicator</t>
  </si>
  <si>
    <t>Honeywell</t>
  </si>
  <si>
    <t>Galaxy</t>
  </si>
  <si>
    <t>IBI Flitser</t>
  </si>
  <si>
    <t>Comelit</t>
  </si>
  <si>
    <t>Ajax</t>
  </si>
  <si>
    <t>CFP708</t>
  </si>
  <si>
    <t>Alphatrionic</t>
  </si>
  <si>
    <t>NG</t>
  </si>
  <si>
    <t>HKL</t>
  </si>
  <si>
    <t>ANV Vluchtwegaanduiding</t>
  </si>
  <si>
    <t>Binnenpost Intercom</t>
  </si>
  <si>
    <t>Buitenpost Intercom</t>
  </si>
  <si>
    <t>Penta 5175</t>
  </si>
  <si>
    <t>Vanderbilt</t>
  </si>
  <si>
    <t>SPC5300</t>
  </si>
  <si>
    <t>651110</t>
  </si>
  <si>
    <t>Brandmeld Centrale</t>
  </si>
  <si>
    <t>Protec</t>
  </si>
  <si>
    <t>Protec Algo-tec 6300</t>
  </si>
  <si>
    <t>Avontuur</t>
  </si>
  <si>
    <t>Siemens</t>
  </si>
  <si>
    <t>Cerberus pro</t>
  </si>
  <si>
    <t>Corbulo</t>
  </si>
  <si>
    <t>Notifier</t>
  </si>
  <si>
    <t>NFS8</t>
  </si>
  <si>
    <t>De Vuurvlinder</t>
  </si>
  <si>
    <t>NF50</t>
  </si>
  <si>
    <t>Hostad College</t>
  </si>
  <si>
    <t>BC216</t>
  </si>
  <si>
    <t>Het Lichtbaken</t>
  </si>
  <si>
    <t>Hi-Safe</t>
  </si>
  <si>
    <t>Discovery 200</t>
  </si>
  <si>
    <t>Jeroenschool</t>
  </si>
  <si>
    <t>Lobeco</t>
  </si>
  <si>
    <t>708</t>
  </si>
  <si>
    <t>De Popier</t>
  </si>
  <si>
    <t>CFP808</t>
  </si>
  <si>
    <t>SBO Merlijn</t>
  </si>
  <si>
    <t>3002/8007</t>
  </si>
  <si>
    <t>Stanilas Westplantsoen</t>
  </si>
  <si>
    <t>FC10</t>
  </si>
  <si>
    <t>Balans</t>
  </si>
  <si>
    <t>?</t>
  </si>
  <si>
    <t>KC Bamboe</t>
  </si>
  <si>
    <t>BSX160E</t>
  </si>
  <si>
    <t>Parasijsvogel</t>
  </si>
  <si>
    <t>BSX-80E</t>
  </si>
  <si>
    <t>Morgenstond</t>
  </si>
  <si>
    <t>Solisto</t>
  </si>
  <si>
    <t>Liduina</t>
  </si>
  <si>
    <t>Labor Strauss</t>
  </si>
  <si>
    <t>Opperd</t>
  </si>
  <si>
    <t>Dräger</t>
  </si>
  <si>
    <t>Type 706</t>
  </si>
  <si>
    <t>Palet-Doedijnstr</t>
  </si>
  <si>
    <t>Type708</t>
  </si>
  <si>
    <t>Hofstad Mavo-Havo</t>
  </si>
  <si>
    <t>FC1008-A</t>
  </si>
  <si>
    <t>Bosch</t>
  </si>
  <si>
    <t>FPA-5000-B</t>
  </si>
  <si>
    <t>Stanilas</t>
  </si>
  <si>
    <t>Cooper</t>
  </si>
  <si>
    <t>CF1100</t>
  </si>
  <si>
    <t>Heldring College</t>
  </si>
  <si>
    <t>Rookmelder</t>
  </si>
  <si>
    <t>BIM519</t>
  </si>
  <si>
    <t>Stanilas VMBO</t>
  </si>
  <si>
    <t>BMI Nevenpaneel</t>
  </si>
  <si>
    <t>652140</t>
  </si>
  <si>
    <t>Inbraak Installatie</t>
  </si>
  <si>
    <t>Networx</t>
  </si>
  <si>
    <t>Nx-8 plus</t>
  </si>
  <si>
    <t>ATS3001</t>
  </si>
  <si>
    <t>Regenboog</t>
  </si>
  <si>
    <t>Koos Meindert</t>
  </si>
  <si>
    <t>Ksenia</t>
  </si>
  <si>
    <t>Lares</t>
  </si>
  <si>
    <t>Groen van Prinsterer</t>
  </si>
  <si>
    <t>ATS</t>
  </si>
  <si>
    <t>Advansed</t>
  </si>
  <si>
    <t>Het Statenkwartier</t>
  </si>
  <si>
    <t>Classic</t>
  </si>
  <si>
    <t>Risco</t>
  </si>
  <si>
    <t>Prosys</t>
  </si>
  <si>
    <t>Nutsschool Woonstede</t>
  </si>
  <si>
    <t>Aplhatronic</t>
  </si>
  <si>
    <t>Prins Mautitsschool</t>
  </si>
  <si>
    <t>Satal</t>
  </si>
  <si>
    <t>Integra</t>
  </si>
  <si>
    <t>Toermalijn</t>
  </si>
  <si>
    <t>GE</t>
  </si>
  <si>
    <t>ATS4001</t>
  </si>
  <si>
    <t>Galaxy Dimension</t>
  </si>
  <si>
    <t>GD-48</t>
  </si>
  <si>
    <t>Bernardus</t>
  </si>
  <si>
    <t>Varel</t>
  </si>
  <si>
    <t>CM 100</t>
  </si>
  <si>
    <t>0-Meting BVO 0 tot 1.000m2</t>
  </si>
  <si>
    <t>0-Meting BVO 1.000 tot 2.500m2</t>
  </si>
  <si>
    <t>0-Meting BVO 2.500 tot 5.000m2</t>
  </si>
  <si>
    <t>0-Meting BVO 5.000 tot 10.000m2</t>
  </si>
  <si>
    <t>0-Meting BVO meer dan 10.000m2</t>
  </si>
  <si>
    <t>P2: Correctief onderhoud - Uurtarief en toeslag materiaal en werk derden</t>
  </si>
  <si>
    <t xml:space="preserve">Project / Locatie: </t>
  </si>
  <si>
    <t>Voorbeeld</t>
  </si>
  <si>
    <t xml:space="preserve">Onderdeel: </t>
  </si>
  <si>
    <t xml:space="preserve">                          </t>
  </si>
  <si>
    <t xml:space="preserve">Datum: </t>
  </si>
  <si>
    <t xml:space="preserve">Prijspeil: </t>
  </si>
  <si>
    <t>Uren</t>
  </si>
  <si>
    <t>Materialen</t>
  </si>
  <si>
    <t>Werk</t>
  </si>
  <si>
    <t>Totaal</t>
  </si>
  <si>
    <t>Norm</t>
  </si>
  <si>
    <t>Omschrijving</t>
  </si>
  <si>
    <t>Bruto</t>
  </si>
  <si>
    <t>Korting</t>
  </si>
  <si>
    <t>Netto</t>
  </si>
  <si>
    <t>Derden</t>
  </si>
  <si>
    <t>Uren montage voorbeeldroject</t>
  </si>
  <si>
    <t>Kosten materialen voorbeeldproject</t>
  </si>
  <si>
    <t>TOTALEN UREN &amp; MATERIALEN / WERK DERDEN</t>
  </si>
  <si>
    <r>
      <t xml:space="preserve">Toeslag materiaal &amp; werk derden </t>
    </r>
    <r>
      <rPr>
        <b/>
        <sz val="10"/>
        <color indexed="10"/>
        <rFont val="Calibri"/>
        <family val="2"/>
      </rPr>
      <t>(in te vullen in veld B30)</t>
    </r>
  </si>
  <si>
    <r>
      <t xml:space="preserve">All-in uurloon </t>
    </r>
    <r>
      <rPr>
        <b/>
        <sz val="10"/>
        <color indexed="10"/>
        <rFont val="Calibri"/>
        <family val="2"/>
      </rPr>
      <t>(in te vullen in veld B31)</t>
    </r>
  </si>
  <si>
    <t>Totaal loonsom</t>
  </si>
  <si>
    <t>SUBTOTAAL</t>
  </si>
  <si>
    <t>TOTAAL EXCLUSIEF BTW</t>
  </si>
  <si>
    <t>Totaalprijs P2</t>
  </si>
  <si>
    <t>Percelen voorkeur</t>
  </si>
  <si>
    <t>Perceel</t>
  </si>
  <si>
    <t>Eerste voorkeur</t>
  </si>
  <si>
    <t>Tweede voorkeur</t>
  </si>
  <si>
    <t>Derde voorkeur</t>
  </si>
  <si>
    <t>Vierde voorkeur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</si>
</sst>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########0.00"/>
    <numFmt numFmtId="165" formatCode="####"/>
    <numFmt numFmtId="166" formatCode="_(&quot;€&quot;\ * #,##0.00_);_(&quot;€&quot;\ * \(#,##0.00\);_(&quot;€&quot;\ * &quot;-&quot;??_);_(@_)"/>
    <numFmt numFmtId="167" formatCode="_(&quot;€&quot;\ * #,##0_);_(&quot;€&quot;\ * \(#,##0\);_(&quot;€&quot;\ * &quot;-&quot;??_);_(@_)"/>
    <numFmt numFmtId="168" formatCode="_ [$€-413]\ * #,##0.00_ ;_ [$€-413]\ * \-#,##0.00_ ;_ [$€-413]\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venir Book"/>
    </font>
    <font>
      <sz val="10"/>
      <name val="Avenir Heavy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49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0"/>
      <color indexed="1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venir Book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79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5" fillId="0" borderId="9" xfId="0" applyFont="1" applyBorder="1"/>
    <xf numFmtId="0" fontId="5" fillId="0" borderId="0" xfId="0" applyFont="1"/>
    <xf numFmtId="0" fontId="6" fillId="5" borderId="4" xfId="0" applyFont="1" applyFill="1" applyBorder="1"/>
    <xf numFmtId="0" fontId="6" fillId="5" borderId="0" xfId="0" applyFont="1" applyFill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5" borderId="5" xfId="0" applyFont="1" applyFill="1" applyBorder="1"/>
    <xf numFmtId="0" fontId="6" fillId="5" borderId="6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0" fontId="6" fillId="3" borderId="9" xfId="0" applyFont="1" applyFill="1" applyBorder="1"/>
    <xf numFmtId="0" fontId="8" fillId="3" borderId="9" xfId="0" applyFont="1" applyFill="1" applyBorder="1"/>
    <xf numFmtId="0" fontId="8" fillId="0" borderId="9" xfId="0" applyFont="1" applyBorder="1"/>
    <xf numFmtId="9" fontId="8" fillId="0" borderId="9" xfId="0" applyNumberFormat="1" applyFont="1" applyBorder="1"/>
    <xf numFmtId="0" fontId="8" fillId="5" borderId="9" xfId="0" applyFont="1" applyFill="1" applyBorder="1"/>
    <xf numFmtId="166" fontId="8" fillId="5" borderId="9" xfId="0" applyNumberFormat="1" applyFont="1" applyFill="1" applyBorder="1"/>
    <xf numFmtId="167" fontId="8" fillId="5" borderId="9" xfId="0" applyNumberFormat="1" applyFont="1" applyFill="1" applyBorder="1"/>
    <xf numFmtId="0" fontId="8" fillId="0" borderId="9" xfId="0" applyFont="1" applyBorder="1" applyAlignment="1">
      <alignment horizontal="center"/>
    </xf>
    <xf numFmtId="166" fontId="8" fillId="6" borderId="9" xfId="0" applyNumberFormat="1" applyFont="1" applyFill="1" applyBorder="1"/>
    <xf numFmtId="0" fontId="8" fillId="5" borderId="9" xfId="0" applyFont="1" applyFill="1" applyBorder="1" applyAlignment="1">
      <alignment wrapText="1"/>
    </xf>
    <xf numFmtId="2" fontId="8" fillId="5" borderId="9" xfId="0" applyNumberFormat="1" applyFont="1" applyFill="1" applyBorder="1"/>
    <xf numFmtId="2" fontId="8" fillId="7" borderId="9" xfId="0" applyNumberFormat="1" applyFont="1" applyFill="1" applyBorder="1" applyProtection="1">
      <protection hidden="1"/>
    </xf>
    <xf numFmtId="0" fontId="8" fillId="7" borderId="9" xfId="0" applyFont="1" applyFill="1" applyBorder="1"/>
    <xf numFmtId="3" fontId="8" fillId="7" borderId="9" xfId="0" applyNumberFormat="1" applyFont="1" applyFill="1" applyBorder="1"/>
    <xf numFmtId="167" fontId="8" fillId="7" borderId="9" xfId="0" applyNumberFormat="1" applyFont="1" applyFill="1" applyBorder="1"/>
    <xf numFmtId="2" fontId="8" fillId="7" borderId="9" xfId="0" applyNumberFormat="1" applyFont="1" applyFill="1" applyBorder="1"/>
    <xf numFmtId="166" fontId="8" fillId="7" borderId="9" xfId="0" applyNumberFormat="1" applyFont="1" applyFill="1" applyBorder="1"/>
    <xf numFmtId="1" fontId="8" fillId="3" borderId="9" xfId="0" applyNumberFormat="1" applyFont="1" applyFill="1" applyBorder="1" applyProtection="1">
      <protection hidden="1"/>
    </xf>
    <xf numFmtId="167" fontId="8" fillId="3" borderId="9" xfId="0" applyNumberFormat="1" applyFont="1" applyFill="1" applyBorder="1"/>
    <xf numFmtId="2" fontId="8" fillId="3" borderId="9" xfId="0" applyNumberFormat="1" applyFont="1" applyFill="1" applyBorder="1"/>
    <xf numFmtId="166" fontId="8" fillId="3" borderId="9" xfId="0" applyNumberFormat="1" applyFont="1" applyFill="1" applyBorder="1"/>
    <xf numFmtId="9" fontId="8" fillId="4" borderId="9" xfId="2" applyFont="1" applyFill="1" applyBorder="1" applyProtection="1">
      <protection hidden="1"/>
    </xf>
    <xf numFmtId="168" fontId="8" fillId="4" borderId="9" xfId="1" applyNumberFormat="1" applyFont="1" applyFill="1" applyBorder="1" applyProtection="1">
      <protection hidden="1"/>
    </xf>
    <xf numFmtId="2" fontId="8" fillId="0" borderId="9" xfId="0" applyNumberFormat="1" applyFont="1" applyBorder="1" applyProtection="1">
      <protection hidden="1"/>
    </xf>
    <xf numFmtId="15" fontId="8" fillId="5" borderId="0" xfId="0" applyNumberFormat="1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8" fillId="0" borderId="9" xfId="2" applyFont="1" applyFill="1" applyBorder="1" applyProtection="1">
      <protection hidden="1"/>
    </xf>
    <xf numFmtId="0" fontId="6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3"/>
    <xf numFmtId="0" fontId="2" fillId="0" borderId="0" xfId="0" applyFont="1" applyAlignment="1">
      <alignment horizontal="center"/>
    </xf>
    <xf numFmtId="44" fontId="2" fillId="2" borderId="0" xfId="0" applyNumberFormat="1" applyFont="1" applyFill="1"/>
    <xf numFmtId="49" fontId="14" fillId="2" borderId="0" xfId="0" applyNumberFormat="1" applyFont="1" applyFill="1" applyAlignment="1">
      <alignment vertical="center" readingOrder="1"/>
    </xf>
    <xf numFmtId="49" fontId="14" fillId="2" borderId="0" xfId="0" applyNumberFormat="1" applyFont="1" applyFill="1" applyAlignment="1">
      <alignment horizontal="left" vertical="center" readingOrder="1"/>
    </xf>
    <xf numFmtId="49" fontId="14" fillId="2" borderId="0" xfId="0" applyNumberFormat="1" applyFont="1" applyFill="1" applyAlignment="1">
      <alignment horizontal="center" vertical="center" readingOrder="1"/>
    </xf>
    <xf numFmtId="49" fontId="15" fillId="0" borderId="0" xfId="0" applyNumberFormat="1" applyFont="1" applyAlignment="1">
      <alignment vertical="center" readingOrder="1"/>
    </xf>
    <xf numFmtId="164" fontId="15" fillId="0" borderId="0" xfId="0" applyNumberFormat="1" applyFont="1" applyAlignment="1">
      <alignment horizontal="left" vertical="center" readingOrder="1"/>
    </xf>
    <xf numFmtId="165" fontId="15" fillId="0" borderId="0" xfId="0" applyNumberFormat="1" applyFont="1" applyAlignment="1">
      <alignment horizontal="center" vertical="center" readingOrder="1"/>
    </xf>
    <xf numFmtId="49" fontId="15" fillId="0" borderId="0" xfId="0" applyNumberFormat="1" applyFont="1" applyAlignment="1">
      <alignment horizontal="center" vertical="center" readingOrder="1"/>
    </xf>
    <xf numFmtId="44" fontId="0" fillId="4" borderId="0" xfId="1" applyFont="1" applyFill="1" applyBorder="1" applyAlignment="1"/>
    <xf numFmtId="44" fontId="0" fillId="0" borderId="0" xfId="1" applyFont="1" applyFill="1" applyBorder="1" applyAlignment="1"/>
    <xf numFmtId="165" fontId="15" fillId="8" borderId="0" xfId="0" applyNumberFormat="1" applyFont="1" applyFill="1" applyAlignment="1">
      <alignment horizontal="center" vertical="center" readingOrder="1"/>
    </xf>
    <xf numFmtId="49" fontId="15" fillId="8" borderId="0" xfId="0" applyNumberFormat="1" applyFont="1" applyFill="1" applyAlignment="1">
      <alignment horizontal="center" vertical="center" readingOrder="1"/>
    </xf>
    <xf numFmtId="49" fontId="15" fillId="0" borderId="0" xfId="0" applyNumberFormat="1" applyFont="1" applyAlignment="1">
      <alignment horizontal="left" vertical="center" readingOrder="1"/>
    </xf>
    <xf numFmtId="44" fontId="0" fillId="4" borderId="0" xfId="1" applyFont="1" applyFill="1" applyBorder="1"/>
    <xf numFmtId="44" fontId="0" fillId="0" borderId="0" xfId="1" applyFont="1" applyBorder="1"/>
    <xf numFmtId="0" fontId="2" fillId="2" borderId="0" xfId="0" applyFont="1" applyFill="1" applyAlignment="1">
      <alignment horizontal="left"/>
    </xf>
    <xf numFmtId="164" fontId="15" fillId="8" borderId="0" xfId="0" applyNumberFormat="1" applyFont="1" applyFill="1" applyAlignment="1">
      <alignment horizontal="left" vertical="center" readingOrder="1"/>
    </xf>
    <xf numFmtId="49" fontId="15" fillId="8" borderId="0" xfId="0" applyNumberFormat="1" applyFont="1" applyFill="1" applyAlignment="1">
      <alignment vertical="center" readingOrder="1"/>
    </xf>
    <xf numFmtId="0" fontId="0" fillId="2" borderId="0" xfId="0" applyFill="1" applyAlignment="1">
      <alignment horizontal="left"/>
    </xf>
    <xf numFmtId="0" fontId="2" fillId="0" borderId="10" xfId="0" applyFont="1" applyBorder="1"/>
    <xf numFmtId="44" fontId="0" fillId="8" borderId="11" xfId="0" applyNumberFormat="1" applyFill="1" applyBorder="1"/>
    <xf numFmtId="167" fontId="8" fillId="3" borderId="12" xfId="0" applyNumberFormat="1" applyFont="1" applyFill="1" applyBorder="1"/>
    <xf numFmtId="166" fontId="8" fillId="5" borderId="13" xfId="0" applyNumberFormat="1" applyFont="1" applyFill="1" applyBorder="1"/>
    <xf numFmtId="166" fontId="8" fillId="8" borderId="14" xfId="0" applyNumberFormat="1" applyFont="1" applyFill="1" applyBorder="1"/>
    <xf numFmtId="0" fontId="16" fillId="0" borderId="11" xfId="0" applyFont="1" applyBorder="1"/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</cellXfs>
  <cellStyles count="4">
    <cellStyle name="Procent" xfId="2" builtinId="5"/>
    <cellStyle name="Standaard" xfId="0" builtinId="0"/>
    <cellStyle name="Standaard 2" xfId="3" xr:uid="{CBC10F12-8F21-45BE-ACF6-7A2AFEF9569A}"/>
    <cellStyle name="Valuta" xfId="1" builtinId="4"/>
  </cellStyles>
  <dxfs count="2">
    <dxf>
      <font>
        <condense val="0"/>
        <extend val="0"/>
        <color indexed="9"/>
      </font>
      <fill>
        <patternFill patternType="solid"/>
      </fill>
    </dxf>
    <dxf>
      <font>
        <condense val="0"/>
        <extend val="0"/>
        <color indexed="9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465666</xdr:colOff>
      <xdr:row>4</xdr:row>
      <xdr:rowOff>31749</xdr:rowOff>
    </xdr:from>
    <xdr:to>
      <xdr:col>7</xdr:col>
      <xdr:colOff>410104</xdr:colOff>
      <xdr:row>9</xdr:row>
      <xdr:rowOff>105854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5552A1-291D-436E-AA36-F04FC026C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7583" y="814916"/>
          <a:ext cx="2516188" cy="1026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500061</xdr:colOff>
      <xdr:row>2</xdr:row>
      <xdr:rowOff>75438</xdr:rowOff>
    </xdr:from>
    <xdr:to>
      <xdr:col>9</xdr:col>
      <xdr:colOff>984249</xdr:colOff>
      <xdr:row>7</xdr:row>
      <xdr:rowOff>185230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5D6EAB-6504-4884-B4DB-952FEE6D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8311" y="392938"/>
          <a:ext cx="2214563" cy="903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9525</xdr:rowOff>
    </xdr:from>
    <xdr:to>
      <xdr:col>6</xdr:col>
      <xdr:colOff>249238</xdr:colOff>
      <xdr:row>6</xdr:row>
      <xdr:rowOff>83630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10CAC1-E5AA-4FEF-950F-227AFEDFD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00025"/>
          <a:ext cx="2516188" cy="1026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A3A2-342A-45BC-971E-D42D9CBA867E}">
  <dimension ref="A1:J143"/>
  <sheetViews>
    <sheetView tabSelected="1" zoomScale="90" zoomScaleNormal="90" workbookViewId="0">
      <pane ySplit="11" topLeftCell="A118" activePane="bottomLeft" state="frozen"/>
      <selection pane="bottomLeft" activeCell="J11" sqref="J11"/>
    </sheetView>
  </sheetViews>
  <sheetFormatPr defaultRowHeight="15"/>
  <cols>
    <col min="2" max="2" width="27.42578125" customWidth="1"/>
    <col min="3" max="3" width="36.42578125" bestFit="1" customWidth="1"/>
    <col min="4" max="4" width="17.140625" bestFit="1" customWidth="1"/>
    <col min="5" max="5" width="19.28515625" customWidth="1"/>
    <col min="6" max="6" width="7.28515625" style="43" bestFit="1" customWidth="1"/>
    <col min="7" max="7" width="11.85546875" style="43" bestFit="1" customWidth="1"/>
    <col min="8" max="8" width="22" bestFit="1" customWidth="1"/>
    <col min="9" max="9" width="16.42578125" bestFit="1" customWidth="1"/>
    <col min="10" max="10" width="21.42578125" bestFit="1" customWidth="1"/>
    <col min="12" max="12" width="38.5703125" bestFit="1" customWidth="1"/>
    <col min="13" max="13" width="12.85546875" customWidth="1"/>
    <col min="15" max="15" width="16" bestFit="1" customWidth="1"/>
  </cols>
  <sheetData>
    <row r="1" spans="1:10" ht="15.75" thickBot="1">
      <c r="A1" s="1" t="s">
        <v>0</v>
      </c>
      <c r="B1" s="1" t="s">
        <v>1</v>
      </c>
    </row>
    <row r="2" spans="1:10">
      <c r="A2" s="1"/>
      <c r="H2" s="70" t="s">
        <v>2</v>
      </c>
    </row>
    <row r="3" spans="1:10" ht="15.75" thickBot="1">
      <c r="A3" s="1" t="s">
        <v>3</v>
      </c>
      <c r="B3" s="1"/>
      <c r="C3" s="50" t="s">
        <v>4</v>
      </c>
      <c r="D3" s="50" t="s">
        <v>5</v>
      </c>
      <c r="H3" s="71">
        <f>SUM(J4:J10)</f>
        <v>7.28</v>
      </c>
      <c r="I3" s="2" t="s">
        <v>6</v>
      </c>
      <c r="J3" s="2"/>
    </row>
    <row r="4" spans="1:10">
      <c r="A4" s="5" t="s">
        <v>7</v>
      </c>
      <c r="B4" s="5" t="s">
        <v>8</v>
      </c>
      <c r="C4" s="43">
        <v>1500</v>
      </c>
      <c r="D4" s="43">
        <v>1964</v>
      </c>
      <c r="I4" s="5" t="s">
        <v>7</v>
      </c>
      <c r="J4" s="51">
        <f>SUM(J13:J27)</f>
        <v>0.6100000000000001</v>
      </c>
    </row>
    <row r="5" spans="1:10">
      <c r="A5" s="5" t="s">
        <v>9</v>
      </c>
      <c r="B5" s="5" t="s">
        <v>10</v>
      </c>
      <c r="C5" s="43">
        <v>8400</v>
      </c>
      <c r="D5" s="43">
        <v>1958</v>
      </c>
      <c r="I5" s="5" t="s">
        <v>9</v>
      </c>
      <c r="J5" s="51">
        <f>SUM(J30:J48)</f>
        <v>3.7399999999999993</v>
      </c>
    </row>
    <row r="6" spans="1:10">
      <c r="A6" s="5" t="s">
        <v>11</v>
      </c>
      <c r="B6" s="5" t="s">
        <v>12</v>
      </c>
      <c r="C6" s="43">
        <v>1550</v>
      </c>
      <c r="D6" s="43">
        <v>2007</v>
      </c>
      <c r="E6" s="43"/>
      <c r="I6" s="5" t="s">
        <v>11</v>
      </c>
      <c r="J6" s="51">
        <f>SUM(J51:J66)</f>
        <v>1.6500000000000001</v>
      </c>
    </row>
    <row r="7" spans="1:10">
      <c r="A7" s="5" t="s">
        <v>13</v>
      </c>
      <c r="B7" s="5" t="s">
        <v>14</v>
      </c>
      <c r="C7" s="43">
        <v>1700</v>
      </c>
      <c r="D7" s="43">
        <v>1999</v>
      </c>
      <c r="E7" s="43"/>
      <c r="I7" s="5" t="s">
        <v>13</v>
      </c>
      <c r="J7" s="51">
        <f>SUM(J69:J80)</f>
        <v>0.88</v>
      </c>
    </row>
    <row r="8" spans="1:10">
      <c r="A8" s="5" t="s">
        <v>15</v>
      </c>
      <c r="B8" s="5" t="s">
        <v>16</v>
      </c>
      <c r="C8" s="43"/>
      <c r="D8" s="43"/>
      <c r="E8" s="43"/>
      <c r="I8" s="5" t="s">
        <v>15</v>
      </c>
      <c r="J8" s="51">
        <f>SUM(J82:J104)</f>
        <v>0.23000000000000007</v>
      </c>
    </row>
    <row r="9" spans="1:10">
      <c r="A9" s="5" t="s">
        <v>17</v>
      </c>
      <c r="B9" s="5" t="s">
        <v>18</v>
      </c>
      <c r="C9" s="43"/>
      <c r="D9" s="43"/>
      <c r="E9" s="43"/>
      <c r="I9" s="5" t="s">
        <v>17</v>
      </c>
      <c r="J9" s="51">
        <f>SUM(J107:J118)</f>
        <v>0.11999999999999998</v>
      </c>
    </row>
    <row r="10" spans="1:10">
      <c r="A10" s="5" t="s">
        <v>19</v>
      </c>
      <c r="B10" s="5"/>
      <c r="C10" s="43"/>
      <c r="D10" s="43"/>
      <c r="E10" s="43"/>
      <c r="I10" s="5" t="s">
        <v>20</v>
      </c>
      <c r="J10" s="51">
        <f>SUM(I121:I125)</f>
        <v>0.05</v>
      </c>
    </row>
    <row r="11" spans="1:10">
      <c r="A11" s="5"/>
      <c r="B11" s="5"/>
      <c r="C11" s="43"/>
      <c r="D11" s="43"/>
      <c r="E11" s="43"/>
    </row>
    <row r="12" spans="1:10">
      <c r="A12" s="2" t="s">
        <v>21</v>
      </c>
      <c r="B12" s="52" t="s">
        <v>22</v>
      </c>
      <c r="C12" s="52" t="s">
        <v>3</v>
      </c>
      <c r="D12" s="53" t="s">
        <v>23</v>
      </c>
      <c r="E12" s="52" t="s">
        <v>24</v>
      </c>
      <c r="F12" s="54" t="s">
        <v>25</v>
      </c>
      <c r="G12" s="54" t="s">
        <v>26</v>
      </c>
      <c r="H12" s="52" t="s">
        <v>27</v>
      </c>
      <c r="I12" s="2" t="s">
        <v>28</v>
      </c>
      <c r="J12" s="2" t="s">
        <v>29</v>
      </c>
    </row>
    <row r="13" spans="1:10">
      <c r="A13" s="5"/>
      <c r="B13" s="55" t="s">
        <v>30</v>
      </c>
      <c r="C13" s="55" t="s">
        <v>31</v>
      </c>
      <c r="D13" s="56"/>
      <c r="E13" s="55"/>
      <c r="F13" s="57" t="s">
        <v>32</v>
      </c>
      <c r="G13" s="58">
        <v>1</v>
      </c>
      <c r="H13" s="55"/>
      <c r="I13" s="59">
        <v>0.01</v>
      </c>
      <c r="J13" s="60">
        <f t="shared" ref="J13:J27" si="0">G13*I13</f>
        <v>0.01</v>
      </c>
    </row>
    <row r="14" spans="1:10">
      <c r="A14" s="5"/>
      <c r="B14" s="55" t="s">
        <v>30</v>
      </c>
      <c r="C14" s="55" t="s">
        <v>33</v>
      </c>
      <c r="D14" s="56"/>
      <c r="E14" s="55"/>
      <c r="F14" s="57" t="s">
        <v>32</v>
      </c>
      <c r="G14" s="58">
        <v>3</v>
      </c>
      <c r="H14" s="55"/>
      <c r="I14" s="59">
        <v>0.01</v>
      </c>
      <c r="J14" s="60">
        <f t="shared" si="0"/>
        <v>0.03</v>
      </c>
    </row>
    <row r="15" spans="1:10">
      <c r="A15" s="5"/>
      <c r="B15" s="55" t="s">
        <v>34</v>
      </c>
      <c r="C15" s="55" t="s">
        <v>35</v>
      </c>
      <c r="D15" s="56"/>
      <c r="E15" s="55"/>
      <c r="F15" s="57" t="s">
        <v>32</v>
      </c>
      <c r="G15" s="58">
        <v>7</v>
      </c>
      <c r="H15" s="55"/>
      <c r="I15" s="59">
        <v>0.01</v>
      </c>
      <c r="J15" s="60">
        <f t="shared" si="0"/>
        <v>7.0000000000000007E-2</v>
      </c>
    </row>
    <row r="16" spans="1:10">
      <c r="A16" s="5"/>
      <c r="B16" s="55" t="s">
        <v>34</v>
      </c>
      <c r="C16" s="55" t="s">
        <v>36</v>
      </c>
      <c r="D16" s="56"/>
      <c r="E16" s="55"/>
      <c r="F16" s="57" t="s">
        <v>32</v>
      </c>
      <c r="G16" s="58">
        <v>6</v>
      </c>
      <c r="H16" s="55"/>
      <c r="I16" s="59">
        <v>0.01</v>
      </c>
      <c r="J16" s="60">
        <f t="shared" si="0"/>
        <v>0.06</v>
      </c>
    </row>
    <row r="17" spans="1:10">
      <c r="A17" s="5"/>
      <c r="B17" s="55" t="s">
        <v>37</v>
      </c>
      <c r="C17" s="55" t="s">
        <v>38</v>
      </c>
      <c r="D17" s="56"/>
      <c r="E17" s="55"/>
      <c r="F17" s="57" t="s">
        <v>32</v>
      </c>
      <c r="G17" s="58">
        <v>2</v>
      </c>
      <c r="H17" s="55"/>
      <c r="I17" s="59">
        <v>0.01</v>
      </c>
      <c r="J17" s="60">
        <f t="shared" si="0"/>
        <v>0.02</v>
      </c>
    </row>
    <row r="18" spans="1:10">
      <c r="A18" s="5"/>
      <c r="B18" s="55" t="s">
        <v>37</v>
      </c>
      <c r="C18" s="55" t="s">
        <v>39</v>
      </c>
      <c r="D18" s="56"/>
      <c r="E18" s="55"/>
      <c r="F18" s="57" t="s">
        <v>32</v>
      </c>
      <c r="G18" s="58">
        <v>3</v>
      </c>
      <c r="H18" s="55"/>
      <c r="I18" s="59">
        <v>0.01</v>
      </c>
      <c r="J18" s="60">
        <f t="shared" si="0"/>
        <v>0.03</v>
      </c>
    </row>
    <row r="19" spans="1:10">
      <c r="A19" s="5"/>
      <c r="B19" s="55" t="s">
        <v>40</v>
      </c>
      <c r="C19" s="55" t="s">
        <v>41</v>
      </c>
      <c r="D19" s="56" t="s">
        <v>42</v>
      </c>
      <c r="E19" s="55" t="s">
        <v>43</v>
      </c>
      <c r="F19" s="57" t="s">
        <v>32</v>
      </c>
      <c r="G19" s="58">
        <v>1</v>
      </c>
      <c r="H19" s="55"/>
      <c r="I19" s="59">
        <v>0.01</v>
      </c>
      <c r="J19" s="60">
        <f t="shared" si="0"/>
        <v>0.01</v>
      </c>
    </row>
    <row r="20" spans="1:10">
      <c r="A20" s="5"/>
      <c r="B20" s="55" t="s">
        <v>40</v>
      </c>
      <c r="C20" s="55" t="s">
        <v>44</v>
      </c>
      <c r="D20" s="56" t="s">
        <v>42</v>
      </c>
      <c r="E20" s="55"/>
      <c r="F20" s="57" t="s">
        <v>32</v>
      </c>
      <c r="G20" s="58">
        <v>3</v>
      </c>
      <c r="H20" s="55"/>
      <c r="I20" s="59">
        <v>0.01</v>
      </c>
      <c r="J20" s="60">
        <f t="shared" si="0"/>
        <v>0.03</v>
      </c>
    </row>
    <row r="21" spans="1:10">
      <c r="A21" s="5"/>
      <c r="B21" s="55" t="s">
        <v>40</v>
      </c>
      <c r="C21" s="55" t="s">
        <v>45</v>
      </c>
      <c r="D21" s="56" t="s">
        <v>42</v>
      </c>
      <c r="E21" s="55"/>
      <c r="F21" s="57" t="s">
        <v>32</v>
      </c>
      <c r="G21" s="58">
        <v>6</v>
      </c>
      <c r="H21" s="55"/>
      <c r="I21" s="59">
        <v>0.01</v>
      </c>
      <c r="J21" s="60">
        <f t="shared" si="0"/>
        <v>0.06</v>
      </c>
    </row>
    <row r="22" spans="1:10">
      <c r="A22" s="5"/>
      <c r="B22" s="55" t="s">
        <v>40</v>
      </c>
      <c r="C22" s="55" t="s">
        <v>46</v>
      </c>
      <c r="D22" s="56" t="s">
        <v>42</v>
      </c>
      <c r="E22" s="55"/>
      <c r="F22" s="57" t="s">
        <v>32</v>
      </c>
      <c r="G22" s="58">
        <v>15</v>
      </c>
      <c r="H22" s="55"/>
      <c r="I22" s="59">
        <v>0.01</v>
      </c>
      <c r="J22" s="60">
        <f t="shared" si="0"/>
        <v>0.15</v>
      </c>
    </row>
    <row r="23" spans="1:10">
      <c r="A23" s="5"/>
      <c r="B23" s="55" t="s">
        <v>47</v>
      </c>
      <c r="C23" s="55" t="s">
        <v>48</v>
      </c>
      <c r="D23" s="56" t="s">
        <v>49</v>
      </c>
      <c r="E23" s="55" t="s">
        <v>50</v>
      </c>
      <c r="F23" s="57" t="s">
        <v>32</v>
      </c>
      <c r="G23" s="58">
        <v>1</v>
      </c>
      <c r="H23" s="55"/>
      <c r="I23" s="59">
        <v>0.01</v>
      </c>
      <c r="J23" s="60">
        <f t="shared" si="0"/>
        <v>0.01</v>
      </c>
    </row>
    <row r="24" spans="1:10">
      <c r="A24" s="5"/>
      <c r="B24" s="55" t="s">
        <v>47</v>
      </c>
      <c r="C24" s="55" t="s">
        <v>51</v>
      </c>
      <c r="D24" s="56" t="s">
        <v>49</v>
      </c>
      <c r="E24" s="55"/>
      <c r="F24" s="57" t="s">
        <v>32</v>
      </c>
      <c r="G24" s="58">
        <v>1</v>
      </c>
      <c r="H24" s="55"/>
      <c r="I24" s="59">
        <v>0.01</v>
      </c>
      <c r="J24" s="60">
        <f t="shared" si="0"/>
        <v>0.01</v>
      </c>
    </row>
    <row r="25" spans="1:10">
      <c r="A25" s="5"/>
      <c r="B25" s="55" t="s">
        <v>47</v>
      </c>
      <c r="C25" s="55" t="s">
        <v>52</v>
      </c>
      <c r="D25" s="56"/>
      <c r="E25" s="55"/>
      <c r="F25" s="57" t="s">
        <v>32</v>
      </c>
      <c r="G25" s="58">
        <v>4</v>
      </c>
      <c r="H25" s="55"/>
      <c r="I25" s="59">
        <v>0.01</v>
      </c>
      <c r="J25" s="60">
        <f t="shared" si="0"/>
        <v>0.04</v>
      </c>
    </row>
    <row r="26" spans="1:10">
      <c r="A26" s="5"/>
      <c r="B26" s="55" t="s">
        <v>47</v>
      </c>
      <c r="C26" s="55" t="s">
        <v>53</v>
      </c>
      <c r="D26" s="56"/>
      <c r="E26" s="55"/>
      <c r="F26" s="57" t="s">
        <v>32</v>
      </c>
      <c r="G26" s="58">
        <v>6</v>
      </c>
      <c r="H26" s="55"/>
      <c r="I26" s="59">
        <v>0.01</v>
      </c>
      <c r="J26" s="60">
        <f t="shared" si="0"/>
        <v>0.06</v>
      </c>
    </row>
    <row r="27" spans="1:10">
      <c r="A27" s="5"/>
      <c r="B27" s="55" t="s">
        <v>47</v>
      </c>
      <c r="C27" s="55" t="s">
        <v>54</v>
      </c>
      <c r="D27" s="56"/>
      <c r="E27" s="55"/>
      <c r="F27" s="57" t="s">
        <v>32</v>
      </c>
      <c r="G27" s="58">
        <v>2</v>
      </c>
      <c r="H27" s="55"/>
      <c r="I27" s="59">
        <v>0.01</v>
      </c>
      <c r="J27" s="60">
        <f t="shared" si="0"/>
        <v>0.02</v>
      </c>
    </row>
    <row r="28" spans="1:10">
      <c r="D28" s="5"/>
    </row>
    <row r="29" spans="1:10">
      <c r="A29" s="2" t="s">
        <v>9</v>
      </c>
      <c r="B29" s="52" t="s">
        <v>22</v>
      </c>
      <c r="C29" s="52" t="s">
        <v>3</v>
      </c>
      <c r="D29" s="53" t="s">
        <v>23</v>
      </c>
      <c r="E29" s="52" t="s">
        <v>24</v>
      </c>
      <c r="F29" s="54" t="s">
        <v>25</v>
      </c>
      <c r="G29" s="54" t="s">
        <v>26</v>
      </c>
      <c r="H29" s="52" t="s">
        <v>27</v>
      </c>
      <c r="I29" s="2" t="s">
        <v>28</v>
      </c>
      <c r="J29" s="2" t="s">
        <v>29</v>
      </c>
    </row>
    <row r="30" spans="1:10">
      <c r="B30" s="55" t="s">
        <v>30</v>
      </c>
      <c r="C30" s="55" t="s">
        <v>31</v>
      </c>
      <c r="D30" s="56"/>
      <c r="E30" s="55"/>
      <c r="F30" s="57" t="s">
        <v>32</v>
      </c>
      <c r="G30" s="58">
        <v>1</v>
      </c>
      <c r="H30" s="55" t="s">
        <v>55</v>
      </c>
      <c r="I30" s="59">
        <v>0.01</v>
      </c>
      <c r="J30" s="60">
        <f>G30*I30</f>
        <v>0.01</v>
      </c>
    </row>
    <row r="31" spans="1:10">
      <c r="B31" s="55" t="s">
        <v>30</v>
      </c>
      <c r="C31" s="55" t="s">
        <v>33</v>
      </c>
      <c r="D31" s="56"/>
      <c r="E31" s="55"/>
      <c r="F31" s="57" t="s">
        <v>32</v>
      </c>
      <c r="G31" s="58">
        <v>6</v>
      </c>
      <c r="H31" s="55"/>
      <c r="I31" s="59">
        <v>0.01</v>
      </c>
      <c r="J31" s="60">
        <f t="shared" ref="J31:J48" si="1">G31*I31</f>
        <v>0.06</v>
      </c>
    </row>
    <row r="32" spans="1:10">
      <c r="B32" s="55" t="s">
        <v>34</v>
      </c>
      <c r="C32" s="55" t="s">
        <v>35</v>
      </c>
      <c r="D32" s="56"/>
      <c r="E32" s="55"/>
      <c r="F32" s="57" t="s">
        <v>32</v>
      </c>
      <c r="G32" s="58">
        <v>50</v>
      </c>
      <c r="H32" s="55"/>
      <c r="I32" s="59">
        <v>0.01</v>
      </c>
      <c r="J32" s="60">
        <f t="shared" si="1"/>
        <v>0.5</v>
      </c>
    </row>
    <row r="33" spans="2:10">
      <c r="B33" s="55" t="s">
        <v>34</v>
      </c>
      <c r="C33" s="55" t="s">
        <v>36</v>
      </c>
      <c r="D33" s="56"/>
      <c r="E33" s="55"/>
      <c r="F33" s="57" t="s">
        <v>32</v>
      </c>
      <c r="G33" s="58">
        <v>56</v>
      </c>
      <c r="H33" s="55"/>
      <c r="I33" s="59">
        <v>0.01</v>
      </c>
      <c r="J33" s="60">
        <f t="shared" si="1"/>
        <v>0.56000000000000005</v>
      </c>
    </row>
    <row r="34" spans="2:10">
      <c r="B34" s="55" t="s">
        <v>37</v>
      </c>
      <c r="C34" s="55" t="s">
        <v>38</v>
      </c>
      <c r="D34" s="56"/>
      <c r="E34" s="55"/>
      <c r="F34" s="57" t="s">
        <v>32</v>
      </c>
      <c r="G34" s="58">
        <v>2</v>
      </c>
      <c r="H34" s="55"/>
      <c r="I34" s="59">
        <v>0.01</v>
      </c>
      <c r="J34" s="60">
        <f t="shared" si="1"/>
        <v>0.02</v>
      </c>
    </row>
    <row r="35" spans="2:10">
      <c r="B35" s="55" t="s">
        <v>37</v>
      </c>
      <c r="C35" s="55" t="s">
        <v>39</v>
      </c>
      <c r="D35" s="56"/>
      <c r="E35" s="55"/>
      <c r="F35" s="57" t="s">
        <v>32</v>
      </c>
      <c r="G35" s="58">
        <v>1</v>
      </c>
      <c r="H35" s="55"/>
      <c r="I35" s="59">
        <v>0.01</v>
      </c>
      <c r="J35" s="60">
        <f t="shared" si="1"/>
        <v>0.01</v>
      </c>
    </row>
    <row r="36" spans="2:10">
      <c r="B36" s="55" t="s">
        <v>40</v>
      </c>
      <c r="C36" s="55" t="s">
        <v>41</v>
      </c>
      <c r="D36" s="56" t="s">
        <v>56</v>
      </c>
      <c r="E36" s="55" t="s">
        <v>57</v>
      </c>
      <c r="F36" s="57" t="s">
        <v>32</v>
      </c>
      <c r="G36" s="58">
        <v>1</v>
      </c>
      <c r="H36" s="55"/>
      <c r="I36" s="59">
        <v>0.01</v>
      </c>
      <c r="J36" s="60">
        <f t="shared" si="1"/>
        <v>0.01</v>
      </c>
    </row>
    <row r="37" spans="2:10">
      <c r="B37" s="55" t="s">
        <v>40</v>
      </c>
      <c r="C37" s="55" t="s">
        <v>44</v>
      </c>
      <c r="D37" s="56" t="s">
        <v>56</v>
      </c>
      <c r="E37" s="55"/>
      <c r="F37" s="57" t="s">
        <v>32</v>
      </c>
      <c r="G37" s="58">
        <v>22</v>
      </c>
      <c r="H37" s="55"/>
      <c r="I37" s="59">
        <v>0.01</v>
      </c>
      <c r="J37" s="60">
        <f t="shared" si="1"/>
        <v>0.22</v>
      </c>
    </row>
    <row r="38" spans="2:10">
      <c r="B38" s="55" t="s">
        <v>40</v>
      </c>
      <c r="C38" s="55" t="s">
        <v>45</v>
      </c>
      <c r="D38" s="56" t="s">
        <v>56</v>
      </c>
      <c r="E38" s="55"/>
      <c r="F38" s="57" t="s">
        <v>32</v>
      </c>
      <c r="G38" s="58">
        <v>54</v>
      </c>
      <c r="H38" s="55"/>
      <c r="I38" s="59">
        <v>0.01</v>
      </c>
      <c r="J38" s="60">
        <f t="shared" si="1"/>
        <v>0.54</v>
      </c>
    </row>
    <row r="39" spans="2:10">
      <c r="B39" s="55" t="s">
        <v>40</v>
      </c>
      <c r="C39" s="55" t="s">
        <v>58</v>
      </c>
      <c r="D39" s="56"/>
      <c r="E39" s="55"/>
      <c r="F39" s="57" t="s">
        <v>32</v>
      </c>
      <c r="G39" s="58">
        <v>0</v>
      </c>
      <c r="H39" s="55"/>
      <c r="I39" s="59">
        <v>0.01</v>
      </c>
      <c r="J39" s="60">
        <f t="shared" si="1"/>
        <v>0</v>
      </c>
    </row>
    <row r="40" spans="2:10">
      <c r="B40" s="55" t="s">
        <v>40</v>
      </c>
      <c r="C40" s="55" t="s">
        <v>46</v>
      </c>
      <c r="D40" s="56" t="s">
        <v>56</v>
      </c>
      <c r="E40" s="55"/>
      <c r="F40" s="57" t="s">
        <v>32</v>
      </c>
      <c r="G40" s="58">
        <v>126</v>
      </c>
      <c r="H40" s="55"/>
      <c r="I40" s="59">
        <v>0.01</v>
      </c>
      <c r="J40" s="60">
        <f t="shared" si="1"/>
        <v>1.26</v>
      </c>
    </row>
    <row r="41" spans="2:10">
      <c r="B41" s="55" t="s">
        <v>40</v>
      </c>
      <c r="C41" s="55" t="s">
        <v>59</v>
      </c>
      <c r="D41" s="56" t="s">
        <v>56</v>
      </c>
      <c r="E41" s="55"/>
      <c r="F41" s="57" t="s">
        <v>32</v>
      </c>
      <c r="G41" s="58">
        <v>6</v>
      </c>
      <c r="H41" s="55"/>
      <c r="I41" s="59">
        <v>0.01</v>
      </c>
      <c r="J41" s="60">
        <f t="shared" si="1"/>
        <v>0.06</v>
      </c>
    </row>
    <row r="42" spans="2:10">
      <c r="B42" s="55" t="s">
        <v>40</v>
      </c>
      <c r="C42" s="55" t="s">
        <v>60</v>
      </c>
      <c r="D42" s="56" t="s">
        <v>56</v>
      </c>
      <c r="E42" s="55"/>
      <c r="F42" s="57" t="s">
        <v>32</v>
      </c>
      <c r="G42" s="58">
        <v>9</v>
      </c>
      <c r="H42" s="55"/>
      <c r="I42" s="59">
        <v>0.01</v>
      </c>
      <c r="J42" s="60">
        <f t="shared" si="1"/>
        <v>0.09</v>
      </c>
    </row>
    <row r="43" spans="2:10">
      <c r="B43" s="55" t="s">
        <v>47</v>
      </c>
      <c r="C43" s="55" t="s">
        <v>48</v>
      </c>
      <c r="D43" s="56" t="s">
        <v>61</v>
      </c>
      <c r="E43" s="55" t="s">
        <v>62</v>
      </c>
      <c r="F43" s="57" t="s">
        <v>32</v>
      </c>
      <c r="G43" s="58">
        <v>1</v>
      </c>
      <c r="H43" s="55"/>
      <c r="I43" s="59">
        <v>0.01</v>
      </c>
      <c r="J43" s="60">
        <f t="shared" si="1"/>
        <v>0.01</v>
      </c>
    </row>
    <row r="44" spans="2:10">
      <c r="B44" s="55" t="s">
        <v>47</v>
      </c>
      <c r="C44" s="55" t="s">
        <v>51</v>
      </c>
      <c r="D44" s="56"/>
      <c r="E44" s="55"/>
      <c r="F44" s="57" t="s">
        <v>32</v>
      </c>
      <c r="G44" s="58">
        <v>0</v>
      </c>
      <c r="H44" s="55"/>
      <c r="I44" s="59">
        <v>0.01</v>
      </c>
      <c r="J44" s="60">
        <f t="shared" si="1"/>
        <v>0</v>
      </c>
    </row>
    <row r="45" spans="2:10">
      <c r="B45" s="55" t="s">
        <v>47</v>
      </c>
      <c r="C45" s="55" t="s">
        <v>52</v>
      </c>
      <c r="D45" s="56" t="s">
        <v>61</v>
      </c>
      <c r="E45" s="55"/>
      <c r="F45" s="57" t="s">
        <v>32</v>
      </c>
      <c r="G45" s="58">
        <v>29</v>
      </c>
      <c r="H45" s="55"/>
      <c r="I45" s="59">
        <v>0.01</v>
      </c>
      <c r="J45" s="60">
        <f t="shared" si="1"/>
        <v>0.28999999999999998</v>
      </c>
    </row>
    <row r="46" spans="2:10">
      <c r="B46" s="55" t="s">
        <v>47</v>
      </c>
      <c r="C46" s="55" t="s">
        <v>53</v>
      </c>
      <c r="D46" s="56" t="s">
        <v>61</v>
      </c>
      <c r="E46" s="55"/>
      <c r="F46" s="57" t="s">
        <v>32</v>
      </c>
      <c r="G46" s="58">
        <v>9</v>
      </c>
      <c r="H46" s="55"/>
      <c r="I46" s="59">
        <v>0.01</v>
      </c>
      <c r="J46" s="60">
        <f t="shared" si="1"/>
        <v>0.09</v>
      </c>
    </row>
    <row r="47" spans="2:10">
      <c r="B47" s="55" t="s">
        <v>47</v>
      </c>
      <c r="C47" s="55" t="s">
        <v>54</v>
      </c>
      <c r="D47" s="56"/>
      <c r="E47" s="55"/>
      <c r="F47" s="61" t="s">
        <v>32</v>
      </c>
      <c r="G47" s="62">
        <v>0</v>
      </c>
      <c r="H47" s="55"/>
      <c r="I47" s="59">
        <v>0.01</v>
      </c>
      <c r="J47" s="60">
        <f t="shared" si="1"/>
        <v>0</v>
      </c>
    </row>
    <row r="48" spans="2:10">
      <c r="B48" s="55" t="s">
        <v>47</v>
      </c>
      <c r="C48" s="55" t="s">
        <v>63</v>
      </c>
      <c r="D48" s="56"/>
      <c r="E48" s="55"/>
      <c r="F48" s="57" t="s">
        <v>32</v>
      </c>
      <c r="G48" s="58">
        <v>1</v>
      </c>
      <c r="H48" s="55"/>
      <c r="I48" s="59">
        <v>0.01</v>
      </c>
      <c r="J48" s="60">
        <f t="shared" si="1"/>
        <v>0.01</v>
      </c>
    </row>
    <row r="49" spans="1:10">
      <c r="D49" s="5"/>
    </row>
    <row r="50" spans="1:10">
      <c r="A50" s="2" t="s">
        <v>11</v>
      </c>
      <c r="B50" s="52" t="s">
        <v>22</v>
      </c>
      <c r="C50" s="52" t="s">
        <v>3</v>
      </c>
      <c r="D50" s="53" t="s">
        <v>23</v>
      </c>
      <c r="E50" s="52" t="s">
        <v>24</v>
      </c>
      <c r="F50" s="54" t="s">
        <v>25</v>
      </c>
      <c r="G50" s="54" t="s">
        <v>26</v>
      </c>
      <c r="H50" s="52" t="s">
        <v>27</v>
      </c>
      <c r="I50" s="2" t="s">
        <v>28</v>
      </c>
      <c r="J50" s="2" t="s">
        <v>29</v>
      </c>
    </row>
    <row r="51" spans="1:10">
      <c r="B51" s="55" t="s">
        <v>30</v>
      </c>
      <c r="C51" t="s">
        <v>31</v>
      </c>
      <c r="D51" s="5"/>
      <c r="F51" s="43" t="s">
        <v>32</v>
      </c>
      <c r="G51" s="43">
        <v>2</v>
      </c>
      <c r="I51" s="59">
        <v>0.01</v>
      </c>
      <c r="J51" s="60">
        <f t="shared" ref="J51:J66" si="2">G51*I51</f>
        <v>0.02</v>
      </c>
    </row>
    <row r="52" spans="1:10">
      <c r="B52" s="55" t="s">
        <v>34</v>
      </c>
      <c r="C52" t="s">
        <v>35</v>
      </c>
      <c r="D52" s="5"/>
      <c r="F52" s="43" t="s">
        <v>32</v>
      </c>
      <c r="G52" s="43">
        <v>9</v>
      </c>
      <c r="I52" s="59">
        <v>0.01</v>
      </c>
      <c r="J52" s="60">
        <f t="shared" si="2"/>
        <v>0.09</v>
      </c>
    </row>
    <row r="53" spans="1:10">
      <c r="B53" s="55" t="s">
        <v>34</v>
      </c>
      <c r="C53" t="s">
        <v>36</v>
      </c>
      <c r="D53" s="5"/>
      <c r="F53" s="43" t="s">
        <v>32</v>
      </c>
      <c r="G53" s="43">
        <v>23</v>
      </c>
      <c r="I53" s="59">
        <v>0.01</v>
      </c>
      <c r="J53" s="60">
        <f t="shared" si="2"/>
        <v>0.23</v>
      </c>
    </row>
    <row r="54" spans="1:10">
      <c r="B54" s="55" t="s">
        <v>37</v>
      </c>
      <c r="C54" t="s">
        <v>38</v>
      </c>
      <c r="D54" s="5" t="s">
        <v>64</v>
      </c>
      <c r="F54" s="43" t="s">
        <v>32</v>
      </c>
      <c r="G54" s="43">
        <v>1</v>
      </c>
      <c r="I54" s="59">
        <v>0.01</v>
      </c>
      <c r="J54" s="60">
        <f t="shared" si="2"/>
        <v>0.01</v>
      </c>
    </row>
    <row r="55" spans="1:10">
      <c r="B55" s="55" t="s">
        <v>37</v>
      </c>
      <c r="C55" t="s">
        <v>39</v>
      </c>
      <c r="D55" s="5"/>
      <c r="F55" s="43" t="s">
        <v>32</v>
      </c>
      <c r="G55" s="43">
        <v>3</v>
      </c>
      <c r="I55" s="59">
        <v>0.01</v>
      </c>
      <c r="J55" s="60">
        <f t="shared" si="2"/>
        <v>0.03</v>
      </c>
    </row>
    <row r="56" spans="1:10">
      <c r="B56" s="55" t="s">
        <v>40</v>
      </c>
      <c r="C56" t="s">
        <v>41</v>
      </c>
      <c r="D56" s="5" t="s">
        <v>65</v>
      </c>
      <c r="E56" t="s">
        <v>66</v>
      </c>
      <c r="F56" s="43" t="s">
        <v>32</v>
      </c>
      <c r="G56" s="43">
        <v>1</v>
      </c>
      <c r="I56" s="59">
        <v>0.01</v>
      </c>
      <c r="J56" s="60">
        <f t="shared" si="2"/>
        <v>0.01</v>
      </c>
    </row>
    <row r="57" spans="1:10">
      <c r="B57" s="55" t="s">
        <v>40</v>
      </c>
      <c r="C57" t="s">
        <v>44</v>
      </c>
      <c r="D57" s="5" t="s">
        <v>65</v>
      </c>
      <c r="F57" s="43" t="s">
        <v>32</v>
      </c>
      <c r="G57" s="43">
        <v>4</v>
      </c>
      <c r="I57" s="59">
        <v>0.01</v>
      </c>
      <c r="J57" s="60">
        <f t="shared" si="2"/>
        <v>0.04</v>
      </c>
    </row>
    <row r="58" spans="1:10">
      <c r="B58" s="55" t="s">
        <v>40</v>
      </c>
      <c r="C58" t="s">
        <v>45</v>
      </c>
      <c r="D58" s="5" t="s">
        <v>65</v>
      </c>
      <c r="F58" s="43" t="s">
        <v>32</v>
      </c>
      <c r="G58" s="43">
        <v>42</v>
      </c>
      <c r="I58" s="59">
        <v>0.01</v>
      </c>
      <c r="J58" s="60">
        <f t="shared" si="2"/>
        <v>0.42</v>
      </c>
    </row>
    <row r="59" spans="1:10">
      <c r="B59" s="55" t="s">
        <v>40</v>
      </c>
      <c r="C59" t="s">
        <v>46</v>
      </c>
      <c r="D59" s="5" t="s">
        <v>65</v>
      </c>
      <c r="F59" s="43" t="s">
        <v>32</v>
      </c>
      <c r="G59" s="43">
        <v>20</v>
      </c>
      <c r="I59" s="59">
        <v>0.01</v>
      </c>
      <c r="J59" s="60">
        <f t="shared" si="2"/>
        <v>0.2</v>
      </c>
    </row>
    <row r="60" spans="1:10">
      <c r="B60" s="55" t="s">
        <v>40</v>
      </c>
      <c r="C60" t="s">
        <v>60</v>
      </c>
      <c r="D60" s="5" t="s">
        <v>65</v>
      </c>
      <c r="F60" s="43" t="s">
        <v>32</v>
      </c>
      <c r="G60" s="43">
        <v>23</v>
      </c>
      <c r="I60" s="59">
        <v>0.01</v>
      </c>
      <c r="J60" s="60">
        <f t="shared" si="2"/>
        <v>0.23</v>
      </c>
    </row>
    <row r="61" spans="1:10">
      <c r="B61" s="55" t="s">
        <v>47</v>
      </c>
      <c r="C61" t="s">
        <v>48</v>
      </c>
      <c r="D61" s="48" t="s">
        <v>67</v>
      </c>
      <c r="E61" t="s">
        <v>68</v>
      </c>
      <c r="F61" s="43" t="s">
        <v>32</v>
      </c>
      <c r="G61" s="43">
        <v>1</v>
      </c>
      <c r="I61" s="59">
        <v>0.01</v>
      </c>
      <c r="J61" s="60">
        <f t="shared" si="2"/>
        <v>0.01</v>
      </c>
    </row>
    <row r="62" spans="1:10">
      <c r="B62" s="55" t="s">
        <v>47</v>
      </c>
      <c r="C62" t="s">
        <v>51</v>
      </c>
      <c r="D62" s="48" t="s">
        <v>67</v>
      </c>
      <c r="F62" s="43" t="s">
        <v>32</v>
      </c>
      <c r="G62" s="43">
        <v>1</v>
      </c>
      <c r="I62" s="59">
        <v>0.01</v>
      </c>
      <c r="J62" s="60">
        <f t="shared" si="2"/>
        <v>0.01</v>
      </c>
    </row>
    <row r="63" spans="1:10">
      <c r="B63" s="55" t="s">
        <v>47</v>
      </c>
      <c r="C63" t="s">
        <v>52</v>
      </c>
      <c r="D63" s="5"/>
      <c r="F63" s="43" t="s">
        <v>32</v>
      </c>
      <c r="G63" s="43">
        <v>22</v>
      </c>
      <c r="I63" s="59">
        <v>0.01</v>
      </c>
      <c r="J63" s="60">
        <f t="shared" si="2"/>
        <v>0.22</v>
      </c>
    </row>
    <row r="64" spans="1:10">
      <c r="B64" s="55" t="s">
        <v>47</v>
      </c>
      <c r="C64" t="s">
        <v>53</v>
      </c>
      <c r="D64" s="5"/>
      <c r="F64" s="43" t="s">
        <v>32</v>
      </c>
      <c r="G64" s="43">
        <v>8</v>
      </c>
      <c r="I64" s="59">
        <v>0.01</v>
      </c>
      <c r="J64" s="60">
        <f t="shared" si="2"/>
        <v>0.08</v>
      </c>
    </row>
    <row r="65" spans="1:10">
      <c r="B65" s="55" t="s">
        <v>47</v>
      </c>
      <c r="C65" t="s">
        <v>54</v>
      </c>
      <c r="D65" s="5"/>
      <c r="F65" s="43" t="s">
        <v>32</v>
      </c>
      <c r="G65" s="43">
        <v>4</v>
      </c>
      <c r="I65" s="59">
        <v>0.01</v>
      </c>
      <c r="J65" s="60">
        <f t="shared" si="2"/>
        <v>0.04</v>
      </c>
    </row>
    <row r="66" spans="1:10">
      <c r="B66" s="55" t="s">
        <v>47</v>
      </c>
      <c r="C66" t="s">
        <v>63</v>
      </c>
      <c r="D66" s="5"/>
      <c r="F66" s="43" t="s">
        <v>32</v>
      </c>
      <c r="G66" s="43">
        <v>1</v>
      </c>
      <c r="I66" s="59">
        <v>0.01</v>
      </c>
      <c r="J66" s="60">
        <f t="shared" si="2"/>
        <v>0.01</v>
      </c>
    </row>
    <row r="67" spans="1:10">
      <c r="D67" s="5"/>
    </row>
    <row r="68" spans="1:10">
      <c r="A68" s="2" t="s">
        <v>13</v>
      </c>
      <c r="B68" s="52" t="s">
        <v>22</v>
      </c>
      <c r="C68" s="52" t="s">
        <v>3</v>
      </c>
      <c r="D68" s="53" t="s">
        <v>23</v>
      </c>
      <c r="E68" s="52" t="s">
        <v>24</v>
      </c>
      <c r="F68" s="54" t="s">
        <v>25</v>
      </c>
      <c r="G68" s="54" t="s">
        <v>26</v>
      </c>
      <c r="H68" s="52" t="s">
        <v>27</v>
      </c>
      <c r="I68" s="2" t="s">
        <v>28</v>
      </c>
      <c r="J68" s="2" t="s">
        <v>29</v>
      </c>
    </row>
    <row r="69" spans="1:10">
      <c r="B69" s="63" t="s">
        <v>30</v>
      </c>
      <c r="C69" s="63" t="s">
        <v>69</v>
      </c>
      <c r="D69" s="56"/>
      <c r="E69" s="63"/>
      <c r="F69" s="57" t="s">
        <v>32</v>
      </c>
      <c r="G69" s="58">
        <v>1</v>
      </c>
      <c r="H69" s="63"/>
      <c r="I69" s="64">
        <v>0.01</v>
      </c>
      <c r="J69" s="60">
        <f t="shared" ref="J69:J79" si="3">G69*I69</f>
        <v>0.01</v>
      </c>
    </row>
    <row r="70" spans="1:10">
      <c r="B70" s="63" t="s">
        <v>34</v>
      </c>
      <c r="C70" s="63" t="s">
        <v>36</v>
      </c>
      <c r="D70" s="56"/>
      <c r="E70" s="63"/>
      <c r="F70" s="57" t="s">
        <v>32</v>
      </c>
      <c r="G70" s="58">
        <v>23</v>
      </c>
      <c r="H70" s="63"/>
      <c r="I70" s="64">
        <v>0.01</v>
      </c>
      <c r="J70" s="60">
        <f t="shared" si="3"/>
        <v>0.23</v>
      </c>
    </row>
    <row r="71" spans="1:10">
      <c r="B71" s="63" t="s">
        <v>34</v>
      </c>
      <c r="C71" s="63" t="s">
        <v>70</v>
      </c>
      <c r="D71" s="56"/>
      <c r="E71" s="63"/>
      <c r="F71" s="57" t="s">
        <v>32</v>
      </c>
      <c r="G71" s="58">
        <v>10</v>
      </c>
      <c r="H71" s="63"/>
      <c r="I71" s="64">
        <v>0.01</v>
      </c>
      <c r="J71" s="60">
        <f t="shared" si="3"/>
        <v>0.1</v>
      </c>
    </row>
    <row r="72" spans="1:10">
      <c r="B72" s="63" t="s">
        <v>37</v>
      </c>
      <c r="C72" s="63" t="s">
        <v>71</v>
      </c>
      <c r="D72" s="56"/>
      <c r="E72" s="63"/>
      <c r="F72" s="57" t="s">
        <v>32</v>
      </c>
      <c r="G72" s="58">
        <v>1</v>
      </c>
      <c r="H72" s="63"/>
      <c r="I72" s="64">
        <v>0.01</v>
      </c>
      <c r="J72" s="60">
        <f t="shared" si="3"/>
        <v>0.01</v>
      </c>
    </row>
    <row r="73" spans="1:10">
      <c r="B73" s="63" t="s">
        <v>37</v>
      </c>
      <c r="C73" s="63" t="s">
        <v>72</v>
      </c>
      <c r="D73" s="56"/>
      <c r="E73" s="63"/>
      <c r="F73" s="57" t="s">
        <v>32</v>
      </c>
      <c r="G73" s="58">
        <v>1</v>
      </c>
      <c r="H73" s="63"/>
      <c r="I73" s="64">
        <v>0.01</v>
      </c>
      <c r="J73" s="60">
        <f t="shared" si="3"/>
        <v>0.01</v>
      </c>
    </row>
    <row r="74" spans="1:10">
      <c r="B74" s="63" t="s">
        <v>40</v>
      </c>
      <c r="C74" s="63" t="s">
        <v>41</v>
      </c>
      <c r="D74" s="56" t="s">
        <v>42</v>
      </c>
      <c r="E74" s="63" t="s">
        <v>73</v>
      </c>
      <c r="F74" s="57" t="s">
        <v>32</v>
      </c>
      <c r="G74" s="58">
        <v>1</v>
      </c>
      <c r="H74" s="63"/>
      <c r="I74" s="64">
        <v>0.01</v>
      </c>
      <c r="J74" s="60">
        <f t="shared" si="3"/>
        <v>0.01</v>
      </c>
    </row>
    <row r="75" spans="1:10">
      <c r="B75" s="63" t="s">
        <v>40</v>
      </c>
      <c r="C75" s="63" t="s">
        <v>44</v>
      </c>
      <c r="D75" s="56" t="s">
        <v>42</v>
      </c>
      <c r="E75" s="63"/>
      <c r="F75" s="57" t="s">
        <v>32</v>
      </c>
      <c r="G75" s="58">
        <v>3</v>
      </c>
      <c r="H75" s="63"/>
      <c r="I75" s="64">
        <v>0.01</v>
      </c>
      <c r="J75" s="60">
        <f t="shared" si="3"/>
        <v>0.03</v>
      </c>
    </row>
    <row r="76" spans="1:10">
      <c r="B76" s="63" t="s">
        <v>40</v>
      </c>
      <c r="C76" s="63" t="s">
        <v>46</v>
      </c>
      <c r="D76" s="56" t="s">
        <v>42</v>
      </c>
      <c r="E76" s="63"/>
      <c r="F76" s="57" t="s">
        <v>32</v>
      </c>
      <c r="G76" s="58">
        <v>21</v>
      </c>
      <c r="H76" s="63"/>
      <c r="I76" s="64">
        <v>0.01</v>
      </c>
      <c r="J76" s="60">
        <f t="shared" si="3"/>
        <v>0.21</v>
      </c>
    </row>
    <row r="77" spans="1:10">
      <c r="B77" s="63" t="s">
        <v>47</v>
      </c>
      <c r="C77" s="63" t="s">
        <v>48</v>
      </c>
      <c r="D77" s="56" t="s">
        <v>74</v>
      </c>
      <c r="E77" s="63" t="s">
        <v>75</v>
      </c>
      <c r="F77" s="57" t="s">
        <v>32</v>
      </c>
      <c r="G77" s="58">
        <v>1</v>
      </c>
      <c r="H77" s="63"/>
      <c r="I77" s="64">
        <v>0.01</v>
      </c>
      <c r="J77" s="60">
        <f t="shared" si="3"/>
        <v>0.01</v>
      </c>
    </row>
    <row r="78" spans="1:10">
      <c r="B78" s="63" t="s">
        <v>47</v>
      </c>
      <c r="C78" s="63" t="s">
        <v>52</v>
      </c>
      <c r="D78" s="56"/>
      <c r="E78" s="63"/>
      <c r="F78" s="57" t="s">
        <v>32</v>
      </c>
      <c r="G78" s="58">
        <v>25</v>
      </c>
      <c r="H78" s="63"/>
      <c r="I78" s="64">
        <v>0.01</v>
      </c>
      <c r="J78" s="60">
        <f t="shared" si="3"/>
        <v>0.25</v>
      </c>
    </row>
    <row r="79" spans="1:10">
      <c r="B79" s="63" t="s">
        <v>47</v>
      </c>
      <c r="C79" s="63" t="s">
        <v>51</v>
      </c>
      <c r="D79" s="56" t="s">
        <v>74</v>
      </c>
      <c r="E79" s="63"/>
      <c r="F79" s="57" t="s">
        <v>32</v>
      </c>
      <c r="G79" s="58">
        <v>1</v>
      </c>
      <c r="H79" s="63"/>
      <c r="I79" s="64">
        <v>0.01</v>
      </c>
      <c r="J79" s="60">
        <f t="shared" si="3"/>
        <v>0.01</v>
      </c>
    </row>
    <row r="80" spans="1:10">
      <c r="B80" s="63"/>
      <c r="C80" s="63"/>
      <c r="D80" s="56"/>
      <c r="E80" s="63"/>
      <c r="F80" s="57"/>
      <c r="G80" s="58"/>
      <c r="H80" s="63"/>
      <c r="I80" s="64">
        <v>0.01</v>
      </c>
      <c r="J80" s="65">
        <f>I80*D80</f>
        <v>0</v>
      </c>
    </row>
    <row r="81" spans="1:10">
      <c r="A81" s="66" t="s">
        <v>15</v>
      </c>
      <c r="B81" s="54" t="s">
        <v>22</v>
      </c>
      <c r="C81" s="52" t="s">
        <v>3</v>
      </c>
      <c r="D81" s="53" t="s">
        <v>23</v>
      </c>
      <c r="E81" s="52" t="s">
        <v>24</v>
      </c>
      <c r="F81" s="54" t="s">
        <v>25</v>
      </c>
      <c r="G81" s="54" t="s">
        <v>26</v>
      </c>
      <c r="H81" s="52" t="s">
        <v>27</v>
      </c>
      <c r="I81" s="2" t="s">
        <v>28</v>
      </c>
      <c r="J81" s="2" t="s">
        <v>29</v>
      </c>
    </row>
    <row r="82" spans="1:10">
      <c r="B82" s="63" t="s">
        <v>76</v>
      </c>
      <c r="C82" s="63" t="s">
        <v>77</v>
      </c>
      <c r="D82" s="56" t="s">
        <v>78</v>
      </c>
      <c r="E82" s="63" t="s">
        <v>79</v>
      </c>
      <c r="F82" s="57" t="s">
        <v>32</v>
      </c>
      <c r="G82" s="58">
        <v>1</v>
      </c>
      <c r="H82" s="63" t="s">
        <v>80</v>
      </c>
      <c r="I82" s="64">
        <v>0.01</v>
      </c>
      <c r="J82" s="60">
        <f t="shared" ref="J82:J84" si="4">G82*I82</f>
        <v>0.01</v>
      </c>
    </row>
    <row r="83" spans="1:10">
      <c r="B83" s="63"/>
      <c r="C83" s="63" t="s">
        <v>77</v>
      </c>
      <c r="D83" s="56" t="s">
        <v>81</v>
      </c>
      <c r="E83" s="63" t="s">
        <v>82</v>
      </c>
      <c r="F83" s="57"/>
      <c r="G83" s="58">
        <v>1</v>
      </c>
      <c r="H83" s="63" t="s">
        <v>83</v>
      </c>
      <c r="I83" s="64">
        <v>0.01</v>
      </c>
      <c r="J83" s="60">
        <f t="shared" si="4"/>
        <v>0.01</v>
      </c>
    </row>
    <row r="84" spans="1:10">
      <c r="B84" s="63"/>
      <c r="C84" s="63" t="s">
        <v>77</v>
      </c>
      <c r="D84" s="56" t="s">
        <v>84</v>
      </c>
      <c r="E84" s="63" t="s">
        <v>85</v>
      </c>
      <c r="F84" s="57"/>
      <c r="G84" s="58">
        <v>1</v>
      </c>
      <c r="H84" s="63" t="s">
        <v>86</v>
      </c>
      <c r="I84" s="64">
        <v>0.01</v>
      </c>
      <c r="J84" s="60">
        <f t="shared" si="4"/>
        <v>0.01</v>
      </c>
    </row>
    <row r="85" spans="1:10">
      <c r="B85" s="63"/>
      <c r="C85" s="63" t="s">
        <v>77</v>
      </c>
      <c r="D85" s="56" t="s">
        <v>84</v>
      </c>
      <c r="E85" s="63" t="s">
        <v>87</v>
      </c>
      <c r="F85" s="57"/>
      <c r="G85" s="58">
        <v>1</v>
      </c>
      <c r="H85" s="63" t="s">
        <v>88</v>
      </c>
      <c r="I85" s="64">
        <v>0.01</v>
      </c>
      <c r="J85" s="60">
        <f t="shared" ref="J85:J103" si="5">G85*I85</f>
        <v>0.01</v>
      </c>
    </row>
    <row r="86" spans="1:10">
      <c r="B86" s="63"/>
      <c r="C86" s="63" t="s">
        <v>77</v>
      </c>
      <c r="D86" s="56" t="s">
        <v>65</v>
      </c>
      <c r="E86" s="63" t="s">
        <v>89</v>
      </c>
      <c r="F86" s="57"/>
      <c r="G86" s="58">
        <v>1</v>
      </c>
      <c r="H86" s="63" t="s">
        <v>90</v>
      </c>
      <c r="I86" s="64">
        <v>0.01</v>
      </c>
      <c r="J86" s="60">
        <f t="shared" si="5"/>
        <v>0.01</v>
      </c>
    </row>
    <row r="87" spans="1:10">
      <c r="B87" s="63"/>
      <c r="C87" s="63" t="s">
        <v>77</v>
      </c>
      <c r="D87" s="56" t="s">
        <v>91</v>
      </c>
      <c r="E87" s="63" t="s">
        <v>92</v>
      </c>
      <c r="F87" s="57"/>
      <c r="G87" s="58">
        <v>1</v>
      </c>
      <c r="H87" s="63" t="s">
        <v>93</v>
      </c>
      <c r="I87" s="64">
        <v>0.01</v>
      </c>
      <c r="J87" s="60">
        <f t="shared" si="5"/>
        <v>0.01</v>
      </c>
    </row>
    <row r="88" spans="1:10">
      <c r="B88" s="63"/>
      <c r="C88" s="63" t="s">
        <v>77</v>
      </c>
      <c r="D88" s="56" t="s">
        <v>94</v>
      </c>
      <c r="E88" s="63" t="s">
        <v>95</v>
      </c>
      <c r="F88" s="57"/>
      <c r="G88" s="58">
        <v>1</v>
      </c>
      <c r="H88" s="63" t="s">
        <v>96</v>
      </c>
      <c r="I88" s="64">
        <v>0.01</v>
      </c>
      <c r="J88" s="60">
        <f t="shared" si="5"/>
        <v>0.01</v>
      </c>
    </row>
    <row r="89" spans="1:10">
      <c r="B89" s="63"/>
      <c r="C89" s="63" t="s">
        <v>77</v>
      </c>
      <c r="D89" s="56" t="s">
        <v>84</v>
      </c>
      <c r="E89" s="63" t="s">
        <v>97</v>
      </c>
      <c r="F89" s="57"/>
      <c r="G89" s="58">
        <v>1</v>
      </c>
      <c r="H89" s="63" t="s">
        <v>98</v>
      </c>
      <c r="I89" s="64">
        <v>0.01</v>
      </c>
      <c r="J89" s="60">
        <f t="shared" si="5"/>
        <v>0.01</v>
      </c>
    </row>
    <row r="90" spans="1:10">
      <c r="B90" s="63"/>
      <c r="C90" s="63" t="s">
        <v>77</v>
      </c>
      <c r="D90" s="56" t="s">
        <v>61</v>
      </c>
      <c r="E90" s="63" t="s">
        <v>99</v>
      </c>
      <c r="F90" s="57"/>
      <c r="G90" s="58">
        <v>1</v>
      </c>
      <c r="H90" s="63" t="s">
        <v>100</v>
      </c>
      <c r="I90" s="64">
        <v>0.01</v>
      </c>
      <c r="J90" s="60">
        <f t="shared" si="5"/>
        <v>0.01</v>
      </c>
    </row>
    <row r="91" spans="1:10">
      <c r="B91" s="63"/>
      <c r="C91" s="63" t="s">
        <v>77</v>
      </c>
      <c r="D91" s="56" t="s">
        <v>81</v>
      </c>
      <c r="E91" s="63" t="s">
        <v>101</v>
      </c>
      <c r="F91" s="57"/>
      <c r="G91" s="58">
        <v>1</v>
      </c>
      <c r="H91" s="63" t="s">
        <v>102</v>
      </c>
      <c r="I91" s="64">
        <v>0.01</v>
      </c>
      <c r="J91" s="60">
        <f t="shared" si="5"/>
        <v>0.01</v>
      </c>
    </row>
    <row r="92" spans="1:10">
      <c r="B92" s="63"/>
      <c r="C92" s="63" t="s">
        <v>77</v>
      </c>
      <c r="D92" s="67" t="s">
        <v>103</v>
      </c>
      <c r="E92" s="68" t="s">
        <v>103</v>
      </c>
      <c r="F92" s="57"/>
      <c r="G92" s="58">
        <v>1</v>
      </c>
      <c r="H92" s="55" t="s">
        <v>104</v>
      </c>
      <c r="I92" s="64">
        <v>0.01</v>
      </c>
      <c r="J92" s="60">
        <f t="shared" si="5"/>
        <v>0.01</v>
      </c>
    </row>
    <row r="93" spans="1:10">
      <c r="B93" s="63"/>
      <c r="C93" s="63" t="s">
        <v>77</v>
      </c>
      <c r="D93" s="56" t="s">
        <v>42</v>
      </c>
      <c r="E93" s="55" t="s">
        <v>105</v>
      </c>
      <c r="F93" s="57"/>
      <c r="G93" s="58">
        <v>1</v>
      </c>
      <c r="H93" s="55" t="s">
        <v>106</v>
      </c>
      <c r="I93" s="64">
        <v>0.01</v>
      </c>
      <c r="J93" s="60">
        <f t="shared" si="5"/>
        <v>0.01</v>
      </c>
    </row>
    <row r="94" spans="1:10">
      <c r="B94" s="63"/>
      <c r="C94" s="63" t="s">
        <v>77</v>
      </c>
      <c r="D94" s="56" t="s">
        <v>42</v>
      </c>
      <c r="E94" s="55" t="s">
        <v>107</v>
      </c>
      <c r="F94" s="57"/>
      <c r="G94" s="58">
        <v>1</v>
      </c>
      <c r="H94" s="55" t="s">
        <v>108</v>
      </c>
      <c r="I94" s="64">
        <v>0.01</v>
      </c>
      <c r="J94" s="60">
        <f t="shared" si="5"/>
        <v>0.01</v>
      </c>
    </row>
    <row r="95" spans="1:10">
      <c r="B95" s="63"/>
      <c r="C95" s="63" t="s">
        <v>77</v>
      </c>
      <c r="D95" s="56" t="s">
        <v>42</v>
      </c>
      <c r="E95" s="63" t="s">
        <v>109</v>
      </c>
      <c r="F95" s="57"/>
      <c r="G95" s="58">
        <v>1</v>
      </c>
      <c r="H95" s="63" t="s">
        <v>110</v>
      </c>
      <c r="I95" s="64">
        <v>0.01</v>
      </c>
      <c r="J95" s="60">
        <f t="shared" si="5"/>
        <v>0.01</v>
      </c>
    </row>
    <row r="96" spans="1:10">
      <c r="B96" s="63"/>
      <c r="C96" s="63" t="s">
        <v>77</v>
      </c>
      <c r="D96" s="56" t="s">
        <v>111</v>
      </c>
      <c r="E96" s="63" t="s">
        <v>89</v>
      </c>
      <c r="F96" s="57"/>
      <c r="G96" s="58">
        <v>1</v>
      </c>
      <c r="H96" s="63" t="s">
        <v>112</v>
      </c>
      <c r="I96" s="64">
        <v>0.01</v>
      </c>
      <c r="J96" s="60">
        <f t="shared" si="5"/>
        <v>0.01</v>
      </c>
    </row>
    <row r="97" spans="1:10">
      <c r="B97" s="63"/>
      <c r="C97" s="63" t="s">
        <v>77</v>
      </c>
      <c r="D97" s="56" t="s">
        <v>113</v>
      </c>
      <c r="E97" s="63" t="s">
        <v>114</v>
      </c>
      <c r="F97" s="57"/>
      <c r="G97" s="58">
        <v>1</v>
      </c>
      <c r="H97" s="63" t="s">
        <v>115</v>
      </c>
      <c r="I97" s="64">
        <v>0.01</v>
      </c>
      <c r="J97" s="60">
        <f t="shared" si="5"/>
        <v>0.01</v>
      </c>
    </row>
    <row r="98" spans="1:10">
      <c r="B98" s="63"/>
      <c r="C98" s="63" t="s">
        <v>77</v>
      </c>
      <c r="D98" s="56" t="s">
        <v>94</v>
      </c>
      <c r="E98" s="63" t="s">
        <v>116</v>
      </c>
      <c r="F98" s="57"/>
      <c r="G98" s="58">
        <v>1</v>
      </c>
      <c r="H98" s="63" t="s">
        <v>117</v>
      </c>
      <c r="I98" s="64">
        <v>0.01</v>
      </c>
      <c r="J98" s="60">
        <f t="shared" si="5"/>
        <v>0.01</v>
      </c>
    </row>
    <row r="99" spans="1:10">
      <c r="B99" s="63"/>
      <c r="C99" s="63" t="s">
        <v>77</v>
      </c>
      <c r="D99" s="56" t="s">
        <v>81</v>
      </c>
      <c r="E99" s="63" t="s">
        <v>118</v>
      </c>
      <c r="F99" s="57"/>
      <c r="G99" s="58">
        <v>1</v>
      </c>
      <c r="H99" s="63"/>
      <c r="I99" s="64">
        <v>0.01</v>
      </c>
      <c r="J99" s="60">
        <f t="shared" si="5"/>
        <v>0.01</v>
      </c>
    </row>
    <row r="100" spans="1:10">
      <c r="B100" s="63"/>
      <c r="C100" s="63" t="s">
        <v>77</v>
      </c>
      <c r="D100" s="56" t="s">
        <v>119</v>
      </c>
      <c r="E100" s="63" t="s">
        <v>120</v>
      </c>
      <c r="F100" s="57"/>
      <c r="G100" s="58">
        <v>1</v>
      </c>
      <c r="H100" s="63" t="s">
        <v>121</v>
      </c>
      <c r="I100" s="64">
        <v>0.01</v>
      </c>
      <c r="J100" s="60">
        <f t="shared" si="5"/>
        <v>0.01</v>
      </c>
    </row>
    <row r="101" spans="1:10">
      <c r="B101" s="63"/>
      <c r="C101" s="63" t="s">
        <v>77</v>
      </c>
      <c r="D101" s="56" t="s">
        <v>122</v>
      </c>
      <c r="E101" s="63" t="s">
        <v>123</v>
      </c>
      <c r="F101" s="57"/>
      <c r="G101" s="58">
        <v>1</v>
      </c>
      <c r="H101" s="63" t="s">
        <v>124</v>
      </c>
      <c r="I101" s="64">
        <v>0.01</v>
      </c>
      <c r="J101" s="60">
        <f t="shared" si="5"/>
        <v>0.01</v>
      </c>
    </row>
    <row r="102" spans="1:10">
      <c r="B102" s="63"/>
      <c r="C102" s="63" t="s">
        <v>125</v>
      </c>
      <c r="D102" s="56" t="s">
        <v>42</v>
      </c>
      <c r="E102" s="63" t="s">
        <v>126</v>
      </c>
      <c r="F102" s="57"/>
      <c r="G102" s="58">
        <v>1</v>
      </c>
      <c r="H102" s="63" t="s">
        <v>127</v>
      </c>
      <c r="I102" s="64">
        <v>0.01</v>
      </c>
      <c r="J102" s="60">
        <f t="shared" si="5"/>
        <v>0.01</v>
      </c>
    </row>
    <row r="103" spans="1:10">
      <c r="B103" s="63"/>
      <c r="C103" s="63" t="s">
        <v>58</v>
      </c>
      <c r="D103" s="56"/>
      <c r="E103" s="63"/>
      <c r="F103" s="57"/>
      <c r="G103" s="58">
        <v>1</v>
      </c>
      <c r="H103" s="63"/>
      <c r="I103" s="64">
        <v>0.01</v>
      </c>
      <c r="J103" s="60">
        <f t="shared" si="5"/>
        <v>0.01</v>
      </c>
    </row>
    <row r="104" spans="1:10">
      <c r="B104" s="63"/>
      <c r="C104" s="63" t="s">
        <v>128</v>
      </c>
      <c r="D104" s="56"/>
      <c r="E104" s="63"/>
      <c r="F104" s="57"/>
      <c r="G104" s="58">
        <v>1</v>
      </c>
      <c r="H104" s="63"/>
      <c r="I104" s="64">
        <v>0.01</v>
      </c>
      <c r="J104" s="60">
        <f t="shared" ref="J104" si="6">G104*I104</f>
        <v>0.01</v>
      </c>
    </row>
    <row r="105" spans="1:10">
      <c r="D105" s="5"/>
    </row>
    <row r="106" spans="1:10">
      <c r="A106" s="66" t="s">
        <v>17</v>
      </c>
      <c r="B106" s="54" t="s">
        <v>22</v>
      </c>
      <c r="C106" s="52" t="s">
        <v>3</v>
      </c>
      <c r="D106" s="53" t="s">
        <v>23</v>
      </c>
      <c r="E106" s="52" t="s">
        <v>24</v>
      </c>
      <c r="F106" s="54" t="s">
        <v>25</v>
      </c>
      <c r="G106" s="54" t="s">
        <v>26</v>
      </c>
      <c r="H106" s="52" t="s">
        <v>27</v>
      </c>
      <c r="I106" s="2" t="s">
        <v>28</v>
      </c>
      <c r="J106" s="2" t="s">
        <v>29</v>
      </c>
    </row>
    <row r="107" spans="1:10">
      <c r="B107" s="49" t="s">
        <v>129</v>
      </c>
      <c r="C107" s="63" t="s">
        <v>130</v>
      </c>
      <c r="D107" s="56" t="s">
        <v>131</v>
      </c>
      <c r="E107" s="63" t="s">
        <v>132</v>
      </c>
      <c r="F107" s="57"/>
      <c r="G107" s="58">
        <v>1</v>
      </c>
      <c r="H107" s="63" t="s">
        <v>80</v>
      </c>
      <c r="I107" s="64">
        <v>0.01</v>
      </c>
      <c r="J107" s="60">
        <f t="shared" ref="J107:J118" si="7">G107*I107</f>
        <v>0.01</v>
      </c>
    </row>
    <row r="108" spans="1:10">
      <c r="B108" s="63"/>
      <c r="C108" s="63" t="s">
        <v>130</v>
      </c>
      <c r="D108" s="56" t="s">
        <v>49</v>
      </c>
      <c r="E108" s="63" t="s">
        <v>133</v>
      </c>
      <c r="F108" s="57"/>
      <c r="G108" s="58">
        <v>1</v>
      </c>
      <c r="H108" s="63" t="s">
        <v>134</v>
      </c>
      <c r="I108" s="64">
        <v>0.01</v>
      </c>
      <c r="J108" s="60">
        <f t="shared" si="7"/>
        <v>0.01</v>
      </c>
    </row>
    <row r="109" spans="1:10">
      <c r="B109" s="63"/>
      <c r="C109" s="63" t="s">
        <v>130</v>
      </c>
      <c r="D109" s="56" t="s">
        <v>103</v>
      </c>
      <c r="E109" s="63" t="s">
        <v>103</v>
      </c>
      <c r="F109" s="57"/>
      <c r="G109" s="58">
        <v>1</v>
      </c>
      <c r="H109" s="63" t="s">
        <v>135</v>
      </c>
      <c r="I109" s="64">
        <v>0.01</v>
      </c>
      <c r="J109" s="60">
        <f t="shared" si="7"/>
        <v>0.01</v>
      </c>
    </row>
    <row r="110" spans="1:10">
      <c r="B110" s="63"/>
      <c r="C110" s="63" t="s">
        <v>130</v>
      </c>
      <c r="D110" s="56" t="s">
        <v>136</v>
      </c>
      <c r="E110" s="63" t="s">
        <v>137</v>
      </c>
      <c r="F110" s="57"/>
      <c r="G110" s="58">
        <v>1</v>
      </c>
      <c r="H110" s="63" t="s">
        <v>138</v>
      </c>
      <c r="I110" s="64">
        <v>0.01</v>
      </c>
      <c r="J110" s="60">
        <f t="shared" si="7"/>
        <v>0.01</v>
      </c>
    </row>
    <row r="111" spans="1:10">
      <c r="B111" s="63"/>
      <c r="C111" s="63" t="s">
        <v>130</v>
      </c>
      <c r="D111" s="56" t="s">
        <v>139</v>
      </c>
      <c r="E111" s="63" t="s">
        <v>140</v>
      </c>
      <c r="F111" s="57"/>
      <c r="G111" s="58">
        <v>1</v>
      </c>
      <c r="H111" s="63" t="s">
        <v>141</v>
      </c>
      <c r="I111" s="64">
        <v>0.01</v>
      </c>
      <c r="J111" s="60">
        <f t="shared" si="7"/>
        <v>0.01</v>
      </c>
    </row>
    <row r="112" spans="1:10">
      <c r="B112" s="63"/>
      <c r="C112" s="63" t="s">
        <v>130</v>
      </c>
      <c r="D112" s="56" t="s">
        <v>139</v>
      </c>
      <c r="E112" s="63" t="s">
        <v>142</v>
      </c>
      <c r="F112" s="57"/>
      <c r="G112" s="58">
        <v>1</v>
      </c>
      <c r="H112" s="63" t="s">
        <v>93</v>
      </c>
      <c r="I112" s="64">
        <v>0.01</v>
      </c>
      <c r="J112" s="60">
        <f t="shared" si="7"/>
        <v>0.01</v>
      </c>
    </row>
    <row r="113" spans="1:10">
      <c r="B113" s="63"/>
      <c r="C113" s="63" t="s">
        <v>130</v>
      </c>
      <c r="D113" s="56" t="s">
        <v>143</v>
      </c>
      <c r="E113" s="63" t="s">
        <v>144</v>
      </c>
      <c r="F113" s="57"/>
      <c r="G113" s="58">
        <v>1</v>
      </c>
      <c r="H113" s="63" t="s">
        <v>145</v>
      </c>
      <c r="I113" s="64">
        <v>0.01</v>
      </c>
      <c r="J113" s="60">
        <f t="shared" si="7"/>
        <v>0.01</v>
      </c>
    </row>
    <row r="114" spans="1:10">
      <c r="B114" s="63"/>
      <c r="C114" s="63" t="s">
        <v>130</v>
      </c>
      <c r="D114" s="56" t="s">
        <v>146</v>
      </c>
      <c r="E114" s="63" t="s">
        <v>68</v>
      </c>
      <c r="F114" s="57"/>
      <c r="G114" s="58">
        <v>1</v>
      </c>
      <c r="H114" s="63" t="s">
        <v>147</v>
      </c>
      <c r="I114" s="64">
        <v>0.01</v>
      </c>
      <c r="J114" s="60">
        <f t="shared" si="7"/>
        <v>0.01</v>
      </c>
    </row>
    <row r="115" spans="1:10">
      <c r="B115" s="63"/>
      <c r="C115" s="63" t="s">
        <v>130</v>
      </c>
      <c r="D115" s="56" t="s">
        <v>148</v>
      </c>
      <c r="E115" s="63" t="s">
        <v>149</v>
      </c>
      <c r="F115" s="57"/>
      <c r="G115" s="58">
        <v>1</v>
      </c>
      <c r="H115" s="63" t="s">
        <v>150</v>
      </c>
      <c r="I115" s="64">
        <v>0.01</v>
      </c>
      <c r="J115" s="60">
        <f t="shared" si="7"/>
        <v>0.01</v>
      </c>
    </row>
    <row r="116" spans="1:10">
      <c r="B116" s="63"/>
      <c r="C116" s="63" t="s">
        <v>130</v>
      </c>
      <c r="D116" s="56" t="s">
        <v>151</v>
      </c>
      <c r="E116" s="63" t="s">
        <v>152</v>
      </c>
      <c r="F116" s="57"/>
      <c r="G116" s="58">
        <v>1</v>
      </c>
      <c r="H116" s="63" t="s">
        <v>102</v>
      </c>
      <c r="I116" s="64">
        <v>0.01</v>
      </c>
      <c r="J116" s="60">
        <f t="shared" si="7"/>
        <v>0.01</v>
      </c>
    </row>
    <row r="117" spans="1:10">
      <c r="B117" s="63"/>
      <c r="C117" s="63" t="s">
        <v>130</v>
      </c>
      <c r="D117" s="56" t="s">
        <v>153</v>
      </c>
      <c r="E117" s="63" t="s">
        <v>154</v>
      </c>
      <c r="F117" s="57"/>
      <c r="G117" s="58">
        <v>1</v>
      </c>
      <c r="H117" s="63" t="s">
        <v>155</v>
      </c>
      <c r="I117" s="64">
        <v>0.01</v>
      </c>
      <c r="J117" s="60">
        <f t="shared" si="7"/>
        <v>0.01</v>
      </c>
    </row>
    <row r="118" spans="1:10">
      <c r="B118" s="63"/>
      <c r="C118" s="63" t="s">
        <v>130</v>
      </c>
      <c r="D118" s="56" t="s">
        <v>156</v>
      </c>
      <c r="E118" s="63" t="s">
        <v>157</v>
      </c>
      <c r="F118" s="57"/>
      <c r="G118" s="58">
        <v>1</v>
      </c>
      <c r="H118" s="63" t="s">
        <v>155</v>
      </c>
      <c r="I118" s="64">
        <v>0.01</v>
      </c>
      <c r="J118" s="60">
        <f t="shared" si="7"/>
        <v>0.01</v>
      </c>
    </row>
    <row r="119" spans="1:10">
      <c r="D119" s="5"/>
    </row>
    <row r="120" spans="1:10">
      <c r="A120" s="2" t="s">
        <v>20</v>
      </c>
      <c r="B120" s="3"/>
      <c r="C120" s="3"/>
      <c r="D120" s="69"/>
      <c r="E120" s="3"/>
      <c r="F120" s="44"/>
      <c r="G120" s="44"/>
      <c r="H120" s="3"/>
      <c r="I120" s="3"/>
      <c r="J120" s="3"/>
    </row>
    <row r="121" spans="1:10">
      <c r="C121" s="63" t="s">
        <v>158</v>
      </c>
      <c r="D121" s="5"/>
      <c r="I121" s="64">
        <v>0.01</v>
      </c>
    </row>
    <row r="122" spans="1:10">
      <c r="C122" s="63" t="s">
        <v>159</v>
      </c>
      <c r="D122" s="5"/>
      <c r="I122" s="64">
        <v>0.01</v>
      </c>
    </row>
    <row r="123" spans="1:10">
      <c r="C123" s="63" t="s">
        <v>160</v>
      </c>
      <c r="D123" s="5"/>
      <c r="I123" s="64">
        <v>0.01</v>
      </c>
    </row>
    <row r="124" spans="1:10">
      <c r="C124" s="63" t="s">
        <v>161</v>
      </c>
      <c r="D124" s="5"/>
      <c r="I124" s="64">
        <v>0.01</v>
      </c>
    </row>
    <row r="125" spans="1:10">
      <c r="C125" s="63" t="s">
        <v>162</v>
      </c>
      <c r="D125" s="5"/>
      <c r="I125" s="64">
        <v>0.01</v>
      </c>
    </row>
    <row r="126" spans="1:10">
      <c r="D126" s="5"/>
    </row>
    <row r="127" spans="1:10">
      <c r="D127" s="5"/>
    </row>
    <row r="128" spans="1:10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  <row r="143" spans="4:4">
      <c r="D143" s="5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AFC-BD11-4EBA-81B7-C33C2E08A816}">
  <dimension ref="A2:J37"/>
  <sheetViews>
    <sheetView topLeftCell="A16" zoomScale="120" zoomScaleNormal="120" workbookViewId="0">
      <selection activeCell="B30" sqref="B30"/>
    </sheetView>
  </sheetViews>
  <sheetFormatPr defaultColWidth="8.85546875" defaultRowHeight="12.75"/>
  <cols>
    <col min="1" max="1" width="2.42578125" style="6" customWidth="1"/>
    <col min="2" max="2" width="8.85546875" style="6" customWidth="1"/>
    <col min="3" max="3" width="5.28515625" style="6" bestFit="1" customWidth="1"/>
    <col min="4" max="4" width="6.140625" style="6" bestFit="1" customWidth="1"/>
    <col min="5" max="5" width="47.28515625" style="6" customWidth="1"/>
    <col min="6" max="6" width="17.140625" style="6" customWidth="1"/>
    <col min="7" max="7" width="7.7109375" style="6" customWidth="1"/>
    <col min="8" max="8" width="13.85546875" style="6" customWidth="1"/>
    <col min="9" max="9" width="12.140625" style="6" customWidth="1"/>
    <col min="10" max="10" width="17.28515625" style="6" customWidth="1"/>
    <col min="11" max="257" width="8.85546875" style="6"/>
    <col min="258" max="258" width="9" style="6" customWidth="1"/>
    <col min="259" max="259" width="6" style="6" bestFit="1" customWidth="1"/>
    <col min="260" max="260" width="7" style="6" customWidth="1"/>
    <col min="261" max="261" width="47.85546875" style="6" customWidth="1"/>
    <col min="262" max="262" width="9.140625" style="6" customWidth="1"/>
    <col min="263" max="263" width="7.7109375" style="6" customWidth="1"/>
    <col min="264" max="264" width="9.7109375" style="6" customWidth="1"/>
    <col min="265" max="265" width="9.28515625" style="6" bestFit="1" customWidth="1"/>
    <col min="266" max="266" width="14" style="6" bestFit="1" customWidth="1"/>
    <col min="267" max="513" width="8.85546875" style="6"/>
    <col min="514" max="514" width="9" style="6" customWidth="1"/>
    <col min="515" max="515" width="6" style="6" bestFit="1" customWidth="1"/>
    <col min="516" max="516" width="7" style="6" customWidth="1"/>
    <col min="517" max="517" width="47.85546875" style="6" customWidth="1"/>
    <col min="518" max="518" width="9.140625" style="6" customWidth="1"/>
    <col min="519" max="519" width="7.7109375" style="6" customWidth="1"/>
    <col min="520" max="520" width="9.7109375" style="6" customWidth="1"/>
    <col min="521" max="521" width="9.28515625" style="6" bestFit="1" customWidth="1"/>
    <col min="522" max="522" width="14" style="6" bestFit="1" customWidth="1"/>
    <col min="523" max="769" width="8.85546875" style="6"/>
    <col min="770" max="770" width="9" style="6" customWidth="1"/>
    <col min="771" max="771" width="6" style="6" bestFit="1" customWidth="1"/>
    <col min="772" max="772" width="7" style="6" customWidth="1"/>
    <col min="773" max="773" width="47.85546875" style="6" customWidth="1"/>
    <col min="774" max="774" width="9.140625" style="6" customWidth="1"/>
    <col min="775" max="775" width="7.7109375" style="6" customWidth="1"/>
    <col min="776" max="776" width="9.7109375" style="6" customWidth="1"/>
    <col min="777" max="777" width="9.28515625" style="6" bestFit="1" customWidth="1"/>
    <col min="778" max="778" width="14" style="6" bestFit="1" customWidth="1"/>
    <col min="779" max="1025" width="8.85546875" style="6"/>
    <col min="1026" max="1026" width="9" style="6" customWidth="1"/>
    <col min="1027" max="1027" width="6" style="6" bestFit="1" customWidth="1"/>
    <col min="1028" max="1028" width="7" style="6" customWidth="1"/>
    <col min="1029" max="1029" width="47.85546875" style="6" customWidth="1"/>
    <col min="1030" max="1030" width="9.140625" style="6" customWidth="1"/>
    <col min="1031" max="1031" width="7.7109375" style="6" customWidth="1"/>
    <col min="1032" max="1032" width="9.7109375" style="6" customWidth="1"/>
    <col min="1033" max="1033" width="9.28515625" style="6" bestFit="1" customWidth="1"/>
    <col min="1034" max="1034" width="14" style="6" bestFit="1" customWidth="1"/>
    <col min="1035" max="1281" width="8.85546875" style="6"/>
    <col min="1282" max="1282" width="9" style="6" customWidth="1"/>
    <col min="1283" max="1283" width="6" style="6" bestFit="1" customWidth="1"/>
    <col min="1284" max="1284" width="7" style="6" customWidth="1"/>
    <col min="1285" max="1285" width="47.85546875" style="6" customWidth="1"/>
    <col min="1286" max="1286" width="9.140625" style="6" customWidth="1"/>
    <col min="1287" max="1287" width="7.7109375" style="6" customWidth="1"/>
    <col min="1288" max="1288" width="9.7109375" style="6" customWidth="1"/>
    <col min="1289" max="1289" width="9.28515625" style="6" bestFit="1" customWidth="1"/>
    <col min="1290" max="1290" width="14" style="6" bestFit="1" customWidth="1"/>
    <col min="1291" max="1537" width="8.85546875" style="6"/>
    <col min="1538" max="1538" width="9" style="6" customWidth="1"/>
    <col min="1539" max="1539" width="6" style="6" bestFit="1" customWidth="1"/>
    <col min="1540" max="1540" width="7" style="6" customWidth="1"/>
    <col min="1541" max="1541" width="47.85546875" style="6" customWidth="1"/>
    <col min="1542" max="1542" width="9.140625" style="6" customWidth="1"/>
    <col min="1543" max="1543" width="7.7109375" style="6" customWidth="1"/>
    <col min="1544" max="1544" width="9.7109375" style="6" customWidth="1"/>
    <col min="1545" max="1545" width="9.28515625" style="6" bestFit="1" customWidth="1"/>
    <col min="1546" max="1546" width="14" style="6" bestFit="1" customWidth="1"/>
    <col min="1547" max="1793" width="8.85546875" style="6"/>
    <col min="1794" max="1794" width="9" style="6" customWidth="1"/>
    <col min="1795" max="1795" width="6" style="6" bestFit="1" customWidth="1"/>
    <col min="1796" max="1796" width="7" style="6" customWidth="1"/>
    <col min="1797" max="1797" width="47.85546875" style="6" customWidth="1"/>
    <col min="1798" max="1798" width="9.140625" style="6" customWidth="1"/>
    <col min="1799" max="1799" width="7.7109375" style="6" customWidth="1"/>
    <col min="1800" max="1800" width="9.7109375" style="6" customWidth="1"/>
    <col min="1801" max="1801" width="9.28515625" style="6" bestFit="1" customWidth="1"/>
    <col min="1802" max="1802" width="14" style="6" bestFit="1" customWidth="1"/>
    <col min="1803" max="2049" width="8.85546875" style="6"/>
    <col min="2050" max="2050" width="9" style="6" customWidth="1"/>
    <col min="2051" max="2051" width="6" style="6" bestFit="1" customWidth="1"/>
    <col min="2052" max="2052" width="7" style="6" customWidth="1"/>
    <col min="2053" max="2053" width="47.85546875" style="6" customWidth="1"/>
    <col min="2054" max="2054" width="9.140625" style="6" customWidth="1"/>
    <col min="2055" max="2055" width="7.7109375" style="6" customWidth="1"/>
    <col min="2056" max="2056" width="9.7109375" style="6" customWidth="1"/>
    <col min="2057" max="2057" width="9.28515625" style="6" bestFit="1" customWidth="1"/>
    <col min="2058" max="2058" width="14" style="6" bestFit="1" customWidth="1"/>
    <col min="2059" max="2305" width="8.85546875" style="6"/>
    <col min="2306" max="2306" width="9" style="6" customWidth="1"/>
    <col min="2307" max="2307" width="6" style="6" bestFit="1" customWidth="1"/>
    <col min="2308" max="2308" width="7" style="6" customWidth="1"/>
    <col min="2309" max="2309" width="47.85546875" style="6" customWidth="1"/>
    <col min="2310" max="2310" width="9.140625" style="6" customWidth="1"/>
    <col min="2311" max="2311" width="7.7109375" style="6" customWidth="1"/>
    <col min="2312" max="2312" width="9.7109375" style="6" customWidth="1"/>
    <col min="2313" max="2313" width="9.28515625" style="6" bestFit="1" customWidth="1"/>
    <col min="2314" max="2314" width="14" style="6" bestFit="1" customWidth="1"/>
    <col min="2315" max="2561" width="8.85546875" style="6"/>
    <col min="2562" max="2562" width="9" style="6" customWidth="1"/>
    <col min="2563" max="2563" width="6" style="6" bestFit="1" customWidth="1"/>
    <col min="2564" max="2564" width="7" style="6" customWidth="1"/>
    <col min="2565" max="2565" width="47.85546875" style="6" customWidth="1"/>
    <col min="2566" max="2566" width="9.140625" style="6" customWidth="1"/>
    <col min="2567" max="2567" width="7.7109375" style="6" customWidth="1"/>
    <col min="2568" max="2568" width="9.7109375" style="6" customWidth="1"/>
    <col min="2569" max="2569" width="9.28515625" style="6" bestFit="1" customWidth="1"/>
    <col min="2570" max="2570" width="14" style="6" bestFit="1" customWidth="1"/>
    <col min="2571" max="2817" width="8.85546875" style="6"/>
    <col min="2818" max="2818" width="9" style="6" customWidth="1"/>
    <col min="2819" max="2819" width="6" style="6" bestFit="1" customWidth="1"/>
    <col min="2820" max="2820" width="7" style="6" customWidth="1"/>
    <col min="2821" max="2821" width="47.85546875" style="6" customWidth="1"/>
    <col min="2822" max="2822" width="9.140625" style="6" customWidth="1"/>
    <col min="2823" max="2823" width="7.7109375" style="6" customWidth="1"/>
    <col min="2824" max="2824" width="9.7109375" style="6" customWidth="1"/>
    <col min="2825" max="2825" width="9.28515625" style="6" bestFit="1" customWidth="1"/>
    <col min="2826" max="2826" width="14" style="6" bestFit="1" customWidth="1"/>
    <col min="2827" max="3073" width="8.85546875" style="6"/>
    <col min="3074" max="3074" width="9" style="6" customWidth="1"/>
    <col min="3075" max="3075" width="6" style="6" bestFit="1" customWidth="1"/>
    <col min="3076" max="3076" width="7" style="6" customWidth="1"/>
    <col min="3077" max="3077" width="47.85546875" style="6" customWidth="1"/>
    <col min="3078" max="3078" width="9.140625" style="6" customWidth="1"/>
    <col min="3079" max="3079" width="7.7109375" style="6" customWidth="1"/>
    <col min="3080" max="3080" width="9.7109375" style="6" customWidth="1"/>
    <col min="3081" max="3081" width="9.28515625" style="6" bestFit="1" customWidth="1"/>
    <col min="3082" max="3082" width="14" style="6" bestFit="1" customWidth="1"/>
    <col min="3083" max="3329" width="8.85546875" style="6"/>
    <col min="3330" max="3330" width="9" style="6" customWidth="1"/>
    <col min="3331" max="3331" width="6" style="6" bestFit="1" customWidth="1"/>
    <col min="3332" max="3332" width="7" style="6" customWidth="1"/>
    <col min="3333" max="3333" width="47.85546875" style="6" customWidth="1"/>
    <col min="3334" max="3334" width="9.140625" style="6" customWidth="1"/>
    <col min="3335" max="3335" width="7.7109375" style="6" customWidth="1"/>
    <col min="3336" max="3336" width="9.7109375" style="6" customWidth="1"/>
    <col min="3337" max="3337" width="9.28515625" style="6" bestFit="1" customWidth="1"/>
    <col min="3338" max="3338" width="14" style="6" bestFit="1" customWidth="1"/>
    <col min="3339" max="3585" width="8.85546875" style="6"/>
    <col min="3586" max="3586" width="9" style="6" customWidth="1"/>
    <col min="3587" max="3587" width="6" style="6" bestFit="1" customWidth="1"/>
    <col min="3588" max="3588" width="7" style="6" customWidth="1"/>
    <col min="3589" max="3589" width="47.85546875" style="6" customWidth="1"/>
    <col min="3590" max="3590" width="9.140625" style="6" customWidth="1"/>
    <col min="3591" max="3591" width="7.7109375" style="6" customWidth="1"/>
    <col min="3592" max="3592" width="9.7109375" style="6" customWidth="1"/>
    <col min="3593" max="3593" width="9.28515625" style="6" bestFit="1" customWidth="1"/>
    <col min="3594" max="3594" width="14" style="6" bestFit="1" customWidth="1"/>
    <col min="3595" max="3841" width="8.85546875" style="6"/>
    <col min="3842" max="3842" width="9" style="6" customWidth="1"/>
    <col min="3843" max="3843" width="6" style="6" bestFit="1" customWidth="1"/>
    <col min="3844" max="3844" width="7" style="6" customWidth="1"/>
    <col min="3845" max="3845" width="47.85546875" style="6" customWidth="1"/>
    <col min="3846" max="3846" width="9.140625" style="6" customWidth="1"/>
    <col min="3847" max="3847" width="7.7109375" style="6" customWidth="1"/>
    <col min="3848" max="3848" width="9.7109375" style="6" customWidth="1"/>
    <col min="3849" max="3849" width="9.28515625" style="6" bestFit="1" customWidth="1"/>
    <col min="3850" max="3850" width="14" style="6" bestFit="1" customWidth="1"/>
    <col min="3851" max="4097" width="8.85546875" style="6"/>
    <col min="4098" max="4098" width="9" style="6" customWidth="1"/>
    <col min="4099" max="4099" width="6" style="6" bestFit="1" customWidth="1"/>
    <col min="4100" max="4100" width="7" style="6" customWidth="1"/>
    <col min="4101" max="4101" width="47.85546875" style="6" customWidth="1"/>
    <col min="4102" max="4102" width="9.140625" style="6" customWidth="1"/>
    <col min="4103" max="4103" width="7.7109375" style="6" customWidth="1"/>
    <col min="4104" max="4104" width="9.7109375" style="6" customWidth="1"/>
    <col min="4105" max="4105" width="9.28515625" style="6" bestFit="1" customWidth="1"/>
    <col min="4106" max="4106" width="14" style="6" bestFit="1" customWidth="1"/>
    <col min="4107" max="4353" width="8.85546875" style="6"/>
    <col min="4354" max="4354" width="9" style="6" customWidth="1"/>
    <col min="4355" max="4355" width="6" style="6" bestFit="1" customWidth="1"/>
    <col min="4356" max="4356" width="7" style="6" customWidth="1"/>
    <col min="4357" max="4357" width="47.85546875" style="6" customWidth="1"/>
    <col min="4358" max="4358" width="9.140625" style="6" customWidth="1"/>
    <col min="4359" max="4359" width="7.7109375" style="6" customWidth="1"/>
    <col min="4360" max="4360" width="9.7109375" style="6" customWidth="1"/>
    <col min="4361" max="4361" width="9.28515625" style="6" bestFit="1" customWidth="1"/>
    <col min="4362" max="4362" width="14" style="6" bestFit="1" customWidth="1"/>
    <col min="4363" max="4609" width="8.85546875" style="6"/>
    <col min="4610" max="4610" width="9" style="6" customWidth="1"/>
    <col min="4611" max="4611" width="6" style="6" bestFit="1" customWidth="1"/>
    <col min="4612" max="4612" width="7" style="6" customWidth="1"/>
    <col min="4613" max="4613" width="47.85546875" style="6" customWidth="1"/>
    <col min="4614" max="4614" width="9.140625" style="6" customWidth="1"/>
    <col min="4615" max="4615" width="7.7109375" style="6" customWidth="1"/>
    <col min="4616" max="4616" width="9.7109375" style="6" customWidth="1"/>
    <col min="4617" max="4617" width="9.28515625" style="6" bestFit="1" customWidth="1"/>
    <col min="4618" max="4618" width="14" style="6" bestFit="1" customWidth="1"/>
    <col min="4619" max="4865" width="8.85546875" style="6"/>
    <col min="4866" max="4866" width="9" style="6" customWidth="1"/>
    <col min="4867" max="4867" width="6" style="6" bestFit="1" customWidth="1"/>
    <col min="4868" max="4868" width="7" style="6" customWidth="1"/>
    <col min="4869" max="4869" width="47.85546875" style="6" customWidth="1"/>
    <col min="4870" max="4870" width="9.140625" style="6" customWidth="1"/>
    <col min="4871" max="4871" width="7.7109375" style="6" customWidth="1"/>
    <col min="4872" max="4872" width="9.7109375" style="6" customWidth="1"/>
    <col min="4873" max="4873" width="9.28515625" style="6" bestFit="1" customWidth="1"/>
    <col min="4874" max="4874" width="14" style="6" bestFit="1" customWidth="1"/>
    <col min="4875" max="5121" width="8.85546875" style="6"/>
    <col min="5122" max="5122" width="9" style="6" customWidth="1"/>
    <col min="5123" max="5123" width="6" style="6" bestFit="1" customWidth="1"/>
    <col min="5124" max="5124" width="7" style="6" customWidth="1"/>
    <col min="5125" max="5125" width="47.85546875" style="6" customWidth="1"/>
    <col min="5126" max="5126" width="9.140625" style="6" customWidth="1"/>
    <col min="5127" max="5127" width="7.7109375" style="6" customWidth="1"/>
    <col min="5128" max="5128" width="9.7109375" style="6" customWidth="1"/>
    <col min="5129" max="5129" width="9.28515625" style="6" bestFit="1" customWidth="1"/>
    <col min="5130" max="5130" width="14" style="6" bestFit="1" customWidth="1"/>
    <col min="5131" max="5377" width="8.85546875" style="6"/>
    <col min="5378" max="5378" width="9" style="6" customWidth="1"/>
    <col min="5379" max="5379" width="6" style="6" bestFit="1" customWidth="1"/>
    <col min="5380" max="5380" width="7" style="6" customWidth="1"/>
    <col min="5381" max="5381" width="47.85546875" style="6" customWidth="1"/>
    <col min="5382" max="5382" width="9.140625" style="6" customWidth="1"/>
    <col min="5383" max="5383" width="7.7109375" style="6" customWidth="1"/>
    <col min="5384" max="5384" width="9.7109375" style="6" customWidth="1"/>
    <col min="5385" max="5385" width="9.28515625" style="6" bestFit="1" customWidth="1"/>
    <col min="5386" max="5386" width="14" style="6" bestFit="1" customWidth="1"/>
    <col min="5387" max="5633" width="8.85546875" style="6"/>
    <col min="5634" max="5634" width="9" style="6" customWidth="1"/>
    <col min="5635" max="5635" width="6" style="6" bestFit="1" customWidth="1"/>
    <col min="5636" max="5636" width="7" style="6" customWidth="1"/>
    <col min="5637" max="5637" width="47.85546875" style="6" customWidth="1"/>
    <col min="5638" max="5638" width="9.140625" style="6" customWidth="1"/>
    <col min="5639" max="5639" width="7.7109375" style="6" customWidth="1"/>
    <col min="5640" max="5640" width="9.7109375" style="6" customWidth="1"/>
    <col min="5641" max="5641" width="9.28515625" style="6" bestFit="1" customWidth="1"/>
    <col min="5642" max="5642" width="14" style="6" bestFit="1" customWidth="1"/>
    <col min="5643" max="5889" width="8.85546875" style="6"/>
    <col min="5890" max="5890" width="9" style="6" customWidth="1"/>
    <col min="5891" max="5891" width="6" style="6" bestFit="1" customWidth="1"/>
    <col min="5892" max="5892" width="7" style="6" customWidth="1"/>
    <col min="5893" max="5893" width="47.85546875" style="6" customWidth="1"/>
    <col min="5894" max="5894" width="9.140625" style="6" customWidth="1"/>
    <col min="5895" max="5895" width="7.7109375" style="6" customWidth="1"/>
    <col min="5896" max="5896" width="9.7109375" style="6" customWidth="1"/>
    <col min="5897" max="5897" width="9.28515625" style="6" bestFit="1" customWidth="1"/>
    <col min="5898" max="5898" width="14" style="6" bestFit="1" customWidth="1"/>
    <col min="5899" max="6145" width="8.85546875" style="6"/>
    <col min="6146" max="6146" width="9" style="6" customWidth="1"/>
    <col min="6147" max="6147" width="6" style="6" bestFit="1" customWidth="1"/>
    <col min="6148" max="6148" width="7" style="6" customWidth="1"/>
    <col min="6149" max="6149" width="47.85546875" style="6" customWidth="1"/>
    <col min="6150" max="6150" width="9.140625" style="6" customWidth="1"/>
    <col min="6151" max="6151" width="7.7109375" style="6" customWidth="1"/>
    <col min="6152" max="6152" width="9.7109375" style="6" customWidth="1"/>
    <col min="6153" max="6153" width="9.28515625" style="6" bestFit="1" customWidth="1"/>
    <col min="6154" max="6154" width="14" style="6" bestFit="1" customWidth="1"/>
    <col min="6155" max="6401" width="8.85546875" style="6"/>
    <col min="6402" max="6402" width="9" style="6" customWidth="1"/>
    <col min="6403" max="6403" width="6" style="6" bestFit="1" customWidth="1"/>
    <col min="6404" max="6404" width="7" style="6" customWidth="1"/>
    <col min="6405" max="6405" width="47.85546875" style="6" customWidth="1"/>
    <col min="6406" max="6406" width="9.140625" style="6" customWidth="1"/>
    <col min="6407" max="6407" width="7.7109375" style="6" customWidth="1"/>
    <col min="6408" max="6408" width="9.7109375" style="6" customWidth="1"/>
    <col min="6409" max="6409" width="9.28515625" style="6" bestFit="1" customWidth="1"/>
    <col min="6410" max="6410" width="14" style="6" bestFit="1" customWidth="1"/>
    <col min="6411" max="6657" width="8.85546875" style="6"/>
    <col min="6658" max="6658" width="9" style="6" customWidth="1"/>
    <col min="6659" max="6659" width="6" style="6" bestFit="1" customWidth="1"/>
    <col min="6660" max="6660" width="7" style="6" customWidth="1"/>
    <col min="6661" max="6661" width="47.85546875" style="6" customWidth="1"/>
    <col min="6662" max="6662" width="9.140625" style="6" customWidth="1"/>
    <col min="6663" max="6663" width="7.7109375" style="6" customWidth="1"/>
    <col min="6664" max="6664" width="9.7109375" style="6" customWidth="1"/>
    <col min="6665" max="6665" width="9.28515625" style="6" bestFit="1" customWidth="1"/>
    <col min="6666" max="6666" width="14" style="6" bestFit="1" customWidth="1"/>
    <col min="6667" max="6913" width="8.85546875" style="6"/>
    <col min="6914" max="6914" width="9" style="6" customWidth="1"/>
    <col min="6915" max="6915" width="6" style="6" bestFit="1" customWidth="1"/>
    <col min="6916" max="6916" width="7" style="6" customWidth="1"/>
    <col min="6917" max="6917" width="47.85546875" style="6" customWidth="1"/>
    <col min="6918" max="6918" width="9.140625" style="6" customWidth="1"/>
    <col min="6919" max="6919" width="7.7109375" style="6" customWidth="1"/>
    <col min="6920" max="6920" width="9.7109375" style="6" customWidth="1"/>
    <col min="6921" max="6921" width="9.28515625" style="6" bestFit="1" customWidth="1"/>
    <col min="6922" max="6922" width="14" style="6" bestFit="1" customWidth="1"/>
    <col min="6923" max="7169" width="8.85546875" style="6"/>
    <col min="7170" max="7170" width="9" style="6" customWidth="1"/>
    <col min="7171" max="7171" width="6" style="6" bestFit="1" customWidth="1"/>
    <col min="7172" max="7172" width="7" style="6" customWidth="1"/>
    <col min="7173" max="7173" width="47.85546875" style="6" customWidth="1"/>
    <col min="7174" max="7174" width="9.140625" style="6" customWidth="1"/>
    <col min="7175" max="7175" width="7.7109375" style="6" customWidth="1"/>
    <col min="7176" max="7176" width="9.7109375" style="6" customWidth="1"/>
    <col min="7177" max="7177" width="9.28515625" style="6" bestFit="1" customWidth="1"/>
    <col min="7178" max="7178" width="14" style="6" bestFit="1" customWidth="1"/>
    <col min="7179" max="7425" width="8.85546875" style="6"/>
    <col min="7426" max="7426" width="9" style="6" customWidth="1"/>
    <col min="7427" max="7427" width="6" style="6" bestFit="1" customWidth="1"/>
    <col min="7428" max="7428" width="7" style="6" customWidth="1"/>
    <col min="7429" max="7429" width="47.85546875" style="6" customWidth="1"/>
    <col min="7430" max="7430" width="9.140625" style="6" customWidth="1"/>
    <col min="7431" max="7431" width="7.7109375" style="6" customWidth="1"/>
    <col min="7432" max="7432" width="9.7109375" style="6" customWidth="1"/>
    <col min="7433" max="7433" width="9.28515625" style="6" bestFit="1" customWidth="1"/>
    <col min="7434" max="7434" width="14" style="6" bestFit="1" customWidth="1"/>
    <col min="7435" max="7681" width="8.85546875" style="6"/>
    <col min="7682" max="7682" width="9" style="6" customWidth="1"/>
    <col min="7683" max="7683" width="6" style="6" bestFit="1" customWidth="1"/>
    <col min="7684" max="7684" width="7" style="6" customWidth="1"/>
    <col min="7685" max="7685" width="47.85546875" style="6" customWidth="1"/>
    <col min="7686" max="7686" width="9.140625" style="6" customWidth="1"/>
    <col min="7687" max="7687" width="7.7109375" style="6" customWidth="1"/>
    <col min="7688" max="7688" width="9.7109375" style="6" customWidth="1"/>
    <col min="7689" max="7689" width="9.28515625" style="6" bestFit="1" customWidth="1"/>
    <col min="7690" max="7690" width="14" style="6" bestFit="1" customWidth="1"/>
    <col min="7691" max="7937" width="8.85546875" style="6"/>
    <col min="7938" max="7938" width="9" style="6" customWidth="1"/>
    <col min="7939" max="7939" width="6" style="6" bestFit="1" customWidth="1"/>
    <col min="7940" max="7940" width="7" style="6" customWidth="1"/>
    <col min="7941" max="7941" width="47.85546875" style="6" customWidth="1"/>
    <col min="7942" max="7942" width="9.140625" style="6" customWidth="1"/>
    <col min="7943" max="7943" width="7.7109375" style="6" customWidth="1"/>
    <col min="7944" max="7944" width="9.7109375" style="6" customWidth="1"/>
    <col min="7945" max="7945" width="9.28515625" style="6" bestFit="1" customWidth="1"/>
    <col min="7946" max="7946" width="14" style="6" bestFit="1" customWidth="1"/>
    <col min="7947" max="8193" width="8.85546875" style="6"/>
    <col min="8194" max="8194" width="9" style="6" customWidth="1"/>
    <col min="8195" max="8195" width="6" style="6" bestFit="1" customWidth="1"/>
    <col min="8196" max="8196" width="7" style="6" customWidth="1"/>
    <col min="8197" max="8197" width="47.85546875" style="6" customWidth="1"/>
    <col min="8198" max="8198" width="9.140625" style="6" customWidth="1"/>
    <col min="8199" max="8199" width="7.7109375" style="6" customWidth="1"/>
    <col min="8200" max="8200" width="9.7109375" style="6" customWidth="1"/>
    <col min="8201" max="8201" width="9.28515625" style="6" bestFit="1" customWidth="1"/>
    <col min="8202" max="8202" width="14" style="6" bestFit="1" customWidth="1"/>
    <col min="8203" max="8449" width="8.85546875" style="6"/>
    <col min="8450" max="8450" width="9" style="6" customWidth="1"/>
    <col min="8451" max="8451" width="6" style="6" bestFit="1" customWidth="1"/>
    <col min="8452" max="8452" width="7" style="6" customWidth="1"/>
    <col min="8453" max="8453" width="47.85546875" style="6" customWidth="1"/>
    <col min="8454" max="8454" width="9.140625" style="6" customWidth="1"/>
    <col min="8455" max="8455" width="7.7109375" style="6" customWidth="1"/>
    <col min="8456" max="8456" width="9.7109375" style="6" customWidth="1"/>
    <col min="8457" max="8457" width="9.28515625" style="6" bestFit="1" customWidth="1"/>
    <col min="8458" max="8458" width="14" style="6" bestFit="1" customWidth="1"/>
    <col min="8459" max="8705" width="8.85546875" style="6"/>
    <col min="8706" max="8706" width="9" style="6" customWidth="1"/>
    <col min="8707" max="8707" width="6" style="6" bestFit="1" customWidth="1"/>
    <col min="8708" max="8708" width="7" style="6" customWidth="1"/>
    <col min="8709" max="8709" width="47.85546875" style="6" customWidth="1"/>
    <col min="8710" max="8710" width="9.140625" style="6" customWidth="1"/>
    <col min="8711" max="8711" width="7.7109375" style="6" customWidth="1"/>
    <col min="8712" max="8712" width="9.7109375" style="6" customWidth="1"/>
    <col min="8713" max="8713" width="9.28515625" style="6" bestFit="1" customWidth="1"/>
    <col min="8714" max="8714" width="14" style="6" bestFit="1" customWidth="1"/>
    <col min="8715" max="8961" width="8.85546875" style="6"/>
    <col min="8962" max="8962" width="9" style="6" customWidth="1"/>
    <col min="8963" max="8963" width="6" style="6" bestFit="1" customWidth="1"/>
    <col min="8964" max="8964" width="7" style="6" customWidth="1"/>
    <col min="8965" max="8965" width="47.85546875" style="6" customWidth="1"/>
    <col min="8966" max="8966" width="9.140625" style="6" customWidth="1"/>
    <col min="8967" max="8967" width="7.7109375" style="6" customWidth="1"/>
    <col min="8968" max="8968" width="9.7109375" style="6" customWidth="1"/>
    <col min="8969" max="8969" width="9.28515625" style="6" bestFit="1" customWidth="1"/>
    <col min="8970" max="8970" width="14" style="6" bestFit="1" customWidth="1"/>
    <col min="8971" max="9217" width="8.85546875" style="6"/>
    <col min="9218" max="9218" width="9" style="6" customWidth="1"/>
    <col min="9219" max="9219" width="6" style="6" bestFit="1" customWidth="1"/>
    <col min="9220" max="9220" width="7" style="6" customWidth="1"/>
    <col min="9221" max="9221" width="47.85546875" style="6" customWidth="1"/>
    <col min="9222" max="9222" width="9.140625" style="6" customWidth="1"/>
    <col min="9223" max="9223" width="7.7109375" style="6" customWidth="1"/>
    <col min="9224" max="9224" width="9.7109375" style="6" customWidth="1"/>
    <col min="9225" max="9225" width="9.28515625" style="6" bestFit="1" customWidth="1"/>
    <col min="9226" max="9226" width="14" style="6" bestFit="1" customWidth="1"/>
    <col min="9227" max="9473" width="8.85546875" style="6"/>
    <col min="9474" max="9474" width="9" style="6" customWidth="1"/>
    <col min="9475" max="9475" width="6" style="6" bestFit="1" customWidth="1"/>
    <col min="9476" max="9476" width="7" style="6" customWidth="1"/>
    <col min="9477" max="9477" width="47.85546875" style="6" customWidth="1"/>
    <col min="9478" max="9478" width="9.140625" style="6" customWidth="1"/>
    <col min="9479" max="9479" width="7.7109375" style="6" customWidth="1"/>
    <col min="9480" max="9480" width="9.7109375" style="6" customWidth="1"/>
    <col min="9481" max="9481" width="9.28515625" style="6" bestFit="1" customWidth="1"/>
    <col min="9482" max="9482" width="14" style="6" bestFit="1" customWidth="1"/>
    <col min="9483" max="9729" width="8.85546875" style="6"/>
    <col min="9730" max="9730" width="9" style="6" customWidth="1"/>
    <col min="9731" max="9731" width="6" style="6" bestFit="1" customWidth="1"/>
    <col min="9732" max="9732" width="7" style="6" customWidth="1"/>
    <col min="9733" max="9733" width="47.85546875" style="6" customWidth="1"/>
    <col min="9734" max="9734" width="9.140625" style="6" customWidth="1"/>
    <col min="9735" max="9735" width="7.7109375" style="6" customWidth="1"/>
    <col min="9736" max="9736" width="9.7109375" style="6" customWidth="1"/>
    <col min="9737" max="9737" width="9.28515625" style="6" bestFit="1" customWidth="1"/>
    <col min="9738" max="9738" width="14" style="6" bestFit="1" customWidth="1"/>
    <col min="9739" max="9985" width="8.85546875" style="6"/>
    <col min="9986" max="9986" width="9" style="6" customWidth="1"/>
    <col min="9987" max="9987" width="6" style="6" bestFit="1" customWidth="1"/>
    <col min="9988" max="9988" width="7" style="6" customWidth="1"/>
    <col min="9989" max="9989" width="47.85546875" style="6" customWidth="1"/>
    <col min="9990" max="9990" width="9.140625" style="6" customWidth="1"/>
    <col min="9991" max="9991" width="7.7109375" style="6" customWidth="1"/>
    <col min="9992" max="9992" width="9.7109375" style="6" customWidth="1"/>
    <col min="9993" max="9993" width="9.28515625" style="6" bestFit="1" customWidth="1"/>
    <col min="9994" max="9994" width="14" style="6" bestFit="1" customWidth="1"/>
    <col min="9995" max="10241" width="8.85546875" style="6"/>
    <col min="10242" max="10242" width="9" style="6" customWidth="1"/>
    <col min="10243" max="10243" width="6" style="6" bestFit="1" customWidth="1"/>
    <col min="10244" max="10244" width="7" style="6" customWidth="1"/>
    <col min="10245" max="10245" width="47.85546875" style="6" customWidth="1"/>
    <col min="10246" max="10246" width="9.140625" style="6" customWidth="1"/>
    <col min="10247" max="10247" width="7.7109375" style="6" customWidth="1"/>
    <col min="10248" max="10248" width="9.7109375" style="6" customWidth="1"/>
    <col min="10249" max="10249" width="9.28515625" style="6" bestFit="1" customWidth="1"/>
    <col min="10250" max="10250" width="14" style="6" bestFit="1" customWidth="1"/>
    <col min="10251" max="10497" width="8.85546875" style="6"/>
    <col min="10498" max="10498" width="9" style="6" customWidth="1"/>
    <col min="10499" max="10499" width="6" style="6" bestFit="1" customWidth="1"/>
    <col min="10500" max="10500" width="7" style="6" customWidth="1"/>
    <col min="10501" max="10501" width="47.85546875" style="6" customWidth="1"/>
    <col min="10502" max="10502" width="9.140625" style="6" customWidth="1"/>
    <col min="10503" max="10503" width="7.7109375" style="6" customWidth="1"/>
    <col min="10504" max="10504" width="9.7109375" style="6" customWidth="1"/>
    <col min="10505" max="10505" width="9.28515625" style="6" bestFit="1" customWidth="1"/>
    <col min="10506" max="10506" width="14" style="6" bestFit="1" customWidth="1"/>
    <col min="10507" max="10753" width="8.85546875" style="6"/>
    <col min="10754" max="10754" width="9" style="6" customWidth="1"/>
    <col min="10755" max="10755" width="6" style="6" bestFit="1" customWidth="1"/>
    <col min="10756" max="10756" width="7" style="6" customWidth="1"/>
    <col min="10757" max="10757" width="47.85546875" style="6" customWidth="1"/>
    <col min="10758" max="10758" width="9.140625" style="6" customWidth="1"/>
    <col min="10759" max="10759" width="7.7109375" style="6" customWidth="1"/>
    <col min="10760" max="10760" width="9.7109375" style="6" customWidth="1"/>
    <col min="10761" max="10761" width="9.28515625" style="6" bestFit="1" customWidth="1"/>
    <col min="10762" max="10762" width="14" style="6" bestFit="1" customWidth="1"/>
    <col min="10763" max="11009" width="8.85546875" style="6"/>
    <col min="11010" max="11010" width="9" style="6" customWidth="1"/>
    <col min="11011" max="11011" width="6" style="6" bestFit="1" customWidth="1"/>
    <col min="11012" max="11012" width="7" style="6" customWidth="1"/>
    <col min="11013" max="11013" width="47.85546875" style="6" customWidth="1"/>
    <col min="11014" max="11014" width="9.140625" style="6" customWidth="1"/>
    <col min="11015" max="11015" width="7.7109375" style="6" customWidth="1"/>
    <col min="11016" max="11016" width="9.7109375" style="6" customWidth="1"/>
    <col min="11017" max="11017" width="9.28515625" style="6" bestFit="1" customWidth="1"/>
    <col min="11018" max="11018" width="14" style="6" bestFit="1" customWidth="1"/>
    <col min="11019" max="11265" width="8.85546875" style="6"/>
    <col min="11266" max="11266" width="9" style="6" customWidth="1"/>
    <col min="11267" max="11267" width="6" style="6" bestFit="1" customWidth="1"/>
    <col min="11268" max="11268" width="7" style="6" customWidth="1"/>
    <col min="11269" max="11269" width="47.85546875" style="6" customWidth="1"/>
    <col min="11270" max="11270" width="9.140625" style="6" customWidth="1"/>
    <col min="11271" max="11271" width="7.7109375" style="6" customWidth="1"/>
    <col min="11272" max="11272" width="9.7109375" style="6" customWidth="1"/>
    <col min="11273" max="11273" width="9.28515625" style="6" bestFit="1" customWidth="1"/>
    <col min="11274" max="11274" width="14" style="6" bestFit="1" customWidth="1"/>
    <col min="11275" max="11521" width="8.85546875" style="6"/>
    <col min="11522" max="11522" width="9" style="6" customWidth="1"/>
    <col min="11523" max="11523" width="6" style="6" bestFit="1" customWidth="1"/>
    <col min="11524" max="11524" width="7" style="6" customWidth="1"/>
    <col min="11525" max="11525" width="47.85546875" style="6" customWidth="1"/>
    <col min="11526" max="11526" width="9.140625" style="6" customWidth="1"/>
    <col min="11527" max="11527" width="7.7109375" style="6" customWidth="1"/>
    <col min="11528" max="11528" width="9.7109375" style="6" customWidth="1"/>
    <col min="11529" max="11529" width="9.28515625" style="6" bestFit="1" customWidth="1"/>
    <col min="11530" max="11530" width="14" style="6" bestFit="1" customWidth="1"/>
    <col min="11531" max="11777" width="8.85546875" style="6"/>
    <col min="11778" max="11778" width="9" style="6" customWidth="1"/>
    <col min="11779" max="11779" width="6" style="6" bestFit="1" customWidth="1"/>
    <col min="11780" max="11780" width="7" style="6" customWidth="1"/>
    <col min="11781" max="11781" width="47.85546875" style="6" customWidth="1"/>
    <col min="11782" max="11782" width="9.140625" style="6" customWidth="1"/>
    <col min="11783" max="11783" width="7.7109375" style="6" customWidth="1"/>
    <col min="11784" max="11784" width="9.7109375" style="6" customWidth="1"/>
    <col min="11785" max="11785" width="9.28515625" style="6" bestFit="1" customWidth="1"/>
    <col min="11786" max="11786" width="14" style="6" bestFit="1" customWidth="1"/>
    <col min="11787" max="12033" width="8.85546875" style="6"/>
    <col min="12034" max="12034" width="9" style="6" customWidth="1"/>
    <col min="12035" max="12035" width="6" style="6" bestFit="1" customWidth="1"/>
    <col min="12036" max="12036" width="7" style="6" customWidth="1"/>
    <col min="12037" max="12037" width="47.85546875" style="6" customWidth="1"/>
    <col min="12038" max="12038" width="9.140625" style="6" customWidth="1"/>
    <col min="12039" max="12039" width="7.7109375" style="6" customWidth="1"/>
    <col min="12040" max="12040" width="9.7109375" style="6" customWidth="1"/>
    <col min="12041" max="12041" width="9.28515625" style="6" bestFit="1" customWidth="1"/>
    <col min="12042" max="12042" width="14" style="6" bestFit="1" customWidth="1"/>
    <col min="12043" max="12289" width="8.85546875" style="6"/>
    <col min="12290" max="12290" width="9" style="6" customWidth="1"/>
    <col min="12291" max="12291" width="6" style="6" bestFit="1" customWidth="1"/>
    <col min="12292" max="12292" width="7" style="6" customWidth="1"/>
    <col min="12293" max="12293" width="47.85546875" style="6" customWidth="1"/>
    <col min="12294" max="12294" width="9.140625" style="6" customWidth="1"/>
    <col min="12295" max="12295" width="7.7109375" style="6" customWidth="1"/>
    <col min="12296" max="12296" width="9.7109375" style="6" customWidth="1"/>
    <col min="12297" max="12297" width="9.28515625" style="6" bestFit="1" customWidth="1"/>
    <col min="12298" max="12298" width="14" style="6" bestFit="1" customWidth="1"/>
    <col min="12299" max="12545" width="8.85546875" style="6"/>
    <col min="12546" max="12546" width="9" style="6" customWidth="1"/>
    <col min="12547" max="12547" width="6" style="6" bestFit="1" customWidth="1"/>
    <col min="12548" max="12548" width="7" style="6" customWidth="1"/>
    <col min="12549" max="12549" width="47.85546875" style="6" customWidth="1"/>
    <col min="12550" max="12550" width="9.140625" style="6" customWidth="1"/>
    <col min="12551" max="12551" width="7.7109375" style="6" customWidth="1"/>
    <col min="12552" max="12552" width="9.7109375" style="6" customWidth="1"/>
    <col min="12553" max="12553" width="9.28515625" style="6" bestFit="1" customWidth="1"/>
    <col min="12554" max="12554" width="14" style="6" bestFit="1" customWidth="1"/>
    <col min="12555" max="12801" width="8.85546875" style="6"/>
    <col min="12802" max="12802" width="9" style="6" customWidth="1"/>
    <col min="12803" max="12803" width="6" style="6" bestFit="1" customWidth="1"/>
    <col min="12804" max="12804" width="7" style="6" customWidth="1"/>
    <col min="12805" max="12805" width="47.85546875" style="6" customWidth="1"/>
    <col min="12806" max="12806" width="9.140625" style="6" customWidth="1"/>
    <col min="12807" max="12807" width="7.7109375" style="6" customWidth="1"/>
    <col min="12808" max="12808" width="9.7109375" style="6" customWidth="1"/>
    <col min="12809" max="12809" width="9.28515625" style="6" bestFit="1" customWidth="1"/>
    <col min="12810" max="12810" width="14" style="6" bestFit="1" customWidth="1"/>
    <col min="12811" max="13057" width="8.85546875" style="6"/>
    <col min="13058" max="13058" width="9" style="6" customWidth="1"/>
    <col min="13059" max="13059" width="6" style="6" bestFit="1" customWidth="1"/>
    <col min="13060" max="13060" width="7" style="6" customWidth="1"/>
    <col min="13061" max="13061" width="47.85546875" style="6" customWidth="1"/>
    <col min="13062" max="13062" width="9.140625" style="6" customWidth="1"/>
    <col min="13063" max="13063" width="7.7109375" style="6" customWidth="1"/>
    <col min="13064" max="13064" width="9.7109375" style="6" customWidth="1"/>
    <col min="13065" max="13065" width="9.28515625" style="6" bestFit="1" customWidth="1"/>
    <col min="13066" max="13066" width="14" style="6" bestFit="1" customWidth="1"/>
    <col min="13067" max="13313" width="8.85546875" style="6"/>
    <col min="13314" max="13314" width="9" style="6" customWidth="1"/>
    <col min="13315" max="13315" width="6" style="6" bestFit="1" customWidth="1"/>
    <col min="13316" max="13316" width="7" style="6" customWidth="1"/>
    <col min="13317" max="13317" width="47.85546875" style="6" customWidth="1"/>
    <col min="13318" max="13318" width="9.140625" style="6" customWidth="1"/>
    <col min="13319" max="13319" width="7.7109375" style="6" customWidth="1"/>
    <col min="13320" max="13320" width="9.7109375" style="6" customWidth="1"/>
    <col min="13321" max="13321" width="9.28515625" style="6" bestFit="1" customWidth="1"/>
    <col min="13322" max="13322" width="14" style="6" bestFit="1" customWidth="1"/>
    <col min="13323" max="13569" width="8.85546875" style="6"/>
    <col min="13570" max="13570" width="9" style="6" customWidth="1"/>
    <col min="13571" max="13571" width="6" style="6" bestFit="1" customWidth="1"/>
    <col min="13572" max="13572" width="7" style="6" customWidth="1"/>
    <col min="13573" max="13573" width="47.85546875" style="6" customWidth="1"/>
    <col min="13574" max="13574" width="9.140625" style="6" customWidth="1"/>
    <col min="13575" max="13575" width="7.7109375" style="6" customWidth="1"/>
    <col min="13576" max="13576" width="9.7109375" style="6" customWidth="1"/>
    <col min="13577" max="13577" width="9.28515625" style="6" bestFit="1" customWidth="1"/>
    <col min="13578" max="13578" width="14" style="6" bestFit="1" customWidth="1"/>
    <col min="13579" max="13825" width="8.85546875" style="6"/>
    <col min="13826" max="13826" width="9" style="6" customWidth="1"/>
    <col min="13827" max="13827" width="6" style="6" bestFit="1" customWidth="1"/>
    <col min="13828" max="13828" width="7" style="6" customWidth="1"/>
    <col min="13829" max="13829" width="47.85546875" style="6" customWidth="1"/>
    <col min="13830" max="13830" width="9.140625" style="6" customWidth="1"/>
    <col min="13831" max="13831" width="7.7109375" style="6" customWidth="1"/>
    <col min="13832" max="13832" width="9.7109375" style="6" customWidth="1"/>
    <col min="13833" max="13833" width="9.28515625" style="6" bestFit="1" customWidth="1"/>
    <col min="13834" max="13834" width="14" style="6" bestFit="1" customWidth="1"/>
    <col min="13835" max="14081" width="8.85546875" style="6"/>
    <col min="14082" max="14082" width="9" style="6" customWidth="1"/>
    <col min="14083" max="14083" width="6" style="6" bestFit="1" customWidth="1"/>
    <col min="14084" max="14084" width="7" style="6" customWidth="1"/>
    <col min="14085" max="14085" width="47.85546875" style="6" customWidth="1"/>
    <col min="14086" max="14086" width="9.140625" style="6" customWidth="1"/>
    <col min="14087" max="14087" width="7.7109375" style="6" customWidth="1"/>
    <col min="14088" max="14088" width="9.7109375" style="6" customWidth="1"/>
    <col min="14089" max="14089" width="9.28515625" style="6" bestFit="1" customWidth="1"/>
    <col min="14090" max="14090" width="14" style="6" bestFit="1" customWidth="1"/>
    <col min="14091" max="14337" width="8.85546875" style="6"/>
    <col min="14338" max="14338" width="9" style="6" customWidth="1"/>
    <col min="14339" max="14339" width="6" style="6" bestFit="1" customWidth="1"/>
    <col min="14340" max="14340" width="7" style="6" customWidth="1"/>
    <col min="14341" max="14341" width="47.85546875" style="6" customWidth="1"/>
    <col min="14342" max="14342" width="9.140625" style="6" customWidth="1"/>
    <col min="14343" max="14343" width="7.7109375" style="6" customWidth="1"/>
    <col min="14344" max="14344" width="9.7109375" style="6" customWidth="1"/>
    <col min="14345" max="14345" width="9.28515625" style="6" bestFit="1" customWidth="1"/>
    <col min="14346" max="14346" width="14" style="6" bestFit="1" customWidth="1"/>
    <col min="14347" max="14593" width="8.85546875" style="6"/>
    <col min="14594" max="14594" width="9" style="6" customWidth="1"/>
    <col min="14595" max="14595" width="6" style="6" bestFit="1" customWidth="1"/>
    <col min="14596" max="14596" width="7" style="6" customWidth="1"/>
    <col min="14597" max="14597" width="47.85546875" style="6" customWidth="1"/>
    <col min="14598" max="14598" width="9.140625" style="6" customWidth="1"/>
    <col min="14599" max="14599" width="7.7109375" style="6" customWidth="1"/>
    <col min="14600" max="14600" width="9.7109375" style="6" customWidth="1"/>
    <col min="14601" max="14601" width="9.28515625" style="6" bestFit="1" customWidth="1"/>
    <col min="14602" max="14602" width="14" style="6" bestFit="1" customWidth="1"/>
    <col min="14603" max="14849" width="8.85546875" style="6"/>
    <col min="14850" max="14850" width="9" style="6" customWidth="1"/>
    <col min="14851" max="14851" width="6" style="6" bestFit="1" customWidth="1"/>
    <col min="14852" max="14852" width="7" style="6" customWidth="1"/>
    <col min="14853" max="14853" width="47.85546875" style="6" customWidth="1"/>
    <col min="14854" max="14854" width="9.140625" style="6" customWidth="1"/>
    <col min="14855" max="14855" width="7.7109375" style="6" customWidth="1"/>
    <col min="14856" max="14856" width="9.7109375" style="6" customWidth="1"/>
    <col min="14857" max="14857" width="9.28515625" style="6" bestFit="1" customWidth="1"/>
    <col min="14858" max="14858" width="14" style="6" bestFit="1" customWidth="1"/>
    <col min="14859" max="15105" width="8.85546875" style="6"/>
    <col min="15106" max="15106" width="9" style="6" customWidth="1"/>
    <col min="15107" max="15107" width="6" style="6" bestFit="1" customWidth="1"/>
    <col min="15108" max="15108" width="7" style="6" customWidth="1"/>
    <col min="15109" max="15109" width="47.85546875" style="6" customWidth="1"/>
    <col min="15110" max="15110" width="9.140625" style="6" customWidth="1"/>
    <col min="15111" max="15111" width="7.7109375" style="6" customWidth="1"/>
    <col min="15112" max="15112" width="9.7109375" style="6" customWidth="1"/>
    <col min="15113" max="15113" width="9.28515625" style="6" bestFit="1" customWidth="1"/>
    <col min="15114" max="15114" width="14" style="6" bestFit="1" customWidth="1"/>
    <col min="15115" max="15361" width="8.85546875" style="6"/>
    <col min="15362" max="15362" width="9" style="6" customWidth="1"/>
    <col min="15363" max="15363" width="6" style="6" bestFit="1" customWidth="1"/>
    <col min="15364" max="15364" width="7" style="6" customWidth="1"/>
    <col min="15365" max="15365" width="47.85546875" style="6" customWidth="1"/>
    <col min="15366" max="15366" width="9.140625" style="6" customWidth="1"/>
    <col min="15367" max="15367" width="7.7109375" style="6" customWidth="1"/>
    <col min="15368" max="15368" width="9.7109375" style="6" customWidth="1"/>
    <col min="15369" max="15369" width="9.28515625" style="6" bestFit="1" customWidth="1"/>
    <col min="15370" max="15370" width="14" style="6" bestFit="1" customWidth="1"/>
    <col min="15371" max="15617" width="8.85546875" style="6"/>
    <col min="15618" max="15618" width="9" style="6" customWidth="1"/>
    <col min="15619" max="15619" width="6" style="6" bestFit="1" customWidth="1"/>
    <col min="15620" max="15620" width="7" style="6" customWidth="1"/>
    <col min="15621" max="15621" width="47.85546875" style="6" customWidth="1"/>
    <col min="15622" max="15622" width="9.140625" style="6" customWidth="1"/>
    <col min="15623" max="15623" width="7.7109375" style="6" customWidth="1"/>
    <col min="15624" max="15624" width="9.7109375" style="6" customWidth="1"/>
    <col min="15625" max="15625" width="9.28515625" style="6" bestFit="1" customWidth="1"/>
    <col min="15626" max="15626" width="14" style="6" bestFit="1" customWidth="1"/>
    <col min="15627" max="15873" width="8.85546875" style="6"/>
    <col min="15874" max="15874" width="9" style="6" customWidth="1"/>
    <col min="15875" max="15875" width="6" style="6" bestFit="1" customWidth="1"/>
    <col min="15876" max="15876" width="7" style="6" customWidth="1"/>
    <col min="15877" max="15877" width="47.85546875" style="6" customWidth="1"/>
    <col min="15878" max="15878" width="9.140625" style="6" customWidth="1"/>
    <col min="15879" max="15879" width="7.7109375" style="6" customWidth="1"/>
    <col min="15880" max="15880" width="9.7109375" style="6" customWidth="1"/>
    <col min="15881" max="15881" width="9.28515625" style="6" bestFit="1" customWidth="1"/>
    <col min="15882" max="15882" width="14" style="6" bestFit="1" customWidth="1"/>
    <col min="15883" max="16129" width="8.85546875" style="6"/>
    <col min="16130" max="16130" width="9" style="6" customWidth="1"/>
    <col min="16131" max="16131" width="6" style="6" bestFit="1" customWidth="1"/>
    <col min="16132" max="16132" width="7" style="6" customWidth="1"/>
    <col min="16133" max="16133" width="47.85546875" style="6" customWidth="1"/>
    <col min="16134" max="16134" width="9.140625" style="6" customWidth="1"/>
    <col min="16135" max="16135" width="7.7109375" style="6" customWidth="1"/>
    <col min="16136" max="16136" width="9.7109375" style="6" customWidth="1"/>
    <col min="16137" max="16137" width="9.28515625" style="6" bestFit="1" customWidth="1"/>
    <col min="16138" max="16138" width="14" style="6" bestFit="1" customWidth="1"/>
    <col min="16139" max="16384" width="8.85546875" style="6"/>
  </cols>
  <sheetData>
    <row r="2" spans="1:10">
      <c r="B2" s="76" t="s">
        <v>163</v>
      </c>
      <c r="C2" s="77"/>
      <c r="D2" s="77"/>
      <c r="E2" s="77"/>
      <c r="F2" s="77"/>
      <c r="G2" s="77"/>
      <c r="H2" s="77"/>
      <c r="I2" s="77"/>
      <c r="J2" s="78"/>
    </row>
    <row r="3" spans="1:10">
      <c r="B3" s="46"/>
      <c r="C3" s="10"/>
      <c r="D3" s="10"/>
      <c r="E3" s="47"/>
      <c r="F3" s="10"/>
      <c r="G3" s="10"/>
      <c r="H3" s="11"/>
      <c r="I3" s="11"/>
      <c r="J3" s="14"/>
    </row>
    <row r="4" spans="1:10">
      <c r="B4" s="9" t="s">
        <v>164</v>
      </c>
      <c r="C4" s="10"/>
      <c r="D4" s="11"/>
      <c r="E4" s="11" t="s">
        <v>165</v>
      </c>
      <c r="F4" s="12"/>
      <c r="G4" s="12"/>
      <c r="H4" s="13"/>
      <c r="I4" s="10"/>
      <c r="J4" s="14"/>
    </row>
    <row r="5" spans="1:10">
      <c r="B5" s="9" t="s">
        <v>166</v>
      </c>
      <c r="C5" s="10"/>
      <c r="D5" s="11"/>
      <c r="E5" s="11"/>
      <c r="F5" s="10" t="s">
        <v>167</v>
      </c>
      <c r="G5" s="10"/>
      <c r="H5" s="13"/>
      <c r="I5" s="10"/>
      <c r="J5" s="14"/>
    </row>
    <row r="6" spans="1:10">
      <c r="B6" s="9" t="s">
        <v>168</v>
      </c>
      <c r="C6" s="10"/>
      <c r="D6" s="42"/>
      <c r="E6" s="11"/>
      <c r="F6" s="10"/>
      <c r="G6" s="10"/>
      <c r="H6" s="13"/>
      <c r="I6" s="10"/>
      <c r="J6" s="14"/>
    </row>
    <row r="7" spans="1:10">
      <c r="B7" s="9" t="s">
        <v>169</v>
      </c>
      <c r="C7" s="10"/>
      <c r="D7" s="42"/>
      <c r="E7" s="11"/>
      <c r="F7" s="10"/>
      <c r="G7" s="10"/>
      <c r="H7" s="10"/>
      <c r="I7" s="10"/>
      <c r="J7" s="14"/>
    </row>
    <row r="8" spans="1:10" ht="28.5" customHeight="1">
      <c r="B8" s="15"/>
      <c r="C8" s="16"/>
      <c r="D8" s="16"/>
      <c r="E8" s="16"/>
      <c r="F8" s="16"/>
      <c r="G8" s="16"/>
      <c r="H8" s="16"/>
      <c r="I8" s="16"/>
      <c r="J8" s="17"/>
    </row>
    <row r="9" spans="1:10">
      <c r="B9" s="18" t="s">
        <v>170</v>
      </c>
      <c r="C9" s="18"/>
      <c r="D9" s="18"/>
      <c r="E9" s="18"/>
      <c r="F9" s="18" t="s">
        <v>171</v>
      </c>
      <c r="G9" s="18"/>
      <c r="H9" s="18"/>
      <c r="I9" s="18" t="s">
        <v>172</v>
      </c>
      <c r="J9" s="18"/>
    </row>
    <row r="10" spans="1:10" s="7" customFormat="1" ht="18" customHeight="1">
      <c r="A10" s="8"/>
      <c r="B10" s="19" t="s">
        <v>173</v>
      </c>
      <c r="C10" s="19" t="s">
        <v>174</v>
      </c>
      <c r="D10" s="19" t="s">
        <v>26</v>
      </c>
      <c r="E10" s="19" t="s">
        <v>175</v>
      </c>
      <c r="F10" s="19" t="s">
        <v>176</v>
      </c>
      <c r="G10" s="19" t="s">
        <v>177</v>
      </c>
      <c r="H10" s="19" t="s">
        <v>178</v>
      </c>
      <c r="I10" s="19" t="s">
        <v>179</v>
      </c>
      <c r="J10" s="19" t="s">
        <v>173</v>
      </c>
    </row>
    <row r="11" spans="1:10" s="8" customFormat="1">
      <c r="B11" s="20"/>
      <c r="C11" s="20"/>
      <c r="D11" s="20"/>
      <c r="E11" s="20"/>
      <c r="F11" s="20"/>
      <c r="G11" s="21"/>
      <c r="H11" s="23"/>
      <c r="I11" s="20"/>
      <c r="J11" s="23"/>
    </row>
    <row r="12" spans="1:10">
      <c r="B12" s="20"/>
      <c r="C12" s="22"/>
      <c r="D12" s="22"/>
      <c r="E12" s="22"/>
      <c r="F12" s="23"/>
      <c r="G12" s="21"/>
      <c r="H12" s="23"/>
      <c r="I12" s="24"/>
      <c r="J12" s="23"/>
    </row>
    <row r="13" spans="1:10">
      <c r="B13" s="20"/>
      <c r="C13" s="20"/>
      <c r="D13" s="25"/>
      <c r="E13" s="20"/>
      <c r="F13" s="26"/>
      <c r="G13" s="21"/>
      <c r="H13" s="23"/>
      <c r="I13" s="24"/>
      <c r="J13" s="23"/>
    </row>
    <row r="14" spans="1:10">
      <c r="B14" s="20"/>
      <c r="C14" s="20"/>
      <c r="D14" s="22"/>
      <c r="E14" s="27"/>
      <c r="F14" s="23"/>
      <c r="G14" s="21"/>
      <c r="H14" s="23"/>
      <c r="I14" s="24"/>
      <c r="J14" s="23"/>
    </row>
    <row r="15" spans="1:10">
      <c r="B15" s="20">
        <v>3.5</v>
      </c>
      <c r="C15" s="22">
        <v>1</v>
      </c>
      <c r="D15" s="22">
        <f>B15*C15</f>
        <v>3.5</v>
      </c>
      <c r="E15" s="27" t="s">
        <v>180</v>
      </c>
      <c r="F15" s="23"/>
      <c r="G15" s="21"/>
      <c r="H15" s="23"/>
      <c r="I15" s="24"/>
      <c r="J15" s="23"/>
    </row>
    <row r="16" spans="1:10">
      <c r="B16" s="20"/>
      <c r="C16" s="22"/>
      <c r="D16" s="22"/>
      <c r="E16" s="27"/>
      <c r="F16" s="23"/>
      <c r="G16" s="21"/>
      <c r="H16" s="23"/>
      <c r="I16" s="24"/>
      <c r="J16" s="23"/>
    </row>
    <row r="17" spans="2:10">
      <c r="B17" s="20"/>
      <c r="C17" s="22"/>
      <c r="D17" s="22"/>
      <c r="E17" s="27" t="s">
        <v>181</v>
      </c>
      <c r="F17" s="23">
        <v>225</v>
      </c>
      <c r="G17" s="21">
        <v>0</v>
      </c>
      <c r="H17" s="23">
        <f>F17-(G17*F17)</f>
        <v>225</v>
      </c>
      <c r="I17" s="24"/>
      <c r="J17" s="23">
        <f>H17+I17</f>
        <v>225</v>
      </c>
    </row>
    <row r="18" spans="2:10">
      <c r="B18" s="20"/>
      <c r="C18" s="22"/>
      <c r="D18" s="22"/>
      <c r="E18" s="22"/>
      <c r="F18" s="24"/>
      <c r="G18" s="21"/>
      <c r="H18" s="23"/>
      <c r="I18" s="24"/>
      <c r="J18" s="23"/>
    </row>
    <row r="19" spans="2:10">
      <c r="B19" s="20"/>
      <c r="C19" s="22"/>
      <c r="D19" s="22"/>
      <c r="E19" s="22"/>
      <c r="F19" s="24"/>
      <c r="G19" s="21"/>
      <c r="H19" s="23"/>
      <c r="I19" s="24"/>
      <c r="J19" s="23"/>
    </row>
    <row r="20" spans="2:10">
      <c r="B20" s="20"/>
      <c r="C20" s="22"/>
      <c r="D20" s="22"/>
      <c r="E20" s="22"/>
      <c r="F20" s="24"/>
      <c r="G20" s="21"/>
      <c r="H20" s="23"/>
      <c r="I20" s="24"/>
      <c r="J20" s="23"/>
    </row>
    <row r="21" spans="2:10">
      <c r="B21" s="20"/>
      <c r="C21" s="22"/>
      <c r="D21" s="22"/>
      <c r="E21" s="22"/>
      <c r="F21" s="24"/>
      <c r="G21" s="21"/>
      <c r="H21" s="23"/>
      <c r="I21" s="24"/>
      <c r="J21" s="23"/>
    </row>
    <row r="22" spans="2:10">
      <c r="B22" s="20"/>
      <c r="C22" s="22"/>
      <c r="D22" s="22"/>
      <c r="E22" s="27"/>
      <c r="F22" s="24"/>
      <c r="G22" s="21"/>
      <c r="H22" s="23"/>
      <c r="I22" s="24"/>
      <c r="J22" s="23"/>
    </row>
    <row r="23" spans="2:10">
      <c r="B23" s="20"/>
      <c r="C23" s="22"/>
      <c r="D23" s="22"/>
      <c r="E23" s="22"/>
      <c r="F23" s="24"/>
      <c r="G23" s="21"/>
      <c r="H23" s="23"/>
      <c r="I23" s="24"/>
      <c r="J23" s="23"/>
    </row>
    <row r="24" spans="2:10">
      <c r="B24" s="20"/>
      <c r="C24" s="22"/>
      <c r="D24" s="22"/>
      <c r="E24" s="22"/>
      <c r="F24" s="24"/>
      <c r="G24" s="21"/>
      <c r="H24" s="23"/>
      <c r="I24" s="24"/>
      <c r="J24" s="23"/>
    </row>
    <row r="25" spans="2:10">
      <c r="B25" s="20"/>
      <c r="C25" s="22"/>
      <c r="D25" s="22"/>
      <c r="E25" s="22"/>
      <c r="F25" s="24"/>
      <c r="G25" s="21"/>
      <c r="H25" s="23"/>
      <c r="I25" s="24"/>
      <c r="J25" s="23"/>
    </row>
    <row r="26" spans="2:10">
      <c r="B26" s="20"/>
      <c r="C26" s="22"/>
      <c r="D26" s="22"/>
      <c r="E26" s="27"/>
      <c r="F26" s="24"/>
      <c r="G26" s="21"/>
      <c r="H26" s="23"/>
      <c r="I26" s="24"/>
      <c r="J26" s="23"/>
    </row>
    <row r="27" spans="2:10">
      <c r="B27" s="20"/>
      <c r="C27" s="22"/>
      <c r="D27" s="22"/>
      <c r="E27" s="27"/>
      <c r="F27" s="24"/>
      <c r="G27" s="21"/>
      <c r="H27" s="23"/>
      <c r="I27" s="24"/>
      <c r="J27" s="23"/>
    </row>
    <row r="28" spans="2:10">
      <c r="B28" s="20"/>
      <c r="C28" s="22"/>
      <c r="D28" s="22"/>
      <c r="E28" s="27"/>
      <c r="F28" s="24"/>
      <c r="G28" s="21"/>
      <c r="H28" s="23"/>
      <c r="I28" s="24"/>
      <c r="J28" s="23"/>
    </row>
    <row r="29" spans="2:10">
      <c r="B29" s="29">
        <f>SUM(B11:B28)</f>
        <v>3.5</v>
      </c>
      <c r="C29" s="30"/>
      <c r="D29" s="31"/>
      <c r="E29" s="30" t="s">
        <v>182</v>
      </c>
      <c r="F29" s="32"/>
      <c r="G29" s="33"/>
      <c r="H29" s="34"/>
      <c r="I29" s="32"/>
      <c r="J29" s="34">
        <f>SUM(J11:J28)</f>
        <v>225</v>
      </c>
    </row>
    <row r="30" spans="2:10" ht="12" customHeight="1">
      <c r="B30" s="39">
        <v>0.01</v>
      </c>
      <c r="C30" s="22"/>
      <c r="D30" s="22"/>
      <c r="E30" s="27" t="s">
        <v>183</v>
      </c>
      <c r="F30" s="24"/>
      <c r="G30" s="28"/>
      <c r="H30" s="23"/>
      <c r="I30" s="24"/>
      <c r="J30" s="23">
        <f>SUM(J29*B30)</f>
        <v>2.25</v>
      </c>
    </row>
    <row r="31" spans="2:10">
      <c r="B31" s="40">
        <v>0.01</v>
      </c>
      <c r="C31" s="22"/>
      <c r="D31" s="22"/>
      <c r="E31" s="22" t="s">
        <v>184</v>
      </c>
      <c r="F31" s="24"/>
      <c r="G31" s="28"/>
      <c r="H31" s="23"/>
      <c r="I31" s="24"/>
      <c r="J31" s="23"/>
    </row>
    <row r="32" spans="2:10">
      <c r="B32" s="41"/>
      <c r="C32" s="22"/>
      <c r="D32" s="22"/>
      <c r="E32" s="22"/>
      <c r="F32" s="24"/>
      <c r="G32" s="28"/>
      <c r="H32" s="23"/>
      <c r="I32" s="24"/>
      <c r="J32" s="23">
        <f>SUM(100*B31*B32)</f>
        <v>0</v>
      </c>
    </row>
    <row r="33" spans="2:10">
      <c r="B33" s="41"/>
      <c r="C33" s="22"/>
      <c r="D33" s="22"/>
      <c r="E33" s="22" t="s">
        <v>185</v>
      </c>
      <c r="F33" s="24"/>
      <c r="G33" s="28"/>
      <c r="H33" s="23"/>
      <c r="I33" s="24"/>
      <c r="J33" s="23">
        <f>D15*B31</f>
        <v>3.5000000000000003E-2</v>
      </c>
    </row>
    <row r="34" spans="2:10">
      <c r="B34" s="29"/>
      <c r="C34" s="30"/>
      <c r="D34" s="30"/>
      <c r="E34" s="30" t="s">
        <v>186</v>
      </c>
      <c r="F34" s="32"/>
      <c r="G34" s="33"/>
      <c r="H34" s="34"/>
      <c r="I34" s="32"/>
      <c r="J34" s="34">
        <f>SUM(J29:J33)</f>
        <v>227.285</v>
      </c>
    </row>
    <row r="35" spans="2:10" ht="13.5" thickBot="1">
      <c r="B35" s="45"/>
      <c r="C35" s="22"/>
      <c r="D35" s="22"/>
      <c r="E35" s="22"/>
      <c r="F35" s="24"/>
      <c r="G35" s="28"/>
      <c r="H35" s="23"/>
      <c r="I35" s="24"/>
      <c r="J35" s="73">
        <f>SUM(J34*B35)</f>
        <v>0</v>
      </c>
    </row>
    <row r="36" spans="2:10">
      <c r="B36" s="35"/>
      <c r="C36" s="19"/>
      <c r="D36" s="19"/>
      <c r="E36" s="19" t="s">
        <v>187</v>
      </c>
      <c r="F36" s="36"/>
      <c r="G36" s="37"/>
      <c r="H36" s="38"/>
      <c r="I36" s="72"/>
      <c r="J36" s="74">
        <f>SUM(J34:J35)</f>
        <v>227.285</v>
      </c>
    </row>
    <row r="37" spans="2:10" ht="13.5" thickBot="1">
      <c r="J37" s="75" t="s">
        <v>188</v>
      </c>
    </row>
  </sheetData>
  <mergeCells count="1">
    <mergeCell ref="B2:J2"/>
  </mergeCells>
  <conditionalFormatting sqref="H29:J36 I12:J28 J11:J28">
    <cfRule type="expression" dxfId="1" priority="2" stopIfTrue="1">
      <formula>0</formula>
    </cfRule>
  </conditionalFormatting>
  <conditionalFormatting sqref="H11:H28">
    <cfRule type="expression" dxfId="0" priority="1" stopIfTrue="1">
      <formula>0</formula>
    </cfRule>
  </conditionalFormatting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7C95-C26F-4B93-A7C2-DA04E2E25120}">
  <dimension ref="A1:B6"/>
  <sheetViews>
    <sheetView workbookViewId="0">
      <selection activeCell="B3" sqref="B3"/>
    </sheetView>
  </sheetViews>
  <sheetFormatPr defaultRowHeight="15"/>
  <cols>
    <col min="1" max="1" width="24.42578125" customWidth="1"/>
  </cols>
  <sheetData>
    <row r="1" spans="1:2">
      <c r="A1" s="2" t="s">
        <v>189</v>
      </c>
      <c r="B1" s="2" t="s">
        <v>190</v>
      </c>
    </row>
    <row r="3" spans="1:2">
      <c r="A3" t="s">
        <v>191</v>
      </c>
      <c r="B3" s="4">
        <v>1</v>
      </c>
    </row>
    <row r="4" spans="1:2">
      <c r="A4" t="s">
        <v>192</v>
      </c>
      <c r="B4" s="4">
        <v>2</v>
      </c>
    </row>
    <row r="5" spans="1:2">
      <c r="A5" t="s">
        <v>193</v>
      </c>
      <c r="B5" s="4">
        <v>3</v>
      </c>
    </row>
    <row r="6" spans="1:2">
      <c r="A6" t="s">
        <v>194</v>
      </c>
      <c r="B6" s="4">
        <v>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27B223B12B04197F3BB0191447386" ma:contentTypeVersion="4" ma:contentTypeDescription="Een nieuw document maken." ma:contentTypeScope="" ma:versionID="ed9920b43c106e1f86c1fa4e55e54b2b">
  <xsd:schema xmlns:xsd="http://www.w3.org/2001/XMLSchema" xmlns:xs="http://www.w3.org/2001/XMLSchema" xmlns:p="http://schemas.microsoft.com/office/2006/metadata/properties" xmlns:ns2="ecbbaf87-3e02-4b37-ac63-7acd55cd0a20" xmlns:ns3="0691f33f-5e4d-40a7-b528-9cc03acf620f" targetNamespace="http://schemas.microsoft.com/office/2006/metadata/properties" ma:root="true" ma:fieldsID="c3470fc187911ba5b4786e2700a53b3d" ns2:_="" ns3:_="">
    <xsd:import namespace="ecbbaf87-3e02-4b37-ac63-7acd55cd0a20"/>
    <xsd:import namespace="0691f33f-5e4d-40a7-b528-9cc03acf6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af87-3e02-4b37-ac63-7acd55cd0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f33f-5e4d-40a7-b528-9cc03acf6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889DE0-613F-4706-9591-5BECC0CBEEB5}"/>
</file>

<file path=customXml/itemProps2.xml><?xml version="1.0" encoding="utf-8"?>
<ds:datastoreItem xmlns:ds="http://schemas.openxmlformats.org/officeDocument/2006/customXml" ds:itemID="{DC9DF6CA-F54D-4E16-9EBD-09A7E7CA3402}"/>
</file>

<file path=customXml/itemProps3.xml><?xml version="1.0" encoding="utf-8"?>
<ds:datastoreItem xmlns:ds="http://schemas.openxmlformats.org/officeDocument/2006/customXml" ds:itemID="{89A0A5E4-A8BE-453A-819E-9555D3F67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Verheij</dc:creator>
  <cp:keywords/>
  <dc:description/>
  <cp:lastModifiedBy>Marieke Bosdijk</cp:lastModifiedBy>
  <cp:revision/>
  <dcterms:created xsi:type="dcterms:W3CDTF">2021-04-13T11:54:12Z</dcterms:created>
  <dcterms:modified xsi:type="dcterms:W3CDTF">2022-05-13T08:31:29Z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0x0101009C127B223B12B04197F3BB0191447386</vt:lpwstr>
  </property>
</Properties>
</file>