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railbv-my.sharepoint.com/personal/thijs_vanaart_ka_prorail_nl/Documents/Mijn Documenten/1. Projecten/2. Rail infoportaal/3. Leidraad/Bijlagen/"/>
    </mc:Choice>
  </mc:AlternateContent>
  <xr:revisionPtr revIDLastSave="102" documentId="8_{BF4B2FE4-343E-4AFE-AFAD-B1818C178762}" xr6:coauthVersionLast="47" xr6:coauthVersionMax="47" xr10:uidLastSave="{37E3FE4F-55DB-4950-BF8D-F13FD33FCC69}"/>
  <bookViews>
    <workbookView xWindow="-98" yWindow="-98" windowWidth="25996" windowHeight="10395" xr2:uid="{00000000-000D-0000-FFFF-FFFF00000000}"/>
  </bookViews>
  <sheets>
    <sheet name="Kennismatrix" sheetId="1" r:id="rId1"/>
    <sheet name="Legenda kennismatrix" sheetId="2" r:id="rId2"/>
    <sheet name="Voorbeeld ingevulde matrix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0" i="3" l="1"/>
  <c r="K29" i="3"/>
  <c r="K28" i="3"/>
  <c r="K27" i="3"/>
  <c r="K17" i="3"/>
  <c r="K18" i="3" s="1"/>
  <c r="K11" i="3"/>
  <c r="K10" i="3"/>
  <c r="K9" i="3"/>
  <c r="K8" i="3"/>
  <c r="K7" i="3"/>
  <c r="K11" i="1"/>
  <c r="K10" i="1"/>
  <c r="K9" i="1"/>
  <c r="K8" i="1"/>
  <c r="K7" i="1"/>
  <c r="K17" i="1"/>
  <c r="K18" i="1" s="1"/>
  <c r="K28" i="1"/>
  <c r="K29" i="1"/>
  <c r="K30" i="1"/>
  <c r="K27" i="1"/>
  <c r="K31" i="3" l="1"/>
  <c r="K12" i="3"/>
  <c r="K12" i="1"/>
  <c r="K31" i="1"/>
  <c r="K32" i="3" l="1"/>
  <c r="K32" i="1"/>
</calcChain>
</file>

<file path=xl/sharedStrings.xml><?xml version="1.0" encoding="utf-8"?>
<sst xmlns="http://schemas.openxmlformats.org/spreadsheetml/2006/main" count="194" uniqueCount="95">
  <si>
    <t>Bijlage 4 - Kennis en Ervaringsmatrix - Railinformatie Portaal</t>
  </si>
  <si>
    <t xml:space="preserve">Team deelnemer 1 </t>
  </si>
  <si>
    <t>Team deelnemer 2</t>
  </si>
  <si>
    <t>Team deelnemer 3</t>
  </si>
  <si>
    <t>Team deelnemer 4</t>
  </si>
  <si>
    <t>Team deelnemer 5</t>
  </si>
  <si>
    <t>Team deelnemer 6</t>
  </si>
  <si>
    <t>Ontwikkelaar</t>
  </si>
  <si>
    <t>Beheerder</t>
  </si>
  <si>
    <t>Scrum Master</t>
  </si>
  <si>
    <t>Software Architect</t>
  </si>
  <si>
    <t>Tester</t>
  </si>
  <si>
    <t>Certificering</t>
  </si>
  <si>
    <t>Azure Developer Associate</t>
  </si>
  <si>
    <t>Azure Solutions Architect Expert</t>
  </si>
  <si>
    <t>Scrum master</t>
  </si>
  <si>
    <t>Azure AI Engineer Associate</t>
  </si>
  <si>
    <t>No SQL databases (Cosmos)</t>
  </si>
  <si>
    <t>Automation (web jobs)</t>
  </si>
  <si>
    <t>Continuous Integration &amp; Continuous Delivery op het Azure platform</t>
  </si>
  <si>
    <t>Software en security development op het Azure platform*</t>
  </si>
  <si>
    <t>C# (.NET core)</t>
  </si>
  <si>
    <t>Test automatisering en methodiek</t>
  </si>
  <si>
    <t>Scrum master c.q. scrum framework</t>
  </si>
  <si>
    <t>Web Development (Frontend &amp; API management)</t>
  </si>
  <si>
    <t>GIS/GEO</t>
  </si>
  <si>
    <t>Kendo (Telerik)</t>
  </si>
  <si>
    <t>informatie-integratie middels API</t>
  </si>
  <si>
    <t>Mbt de Kennisgebieden:</t>
  </si>
  <si>
    <t>Aankruisen indien van toepassing, ervaring moet blijken uit uitgevoerde projecten/opdrachten in CV.</t>
  </si>
  <si>
    <t>Azure Certificeringen</t>
  </si>
  <si>
    <t>https://docs.microsoft.com/en-us/learn/certifications/browse/?products=azure</t>
  </si>
  <si>
    <t>Toelichting/ onderbouwing</t>
  </si>
  <si>
    <t>beoordeling kwaliteit</t>
  </si>
  <si>
    <t>eindtotaal:</t>
  </si>
  <si>
    <t>ja/nee</t>
  </si>
  <si>
    <t>ja</t>
  </si>
  <si>
    <t>blauw is facultatief en scoort extra indien "ja"</t>
  </si>
  <si>
    <t>maximale score is 60 punten</t>
  </si>
  <si>
    <t>Medior: Mee gewerkt en kennis is net op niveau om derde lijns beheer te kunnen uitvoeren.</t>
  </si>
  <si>
    <t>Senior: Veel ervaring. Kennis is op goed niveau om diverse zeer complexe uitdagingen succesvol te kunnen aanpakken. Voor de meest zeldzame uitdagingen zoekt hij naar advies of input van een expert.</t>
  </si>
  <si>
    <t>Expert: De technologie kent geen geheimen voor jou. In staat de meest complexe opdrachten te kunnen vervullen.</t>
  </si>
  <si>
    <t>Omschrijving</t>
  </si>
  <si>
    <t>Score</t>
  </si>
  <si>
    <t>Junior: Ervaring zeer beperkt; eens mee gewerkt en iets kennis van opgedaan.</t>
  </si>
  <si>
    <t>nee</t>
  </si>
  <si>
    <t>De mate van kennis en ervaring wordt weergegeven met een cijfer uit onderstaande tabel (0, 1, 4, 7 of 10).</t>
  </si>
  <si>
    <t>Willemijn H.</t>
  </si>
  <si>
    <t>op basis van de hoogste score per rol (max. 50 punten)</t>
  </si>
  <si>
    <t>Scores</t>
  </si>
  <si>
    <t>Rollen</t>
  </si>
  <si>
    <t>Rollen:</t>
  </si>
  <si>
    <t>Certificering:</t>
  </si>
  <si>
    <t>&lt;beschrijving hoe en door wie invulling wordt gegeven aan deze eis&gt;</t>
  </si>
  <si>
    <t>Kennisgebieden:</t>
  </si>
  <si>
    <t>invullen 0-score of 1 of 4 of 7 of 10, waar van toepassing</t>
  </si>
  <si>
    <t>subtotaalscore:</t>
  </si>
  <si>
    <t>Arie V.</t>
  </si>
  <si>
    <t>Miriam U.</t>
  </si>
  <si>
    <t>Peter S.</t>
  </si>
  <si>
    <t>Bas C.</t>
  </si>
  <si>
    <t>Geen Kennis: Geen enkele kennis aanwezig van de technologie.</t>
  </si>
  <si>
    <t>uitsluiting</t>
  </si>
  <si>
    <t>Score bandbreedte</t>
  </si>
  <si>
    <t>55-60</t>
  </si>
  <si>
    <t>40-54</t>
  </si>
  <si>
    <t>25-39</t>
  </si>
  <si>
    <t>13-24</t>
  </si>
  <si>
    <t>0-12</t>
  </si>
  <si>
    <t>Scores en eindtotaal:</t>
  </si>
  <si>
    <t xml:space="preserve">De scores worden bepaald op basis van enkel het hoogste cijfer in regel 7 t/m 11. </t>
  </si>
  <si>
    <t>fictieve aftrek is 70% (zie tabel legenda)</t>
  </si>
  <si>
    <t>Invulinstructie algemeen: Vul alleen de witte cellen in</t>
  </si>
  <si>
    <t>Vul regel 7 t/m 11 van de kennismatrix in (kolom E t/m J) en geef aan bij welke aangeboden medewerker(s) de betreffende kennis en ervaring zit.</t>
  </si>
  <si>
    <t>Score van het eindtotaal valt in een bandbreedte en een percentage fictieve korting zoals weergegeven in onderstaande tabel.</t>
  </si>
  <si>
    <t>Fictieve korting</t>
  </si>
  <si>
    <t>Het percentage wordt vermenigvuldigd met het bedrag wat genoemd is in de leidraad in paragraaf 5.3.3 voor SGC 2.</t>
  </si>
  <si>
    <t>*Azure Api Management
Azure App Service 
Azure Cognitive Search</t>
  </si>
  <si>
    <t>Software en security development op het Azure platform* (zie legenda)</t>
  </si>
  <si>
    <t xml:space="preserve">oranje is vereist </t>
  </si>
  <si>
    <t>eis of wens</t>
  </si>
  <si>
    <t>x invullen, indien van toepassing</t>
  </si>
  <si>
    <t xml:space="preserve">eis  </t>
  </si>
  <si>
    <t>eis</t>
  </si>
  <si>
    <t>x</t>
  </si>
  <si>
    <t>Vul regel 14 t/m 16 van de kennismatrix in (kolom E t/m J) en geef aan bij welke aangeboden medewerker(s) de betreffende certificering aanwezig is.</t>
  </si>
  <si>
    <t>Vul regel 17 in met ja/nee; op basis van het gegeven antwoord verschijnt automatisch de score. Vul in kolom L de toelichting in.</t>
  </si>
  <si>
    <t>Vul regel 20 t/m 26 van de kennismatrix in (kolom E t/m J) en geef aan bij welke aangeboden medewerker(s) de betreffende kennis zit.</t>
  </si>
  <si>
    <t>Vul regel 27 t/m 30 in met ja/nee; op basis van het gegeven antwoord verschijnt automatisch de score. Vul in kolom L de toelichting in.</t>
  </si>
  <si>
    <t>De overige scores worden bepaald op basis van de ingevulde waarden in regel 17 en 27 t/m 30.</t>
  </si>
  <si>
    <t>Bijlage 4 - Scorematrix Kennis- en ervaring - Railinformatie Portaal</t>
  </si>
  <si>
    <t>"beschrijving"</t>
  </si>
  <si>
    <t>Mounier W.</t>
  </si>
  <si>
    <t>oranje is eis</t>
  </si>
  <si>
    <t>Kennisgebieden (minimaal 2 jaar aantoonbare ervaring)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</si>
</sst>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4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i/>
      <sz val="11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Arial"/>
      <family val="2"/>
    </font>
    <font>
      <u/>
      <sz val="10"/>
      <color theme="10"/>
      <name val="Arial"/>
      <family val="2"/>
    </font>
    <font>
      <i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6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Fill="1" applyAlignment="1">
      <alignment wrapText="1"/>
    </xf>
    <xf numFmtId="0" fontId="1" fillId="5" borderId="1" xfId="0" applyFont="1" applyFill="1" applyBorder="1" applyAlignment="1">
      <alignment wrapText="1"/>
    </xf>
    <xf numFmtId="0" fontId="3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6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6" fillId="3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Fill="1" applyAlignment="1">
      <alignment wrapText="1"/>
    </xf>
    <xf numFmtId="0" fontId="11" fillId="0" borderId="0" xfId="1" applyFont="1" applyFill="1" applyAlignment="1">
      <alignment wrapText="1"/>
    </xf>
    <xf numFmtId="0" fontId="6" fillId="0" borderId="0" xfId="0" applyFont="1" applyFill="1" applyAlignment="1">
      <alignment wrapText="1"/>
    </xf>
    <xf numFmtId="0" fontId="6" fillId="2" borderId="8" xfId="0" applyFont="1" applyFill="1" applyBorder="1" applyAlignment="1">
      <alignment wrapText="1"/>
    </xf>
    <xf numFmtId="0" fontId="6" fillId="2" borderId="0" xfId="0" applyFont="1" applyFill="1" applyBorder="1" applyAlignment="1">
      <alignment wrapText="1"/>
    </xf>
    <xf numFmtId="0" fontId="6" fillId="2" borderId="9" xfId="0" applyFont="1" applyFill="1" applyBorder="1" applyAlignment="1">
      <alignment wrapText="1"/>
    </xf>
    <xf numFmtId="0" fontId="2" fillId="2" borderId="4" xfId="0" applyFont="1" applyFill="1" applyBorder="1" applyAlignment="1">
      <alignment horizontal="right" wrapText="1"/>
    </xf>
    <xf numFmtId="0" fontId="1" fillId="2" borderId="5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wrapText="1"/>
    </xf>
    <xf numFmtId="0" fontId="2" fillId="2" borderId="1" xfId="0" applyFont="1" applyFill="1" applyBorder="1" applyAlignment="1">
      <alignment horizontal="right" wrapText="1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right" wrapText="1"/>
    </xf>
    <xf numFmtId="0" fontId="8" fillId="2" borderId="1" xfId="0" applyFont="1" applyFill="1" applyBorder="1" applyAlignment="1">
      <alignment horizontal="left" wrapText="1"/>
    </xf>
    <xf numFmtId="0" fontId="6" fillId="2" borderId="10" xfId="0" applyFont="1" applyFill="1" applyBorder="1" applyAlignment="1">
      <alignment wrapText="1"/>
    </xf>
    <xf numFmtId="0" fontId="4" fillId="2" borderId="2" xfId="0" applyFont="1" applyFill="1" applyBorder="1" applyAlignment="1">
      <alignment horizontal="center" vertical="top" wrapText="1"/>
    </xf>
    <xf numFmtId="0" fontId="6" fillId="5" borderId="7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10" fillId="2" borderId="0" xfId="0" applyFont="1" applyFill="1" applyAlignment="1">
      <alignment wrapText="1"/>
    </xf>
    <xf numFmtId="0" fontId="10" fillId="4" borderId="3" xfId="0" applyFont="1" applyFill="1" applyBorder="1" applyAlignment="1">
      <alignment wrapText="1"/>
    </xf>
    <xf numFmtId="0" fontId="10" fillId="5" borderId="4" xfId="0" applyFont="1" applyFill="1" applyBorder="1" applyAlignment="1">
      <alignment wrapText="1"/>
    </xf>
    <xf numFmtId="0" fontId="2" fillId="0" borderId="0" xfId="0" applyFont="1"/>
    <xf numFmtId="0" fontId="1" fillId="0" borderId="0" xfId="0" applyFont="1"/>
    <xf numFmtId="0" fontId="2" fillId="2" borderId="1" xfId="0" applyFont="1" applyFill="1" applyBorder="1" applyAlignment="1">
      <alignment horizontal="center" wrapText="1"/>
    </xf>
    <xf numFmtId="0" fontId="12" fillId="0" borderId="0" xfId="1" applyFont="1" applyAlignment="1">
      <alignment wrapText="1"/>
    </xf>
    <xf numFmtId="0" fontId="1" fillId="3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1" fillId="2" borderId="8" xfId="0" applyFont="1" applyFill="1" applyBorder="1" applyAlignment="1">
      <alignment wrapText="1"/>
    </xf>
    <xf numFmtId="0" fontId="2" fillId="4" borderId="3" xfId="0" applyFont="1" applyFill="1" applyBorder="1" applyAlignment="1">
      <alignment wrapText="1"/>
    </xf>
    <xf numFmtId="0" fontId="1" fillId="2" borderId="0" xfId="0" applyFont="1" applyFill="1" applyBorder="1" applyAlignment="1">
      <alignment wrapText="1"/>
    </xf>
    <xf numFmtId="0" fontId="2" fillId="5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5" borderId="7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wrapText="1"/>
    </xf>
    <xf numFmtId="0" fontId="1" fillId="2" borderId="10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wrapText="1"/>
    </xf>
    <xf numFmtId="0" fontId="12" fillId="0" borderId="0" xfId="1" applyFont="1" applyFill="1" applyAlignment="1">
      <alignment wrapText="1"/>
    </xf>
    <xf numFmtId="0" fontId="10" fillId="2" borderId="4" xfId="0" applyFont="1" applyFill="1" applyBorder="1" applyAlignment="1">
      <alignment horizontal="center" wrapText="1"/>
    </xf>
    <xf numFmtId="0" fontId="10" fillId="2" borderId="9" xfId="0" applyFont="1" applyFill="1" applyBorder="1" applyAlignment="1">
      <alignment horizontal="center" wrapText="1"/>
    </xf>
    <xf numFmtId="0" fontId="10" fillId="2" borderId="10" xfId="0" applyFont="1" applyFill="1" applyBorder="1" applyAlignment="1">
      <alignment horizontal="center" wrapText="1"/>
    </xf>
    <xf numFmtId="0" fontId="2" fillId="2" borderId="1" xfId="0" applyFont="1" applyFill="1" applyBorder="1"/>
    <xf numFmtId="9" fontId="1" fillId="0" borderId="1" xfId="0" applyNumberFormat="1" applyFont="1" applyBorder="1"/>
    <xf numFmtId="0" fontId="1" fillId="0" borderId="1" xfId="0" applyFont="1" applyBorder="1" applyAlignment="1">
      <alignment horizontal="right"/>
    </xf>
    <xf numFmtId="0" fontId="1" fillId="0" borderId="1" xfId="0" quotePrefix="1" applyFont="1" applyBorder="1" applyAlignment="1">
      <alignment horizontal="right"/>
    </xf>
    <xf numFmtId="0" fontId="6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textRotation="90" wrapText="1"/>
    </xf>
    <xf numFmtId="0" fontId="1" fillId="4" borderId="2" xfId="0" applyFont="1" applyFill="1" applyBorder="1" applyAlignment="1">
      <alignment horizontal="left" wrapText="1"/>
    </xf>
    <xf numFmtId="0" fontId="1" fillId="4" borderId="3" xfId="0" applyFont="1" applyFill="1" applyBorder="1" applyAlignment="1">
      <alignment horizontal="left" wrapText="1"/>
    </xf>
    <xf numFmtId="0" fontId="1" fillId="4" borderId="4" xfId="0" applyFont="1" applyFill="1" applyBorder="1" applyAlignment="1">
      <alignment horizontal="left" wrapText="1"/>
    </xf>
    <xf numFmtId="0" fontId="6" fillId="0" borderId="5" xfId="0" applyFont="1" applyFill="1" applyBorder="1" applyAlignment="1">
      <alignment horizontal="center" wrapText="1"/>
    </xf>
    <xf numFmtId="0" fontId="6" fillId="0" borderId="6" xfId="0" applyFont="1" applyFill="1" applyBorder="1" applyAlignment="1">
      <alignment horizontal="center" wrapText="1"/>
    </xf>
    <xf numFmtId="0" fontId="6" fillId="0" borderId="7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textRotation="90" wrapText="1"/>
    </xf>
    <xf numFmtId="0" fontId="6" fillId="2" borderId="1" xfId="0" applyFont="1" applyFill="1" applyBorder="1" applyAlignment="1">
      <alignment horizontal="left" wrapText="1"/>
    </xf>
    <xf numFmtId="0" fontId="9" fillId="2" borderId="2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textRotation="90" wrapText="1"/>
    </xf>
    <xf numFmtId="0" fontId="8" fillId="2" borderId="5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8" fillId="2" borderId="7" xfId="0" applyFont="1" applyFill="1" applyBorder="1" applyAlignment="1">
      <alignment horizontal="center" wrapText="1"/>
    </xf>
    <xf numFmtId="0" fontId="13" fillId="2" borderId="2" xfId="0" applyFont="1" applyFill="1" applyBorder="1" applyAlignment="1">
      <alignment horizontal="center" wrapText="1"/>
    </xf>
    <xf numFmtId="0" fontId="13" fillId="2" borderId="3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</cellXfs>
  <cellStyles count="2">
    <cellStyle name="Hyperlink" xfId="1" builtinId="8"/>
    <cellStyle name="Standaard" xfId="0" builtinId="0"/>
  </cellStyles>
  <dxfs count="8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docs.microsoft.com/en-us/learn/certifications/browse/?products=az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D66"/>
  <sheetViews>
    <sheetView showGridLines="0" tabSelected="1" zoomScale="60" zoomScaleNormal="60" workbookViewId="0">
      <selection activeCell="C3" sqref="C3"/>
    </sheetView>
  </sheetViews>
  <sheetFormatPr defaultColWidth="9.06640625" defaultRowHeight="13.5" x14ac:dyDescent="0.35"/>
  <cols>
    <col min="1" max="1" width="2.6640625" style="16" customWidth="1"/>
    <col min="2" max="2" width="3.9296875" style="16" customWidth="1"/>
    <col min="3" max="3" width="56.9296875" style="16" customWidth="1"/>
    <col min="4" max="4" width="21.59765625" style="23" customWidth="1"/>
    <col min="5" max="10" width="3.9296875" style="16" customWidth="1"/>
    <col min="11" max="11" width="6.53125" style="16" customWidth="1"/>
    <col min="12" max="12" width="87" style="16" customWidth="1"/>
    <col min="13" max="13" width="4" style="16" customWidth="1"/>
    <col min="14" max="14" width="62.6640625" style="16" customWidth="1"/>
    <col min="15" max="15" width="19.6640625" style="16" customWidth="1"/>
    <col min="16" max="16384" width="9.06640625" style="16"/>
  </cols>
  <sheetData>
    <row r="2" spans="2:30" x14ac:dyDescent="0.35"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2:30" ht="84.75" customHeight="1" x14ac:dyDescent="0.35">
      <c r="B3" s="44"/>
      <c r="C3" s="35" t="s">
        <v>90</v>
      </c>
      <c r="D3" s="24"/>
      <c r="E3" s="75" t="s">
        <v>1</v>
      </c>
      <c r="F3" s="75" t="s">
        <v>2</v>
      </c>
      <c r="G3" s="75" t="s">
        <v>3</v>
      </c>
      <c r="H3" s="75" t="s">
        <v>4</v>
      </c>
      <c r="I3" s="75" t="s">
        <v>5</v>
      </c>
      <c r="J3" s="75" t="s">
        <v>6</v>
      </c>
      <c r="K3" s="96" t="s">
        <v>49</v>
      </c>
      <c r="L3" s="97" t="s">
        <v>32</v>
      </c>
      <c r="M3" s="44"/>
    </row>
    <row r="4" spans="2:30" ht="15" x14ac:dyDescent="0.4">
      <c r="B4" s="44"/>
      <c r="C4" s="47" t="s">
        <v>79</v>
      </c>
      <c r="D4" s="25"/>
      <c r="E4" s="75"/>
      <c r="F4" s="75"/>
      <c r="G4" s="75"/>
      <c r="H4" s="75"/>
      <c r="I4" s="75"/>
      <c r="J4" s="75"/>
      <c r="K4" s="96"/>
      <c r="L4" s="97"/>
      <c r="M4" s="44"/>
    </row>
    <row r="5" spans="2:30" ht="15" x14ac:dyDescent="0.4">
      <c r="B5" s="44"/>
      <c r="C5" s="48" t="s">
        <v>37</v>
      </c>
      <c r="D5" s="25"/>
      <c r="E5" s="75"/>
      <c r="F5" s="75"/>
      <c r="G5" s="75"/>
      <c r="H5" s="75"/>
      <c r="I5" s="75"/>
      <c r="J5" s="75"/>
      <c r="K5" s="96"/>
      <c r="L5" s="97"/>
      <c r="M5" s="44"/>
    </row>
    <row r="6" spans="2:30" ht="48" customHeight="1" x14ac:dyDescent="0.4">
      <c r="B6" s="44"/>
      <c r="C6" s="3" t="s">
        <v>50</v>
      </c>
      <c r="D6" s="4" t="s">
        <v>33</v>
      </c>
      <c r="E6" s="88" t="s">
        <v>55</v>
      </c>
      <c r="F6" s="89"/>
      <c r="G6" s="89"/>
      <c r="H6" s="89"/>
      <c r="I6" s="89"/>
      <c r="J6" s="90"/>
      <c r="K6" s="4"/>
      <c r="L6" s="15"/>
      <c r="M6" s="44"/>
    </row>
    <row r="7" spans="2:30" ht="13.9" customHeight="1" x14ac:dyDescent="0.35">
      <c r="B7" s="44"/>
      <c r="C7" s="5" t="s">
        <v>7</v>
      </c>
      <c r="D7" s="76"/>
      <c r="E7" s="1"/>
      <c r="F7" s="1"/>
      <c r="G7" s="1"/>
      <c r="H7" s="1"/>
      <c r="I7" s="1"/>
      <c r="J7" s="1"/>
      <c r="K7" s="43">
        <f>MAX(E7:J7)</f>
        <v>0</v>
      </c>
      <c r="L7" s="98"/>
      <c r="M7" s="44"/>
      <c r="AC7" s="16" t="s">
        <v>36</v>
      </c>
      <c r="AD7" s="16">
        <v>10</v>
      </c>
    </row>
    <row r="8" spans="2:30" ht="13.9" customHeight="1" x14ac:dyDescent="0.35">
      <c r="B8" s="44"/>
      <c r="C8" s="5" t="s">
        <v>8</v>
      </c>
      <c r="D8" s="77"/>
      <c r="E8" s="1"/>
      <c r="F8" s="1"/>
      <c r="G8" s="1"/>
      <c r="H8" s="1"/>
      <c r="I8" s="1"/>
      <c r="J8" s="1"/>
      <c r="K8" s="43">
        <f>MAX(E8:J8)</f>
        <v>0</v>
      </c>
      <c r="L8" s="99"/>
      <c r="M8" s="44"/>
      <c r="AC8" s="16" t="s">
        <v>45</v>
      </c>
      <c r="AD8" s="16">
        <v>7</v>
      </c>
    </row>
    <row r="9" spans="2:30" ht="13.9" customHeight="1" x14ac:dyDescent="0.35">
      <c r="B9" s="44"/>
      <c r="C9" s="5" t="s">
        <v>9</v>
      </c>
      <c r="D9" s="77"/>
      <c r="E9" s="1"/>
      <c r="F9" s="1"/>
      <c r="G9" s="1"/>
      <c r="H9" s="1"/>
      <c r="I9" s="1"/>
      <c r="J9" s="1"/>
      <c r="K9" s="43">
        <f>MAX(E9:J9)</f>
        <v>0</v>
      </c>
      <c r="L9" s="99"/>
      <c r="M9" s="44"/>
      <c r="AD9" s="16">
        <v>4</v>
      </c>
    </row>
    <row r="10" spans="2:30" ht="13.9" customHeight="1" x14ac:dyDescent="0.35">
      <c r="B10" s="44"/>
      <c r="C10" s="5" t="s">
        <v>10</v>
      </c>
      <c r="D10" s="77"/>
      <c r="E10" s="1"/>
      <c r="F10" s="1"/>
      <c r="G10" s="1"/>
      <c r="H10" s="1"/>
      <c r="I10" s="1"/>
      <c r="J10" s="1"/>
      <c r="K10" s="43">
        <f>MAX(E10:J10)</f>
        <v>0</v>
      </c>
      <c r="L10" s="99"/>
      <c r="M10" s="44"/>
      <c r="AC10" s="72" t="s">
        <v>84</v>
      </c>
      <c r="AD10" s="16">
        <v>1</v>
      </c>
    </row>
    <row r="11" spans="2:30" ht="13.9" customHeight="1" x14ac:dyDescent="0.35">
      <c r="B11" s="44"/>
      <c r="C11" s="5" t="s">
        <v>11</v>
      </c>
      <c r="D11" s="78"/>
      <c r="E11" s="1"/>
      <c r="F11" s="1"/>
      <c r="G11" s="1"/>
      <c r="H11" s="1"/>
      <c r="I11" s="1"/>
      <c r="J11" s="1"/>
      <c r="K11" s="43">
        <f>MAX(E11:J11)</f>
        <v>0</v>
      </c>
      <c r="L11" s="100"/>
      <c r="M11" s="44"/>
      <c r="AD11" s="16">
        <v>0</v>
      </c>
    </row>
    <row r="12" spans="2:30" ht="17.649999999999999" x14ac:dyDescent="0.5">
      <c r="B12" s="44"/>
      <c r="C12" s="4"/>
      <c r="D12" s="27" t="s">
        <v>56</v>
      </c>
      <c r="E12" s="28"/>
      <c r="F12" s="91"/>
      <c r="G12" s="91"/>
      <c r="H12" s="91"/>
      <c r="I12" s="91"/>
      <c r="J12" s="92"/>
      <c r="K12" s="39">
        <f>SUM(K7:K11)</f>
        <v>0</v>
      </c>
      <c r="L12" s="29" t="s">
        <v>48</v>
      </c>
      <c r="M12" s="44"/>
    </row>
    <row r="13" spans="2:30" ht="28.9" customHeight="1" x14ac:dyDescent="0.4">
      <c r="B13" s="44"/>
      <c r="C13" s="3" t="s">
        <v>12</v>
      </c>
      <c r="D13" s="3" t="s">
        <v>80</v>
      </c>
      <c r="E13" s="88" t="s">
        <v>81</v>
      </c>
      <c r="F13" s="89"/>
      <c r="G13" s="89"/>
      <c r="H13" s="89"/>
      <c r="I13" s="89"/>
      <c r="J13" s="90"/>
      <c r="K13" s="4"/>
      <c r="L13" s="15"/>
      <c r="M13" s="44"/>
    </row>
    <row r="14" spans="2:30" x14ac:dyDescent="0.35">
      <c r="B14" s="44"/>
      <c r="C14" s="5" t="s">
        <v>13</v>
      </c>
      <c r="D14" s="5" t="s">
        <v>82</v>
      </c>
      <c r="E14" s="74"/>
      <c r="F14" s="74"/>
      <c r="G14" s="74"/>
      <c r="H14" s="74"/>
      <c r="I14" s="74"/>
      <c r="J14" s="74"/>
      <c r="K14" s="93"/>
      <c r="L14" s="93"/>
      <c r="M14" s="44"/>
    </row>
    <row r="15" spans="2:30" x14ac:dyDescent="0.35">
      <c r="B15" s="44"/>
      <c r="C15" s="5" t="s">
        <v>14</v>
      </c>
      <c r="D15" s="5" t="s">
        <v>83</v>
      </c>
      <c r="E15" s="74"/>
      <c r="F15" s="74"/>
      <c r="G15" s="74"/>
      <c r="H15" s="74"/>
      <c r="I15" s="74"/>
      <c r="J15" s="74"/>
      <c r="K15" s="94"/>
      <c r="L15" s="94"/>
      <c r="M15" s="44"/>
    </row>
    <row r="16" spans="2:30" x14ac:dyDescent="0.35">
      <c r="B16" s="44"/>
      <c r="C16" s="5" t="s">
        <v>15</v>
      </c>
      <c r="D16" s="5" t="s">
        <v>83</v>
      </c>
      <c r="E16" s="74"/>
      <c r="F16" s="74"/>
      <c r="G16" s="74"/>
      <c r="H16" s="74"/>
      <c r="I16" s="74"/>
      <c r="J16" s="74"/>
      <c r="K16" s="95"/>
      <c r="L16" s="95"/>
      <c r="M16" s="44"/>
    </row>
    <row r="17" spans="2:14" ht="24" customHeight="1" x14ac:dyDescent="0.4">
      <c r="B17" s="44"/>
      <c r="C17" s="12" t="s">
        <v>16</v>
      </c>
      <c r="D17" s="12" t="s">
        <v>35</v>
      </c>
      <c r="E17" s="79"/>
      <c r="F17" s="80"/>
      <c r="G17" s="80"/>
      <c r="H17" s="80"/>
      <c r="I17" s="80"/>
      <c r="J17" s="81"/>
      <c r="K17" s="36">
        <f>IF(E17="ja",2,0)</f>
        <v>0</v>
      </c>
      <c r="L17" s="17" t="s">
        <v>53</v>
      </c>
      <c r="M17" s="44"/>
    </row>
    <row r="18" spans="2:14" ht="17.649999999999999" x14ac:dyDescent="0.5">
      <c r="B18" s="44"/>
      <c r="C18" s="4"/>
      <c r="D18" s="27" t="s">
        <v>56</v>
      </c>
      <c r="E18" s="85"/>
      <c r="F18" s="86"/>
      <c r="G18" s="86"/>
      <c r="H18" s="86"/>
      <c r="I18" s="86"/>
      <c r="J18" s="87"/>
      <c r="K18" s="40">
        <f>K17</f>
        <v>0</v>
      </c>
      <c r="L18" s="26"/>
      <c r="M18" s="44"/>
    </row>
    <row r="19" spans="2:14" ht="13.9" x14ac:dyDescent="0.4">
      <c r="B19" s="44"/>
      <c r="C19" s="3" t="s">
        <v>94</v>
      </c>
      <c r="D19" s="3" t="s">
        <v>80</v>
      </c>
      <c r="E19" s="88" t="s">
        <v>81</v>
      </c>
      <c r="F19" s="89"/>
      <c r="G19" s="89"/>
      <c r="H19" s="89"/>
      <c r="I19" s="89"/>
      <c r="J19" s="90"/>
      <c r="K19" s="15"/>
      <c r="L19" s="15"/>
      <c r="M19" s="44"/>
    </row>
    <row r="20" spans="2:14" ht="13.9" customHeight="1" x14ac:dyDescent="0.35">
      <c r="B20" s="44"/>
      <c r="C20" s="5" t="s">
        <v>17</v>
      </c>
      <c r="D20" s="5" t="s">
        <v>83</v>
      </c>
      <c r="E20" s="74"/>
      <c r="F20" s="74"/>
      <c r="G20" s="74"/>
      <c r="H20" s="74"/>
      <c r="I20" s="74"/>
      <c r="J20" s="74"/>
      <c r="K20" s="93"/>
      <c r="L20" s="98"/>
      <c r="M20" s="44"/>
    </row>
    <row r="21" spans="2:14" x14ac:dyDescent="0.35">
      <c r="B21" s="44"/>
      <c r="C21" s="5" t="s">
        <v>18</v>
      </c>
      <c r="D21" s="5" t="s">
        <v>83</v>
      </c>
      <c r="E21" s="74"/>
      <c r="F21" s="74"/>
      <c r="G21" s="74"/>
      <c r="H21" s="74"/>
      <c r="I21" s="74"/>
      <c r="J21" s="74"/>
      <c r="K21" s="94"/>
      <c r="L21" s="99"/>
      <c r="M21" s="44"/>
    </row>
    <row r="22" spans="2:14" x14ac:dyDescent="0.35">
      <c r="B22" s="44"/>
      <c r="C22" s="6" t="s">
        <v>19</v>
      </c>
      <c r="D22" s="5" t="s">
        <v>83</v>
      </c>
      <c r="E22" s="74"/>
      <c r="F22" s="74"/>
      <c r="G22" s="74"/>
      <c r="H22" s="74"/>
      <c r="I22" s="74"/>
      <c r="J22" s="74"/>
      <c r="K22" s="94"/>
      <c r="L22" s="99"/>
      <c r="M22" s="44"/>
    </row>
    <row r="23" spans="2:14" ht="12.4" customHeight="1" x14ac:dyDescent="0.35">
      <c r="B23" s="44"/>
      <c r="C23" s="6" t="s">
        <v>78</v>
      </c>
      <c r="D23" s="5" t="s">
        <v>83</v>
      </c>
      <c r="E23" s="74"/>
      <c r="F23" s="74"/>
      <c r="G23" s="74"/>
      <c r="H23" s="74"/>
      <c r="I23" s="74"/>
      <c r="J23" s="74"/>
      <c r="K23" s="94"/>
      <c r="L23" s="99"/>
      <c r="M23" s="44"/>
    </row>
    <row r="24" spans="2:14" s="18" customFormat="1" x14ac:dyDescent="0.35">
      <c r="B24" s="44"/>
      <c r="C24" s="7" t="s">
        <v>21</v>
      </c>
      <c r="D24" s="5" t="s">
        <v>83</v>
      </c>
      <c r="E24" s="74"/>
      <c r="F24" s="74"/>
      <c r="G24" s="74"/>
      <c r="H24" s="74"/>
      <c r="I24" s="74"/>
      <c r="J24" s="74"/>
      <c r="K24" s="94"/>
      <c r="L24" s="99"/>
      <c r="M24" s="44"/>
    </row>
    <row r="25" spans="2:14" s="18" customFormat="1" x14ac:dyDescent="0.35">
      <c r="B25" s="44"/>
      <c r="C25" s="7" t="s">
        <v>22</v>
      </c>
      <c r="D25" s="5" t="s">
        <v>83</v>
      </c>
      <c r="E25" s="74"/>
      <c r="F25" s="74"/>
      <c r="G25" s="74"/>
      <c r="H25" s="74"/>
      <c r="I25" s="74"/>
      <c r="J25" s="74"/>
      <c r="K25" s="94"/>
      <c r="L25" s="99"/>
      <c r="M25" s="44"/>
    </row>
    <row r="26" spans="2:14" s="18" customFormat="1" x14ac:dyDescent="0.35">
      <c r="B26" s="44"/>
      <c r="C26" s="7" t="s">
        <v>23</v>
      </c>
      <c r="D26" s="5" t="s">
        <v>83</v>
      </c>
      <c r="E26" s="74"/>
      <c r="F26" s="74"/>
      <c r="G26" s="74"/>
      <c r="H26" s="74"/>
      <c r="I26" s="74"/>
      <c r="J26" s="74"/>
      <c r="K26" s="95"/>
      <c r="L26" s="100"/>
      <c r="M26" s="44"/>
    </row>
    <row r="27" spans="2:14" s="18" customFormat="1" ht="13.9" x14ac:dyDescent="0.4">
      <c r="B27" s="44"/>
      <c r="C27" s="13" t="s">
        <v>24</v>
      </c>
      <c r="D27" s="12" t="s">
        <v>35</v>
      </c>
      <c r="E27" s="79"/>
      <c r="F27" s="80"/>
      <c r="G27" s="80"/>
      <c r="H27" s="80"/>
      <c r="I27" s="80"/>
      <c r="J27" s="81"/>
      <c r="K27" s="36">
        <f>IF(E27="ja",2,0)</f>
        <v>0</v>
      </c>
      <c r="L27" s="17" t="s">
        <v>53</v>
      </c>
      <c r="M27" s="44"/>
      <c r="N27" s="8"/>
    </row>
    <row r="28" spans="2:14" s="18" customFormat="1" ht="13.9" x14ac:dyDescent="0.4">
      <c r="B28" s="44"/>
      <c r="C28" s="13" t="s">
        <v>25</v>
      </c>
      <c r="D28" s="12" t="s">
        <v>35</v>
      </c>
      <c r="E28" s="79"/>
      <c r="F28" s="80"/>
      <c r="G28" s="80"/>
      <c r="H28" s="80"/>
      <c r="I28" s="80"/>
      <c r="J28" s="81"/>
      <c r="K28" s="36">
        <f t="shared" ref="K28:K30" si="0">IF(E28="ja",2,0)</f>
        <v>0</v>
      </c>
      <c r="L28" s="17" t="s">
        <v>53</v>
      </c>
      <c r="M28" s="44"/>
      <c r="N28" s="8"/>
    </row>
    <row r="29" spans="2:14" s="18" customFormat="1" ht="13.9" x14ac:dyDescent="0.4">
      <c r="B29" s="44"/>
      <c r="C29" s="12" t="s">
        <v>26</v>
      </c>
      <c r="D29" s="12" t="s">
        <v>35</v>
      </c>
      <c r="E29" s="79"/>
      <c r="F29" s="80"/>
      <c r="G29" s="80"/>
      <c r="H29" s="80"/>
      <c r="I29" s="80"/>
      <c r="J29" s="81"/>
      <c r="K29" s="36">
        <f t="shared" si="0"/>
        <v>0</v>
      </c>
      <c r="L29" s="17" t="s">
        <v>53</v>
      </c>
      <c r="M29" s="44"/>
      <c r="N29" s="8"/>
    </row>
    <row r="30" spans="2:14" s="18" customFormat="1" ht="13.9" x14ac:dyDescent="0.4">
      <c r="B30" s="44"/>
      <c r="C30" s="14" t="s">
        <v>27</v>
      </c>
      <c r="D30" s="12" t="s">
        <v>35</v>
      </c>
      <c r="E30" s="79"/>
      <c r="F30" s="80"/>
      <c r="G30" s="80"/>
      <c r="H30" s="80"/>
      <c r="I30" s="80"/>
      <c r="J30" s="81"/>
      <c r="K30" s="36">
        <f t="shared" si="0"/>
        <v>0</v>
      </c>
      <c r="L30" s="17" t="s">
        <v>53</v>
      </c>
      <c r="M30" s="44"/>
      <c r="N30" s="8"/>
    </row>
    <row r="31" spans="2:14" ht="17.649999999999999" x14ac:dyDescent="0.5">
      <c r="B31" s="44"/>
      <c r="C31" s="15"/>
      <c r="D31" s="27" t="s">
        <v>56</v>
      </c>
      <c r="E31" s="85"/>
      <c r="F31" s="86"/>
      <c r="G31" s="86"/>
      <c r="H31" s="86"/>
      <c r="I31" s="86"/>
      <c r="J31" s="87"/>
      <c r="K31" s="41">
        <f>SUM(K27:K30)</f>
        <v>0</v>
      </c>
      <c r="L31" s="34"/>
      <c r="M31" s="44"/>
    </row>
    <row r="32" spans="2:14" ht="17.649999999999999" x14ac:dyDescent="0.5">
      <c r="B32" s="44"/>
      <c r="C32" s="31"/>
      <c r="D32" s="32"/>
      <c r="E32" s="82" t="s">
        <v>34</v>
      </c>
      <c r="F32" s="83"/>
      <c r="G32" s="83"/>
      <c r="H32" s="83"/>
      <c r="I32" s="83"/>
      <c r="J32" s="84"/>
      <c r="K32" s="42">
        <f>K12+K18+K31</f>
        <v>0</v>
      </c>
      <c r="L32" s="33" t="s">
        <v>38</v>
      </c>
      <c r="M32" s="44"/>
    </row>
    <row r="33" spans="2:13" ht="15" x14ac:dyDescent="0.4">
      <c r="B33" s="44"/>
      <c r="C33" s="46"/>
      <c r="D33" s="46"/>
      <c r="E33" s="44"/>
      <c r="F33" s="44"/>
      <c r="G33" s="44"/>
      <c r="H33" s="44"/>
      <c r="I33" s="44"/>
      <c r="J33" s="44"/>
      <c r="K33" s="44"/>
      <c r="L33" s="44"/>
      <c r="M33" s="44"/>
    </row>
    <row r="34" spans="2:13" ht="15" x14ac:dyDescent="0.4">
      <c r="D34" s="19"/>
    </row>
    <row r="35" spans="2:13" ht="15" x14ac:dyDescent="0.4">
      <c r="D35" s="19"/>
    </row>
    <row r="36" spans="2:13" ht="15" x14ac:dyDescent="0.4">
      <c r="D36" s="19"/>
    </row>
    <row r="38" spans="2:13" ht="27" customHeight="1" x14ac:dyDescent="0.35"/>
    <row r="39" spans="2:13" ht="33" customHeight="1" x14ac:dyDescent="0.35"/>
    <row r="40" spans="2:13" ht="36.4" customHeight="1" x14ac:dyDescent="0.35"/>
    <row r="42" spans="2:13" ht="48.75" customHeight="1" x14ac:dyDescent="0.35"/>
    <row r="43" spans="2:13" ht="13.9" x14ac:dyDescent="0.4">
      <c r="C43" s="20"/>
      <c r="D43" s="21"/>
    </row>
    <row r="46" spans="2:13" ht="13.9" x14ac:dyDescent="0.4">
      <c r="D46" s="9"/>
    </row>
    <row r="47" spans="2:13" x14ac:dyDescent="0.35">
      <c r="D47" s="11"/>
    </row>
    <row r="48" spans="2:13" x14ac:dyDescent="0.35">
      <c r="D48" s="11"/>
    </row>
    <row r="49" spans="3:4" ht="13.9" x14ac:dyDescent="0.4">
      <c r="D49" s="9"/>
    </row>
    <row r="50" spans="3:4" x14ac:dyDescent="0.35">
      <c r="D50" s="11"/>
    </row>
    <row r="51" spans="3:4" x14ac:dyDescent="0.35">
      <c r="D51" s="11"/>
    </row>
    <row r="52" spans="3:4" x14ac:dyDescent="0.35">
      <c r="D52" s="11"/>
    </row>
    <row r="53" spans="3:4" x14ac:dyDescent="0.35">
      <c r="D53" s="11"/>
    </row>
    <row r="54" spans="3:4" ht="13.9" x14ac:dyDescent="0.4">
      <c r="D54" s="9"/>
    </row>
    <row r="55" spans="3:4" x14ac:dyDescent="0.35">
      <c r="D55" s="22"/>
    </row>
    <row r="56" spans="3:4" ht="13.9" x14ac:dyDescent="0.4">
      <c r="D56" s="9"/>
    </row>
    <row r="57" spans="3:4" x14ac:dyDescent="0.35">
      <c r="D57" s="2"/>
    </row>
    <row r="58" spans="3:4" ht="13.9" x14ac:dyDescent="0.4">
      <c r="D58" s="9"/>
    </row>
    <row r="59" spans="3:4" ht="13.9" x14ac:dyDescent="0.4">
      <c r="D59" s="9"/>
    </row>
    <row r="60" spans="3:4" ht="13.9" x14ac:dyDescent="0.4">
      <c r="D60" s="9"/>
    </row>
    <row r="61" spans="3:4" ht="13.9" x14ac:dyDescent="0.4">
      <c r="D61" s="9"/>
    </row>
    <row r="62" spans="3:4" ht="13.9" x14ac:dyDescent="0.4">
      <c r="D62" s="9"/>
    </row>
    <row r="63" spans="3:4" ht="13.9" x14ac:dyDescent="0.4">
      <c r="C63" s="8"/>
      <c r="D63" s="9"/>
    </row>
    <row r="64" spans="3:4" ht="13.9" x14ac:dyDescent="0.4">
      <c r="C64" s="8"/>
      <c r="D64" s="9"/>
    </row>
    <row r="65" spans="3:4" ht="13.9" x14ac:dyDescent="0.4">
      <c r="C65" s="8"/>
      <c r="D65" s="9"/>
    </row>
    <row r="66" spans="3:4" ht="13.9" x14ac:dyDescent="0.4">
      <c r="C66" s="8"/>
      <c r="D66" s="9"/>
    </row>
  </sheetData>
  <mergeCells count="26">
    <mergeCell ref="K3:K5"/>
    <mergeCell ref="L3:L5"/>
    <mergeCell ref="L7:L11"/>
    <mergeCell ref="L14:L16"/>
    <mergeCell ref="L20:L26"/>
    <mergeCell ref="F12:J12"/>
    <mergeCell ref="E19:J19"/>
    <mergeCell ref="E18:J18"/>
    <mergeCell ref="K14:K16"/>
    <mergeCell ref="K20:K26"/>
    <mergeCell ref="J3:J5"/>
    <mergeCell ref="D7:D11"/>
    <mergeCell ref="E17:J17"/>
    <mergeCell ref="E32:J32"/>
    <mergeCell ref="E31:J31"/>
    <mergeCell ref="E3:E5"/>
    <mergeCell ref="F3:F5"/>
    <mergeCell ref="G3:G5"/>
    <mergeCell ref="H3:H5"/>
    <mergeCell ref="I3:I5"/>
    <mergeCell ref="E27:J27"/>
    <mergeCell ref="E28:J28"/>
    <mergeCell ref="E29:J29"/>
    <mergeCell ref="E30:J30"/>
    <mergeCell ref="E6:J6"/>
    <mergeCell ref="E13:J13"/>
  </mergeCells>
  <conditionalFormatting sqref="E17:J17">
    <cfRule type="cellIs" dxfId="7" priority="3" operator="equal">
      <formula>$AC$8</formula>
    </cfRule>
    <cfRule type="cellIs" dxfId="6" priority="4" operator="equal">
      <formula>$AC$7</formula>
    </cfRule>
  </conditionalFormatting>
  <conditionalFormatting sqref="E27:J30">
    <cfRule type="cellIs" dxfId="5" priority="1" operator="equal">
      <formula>$AC$8</formula>
    </cfRule>
    <cfRule type="cellIs" dxfId="4" priority="2" operator="equal">
      <formula>$AC$7</formula>
    </cfRule>
  </conditionalFormatting>
  <dataValidations count="3">
    <dataValidation type="list" allowBlank="1" showInputMessage="1" showErrorMessage="1" sqref="E27:J30 E17:J17" xr:uid="{4D96481B-0F43-4EBE-A828-8155A1F56AB6}">
      <formula1>$AC$7:$AC$8</formula1>
    </dataValidation>
    <dataValidation type="list" allowBlank="1" showInputMessage="1" showErrorMessage="1" sqref="E7:J11" xr:uid="{77C880B9-AD6A-45F3-8AF9-A57C4B980789}">
      <formula1>$AD$7:$AD$11</formula1>
    </dataValidation>
    <dataValidation type="list" allowBlank="1" showInputMessage="1" showErrorMessage="1" sqref="E14:J16 E20:J26" xr:uid="{D054FFB4-24D1-4772-AE48-4C422C3870A3}">
      <formula1>$AC$10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D1266-F5E9-43DA-A41E-E70CDC71C20C}">
  <dimension ref="B2:F39"/>
  <sheetViews>
    <sheetView showGridLines="0" zoomScale="60" zoomScaleNormal="60" workbookViewId="0">
      <selection activeCell="K16" sqref="K16"/>
    </sheetView>
  </sheetViews>
  <sheetFormatPr defaultRowHeight="12.75" x14ac:dyDescent="0.35"/>
  <cols>
    <col min="1" max="1" width="9.06640625" style="50"/>
    <col min="2" max="2" width="53.53125" style="50" customWidth="1"/>
    <col min="3" max="3" width="14.19921875" style="50" customWidth="1"/>
    <col min="4" max="4" width="9.06640625" style="50"/>
    <col min="5" max="5" width="18" style="50" bestFit="1" customWidth="1"/>
    <col min="6" max="6" width="14.9296875" style="50" customWidth="1"/>
    <col min="7" max="7" width="13" style="50" customWidth="1"/>
    <col min="8" max="16384" width="9.06640625" style="50"/>
  </cols>
  <sheetData>
    <row r="2" spans="2:2" ht="13.15" x14ac:dyDescent="0.4">
      <c r="B2" s="49" t="s">
        <v>72</v>
      </c>
    </row>
    <row r="3" spans="2:2" ht="13.15" x14ac:dyDescent="0.4">
      <c r="B3" s="49" t="s">
        <v>51</v>
      </c>
    </row>
    <row r="4" spans="2:2" x14ac:dyDescent="0.35">
      <c r="B4" s="50" t="s">
        <v>73</v>
      </c>
    </row>
    <row r="5" spans="2:2" x14ac:dyDescent="0.35">
      <c r="B5" s="50" t="s">
        <v>46</v>
      </c>
    </row>
    <row r="7" spans="2:2" ht="13.15" x14ac:dyDescent="0.4">
      <c r="B7" s="49" t="s">
        <v>52</v>
      </c>
    </row>
    <row r="8" spans="2:2" x14ac:dyDescent="0.35">
      <c r="B8" s="50" t="s">
        <v>85</v>
      </c>
    </row>
    <row r="9" spans="2:2" x14ac:dyDescent="0.35">
      <c r="B9" s="50" t="s">
        <v>86</v>
      </c>
    </row>
    <row r="11" spans="2:2" ht="13.15" x14ac:dyDescent="0.4">
      <c r="B11" s="49" t="s">
        <v>54</v>
      </c>
    </row>
    <row r="12" spans="2:2" x14ac:dyDescent="0.35">
      <c r="B12" s="50" t="s">
        <v>87</v>
      </c>
    </row>
    <row r="13" spans="2:2" x14ac:dyDescent="0.35">
      <c r="B13" s="50" t="s">
        <v>88</v>
      </c>
    </row>
    <row r="15" spans="2:2" ht="13.15" x14ac:dyDescent="0.4">
      <c r="B15" s="49" t="s">
        <v>69</v>
      </c>
    </row>
    <row r="16" spans="2:2" x14ac:dyDescent="0.35">
      <c r="B16" s="50" t="s">
        <v>70</v>
      </c>
    </row>
    <row r="17" spans="2:6" x14ac:dyDescent="0.35">
      <c r="B17" s="50" t="s">
        <v>89</v>
      </c>
    </row>
    <row r="18" spans="2:6" x14ac:dyDescent="0.35">
      <c r="B18" s="50" t="s">
        <v>74</v>
      </c>
    </row>
    <row r="19" spans="2:6" x14ac:dyDescent="0.35">
      <c r="B19" s="50" t="s">
        <v>76</v>
      </c>
    </row>
    <row r="21" spans="2:6" ht="13.15" x14ac:dyDescent="0.4">
      <c r="B21" s="51" t="s">
        <v>42</v>
      </c>
      <c r="C21" s="51" t="s">
        <v>43</v>
      </c>
      <c r="E21" s="68" t="s">
        <v>63</v>
      </c>
      <c r="F21" s="68" t="s">
        <v>75</v>
      </c>
    </row>
    <row r="22" spans="2:6" x14ac:dyDescent="0.35">
      <c r="B22" s="1" t="s">
        <v>61</v>
      </c>
      <c r="C22" s="38">
        <v>0</v>
      </c>
      <c r="E22" s="71" t="s">
        <v>64</v>
      </c>
      <c r="F22" s="69">
        <v>1</v>
      </c>
    </row>
    <row r="23" spans="2:6" ht="25.5" x14ac:dyDescent="0.35">
      <c r="B23" s="1" t="s">
        <v>44</v>
      </c>
      <c r="C23" s="38">
        <v>1</v>
      </c>
      <c r="E23" s="71" t="s">
        <v>65</v>
      </c>
      <c r="F23" s="69">
        <v>0.7</v>
      </c>
    </row>
    <row r="24" spans="2:6" ht="25.5" x14ac:dyDescent="0.35">
      <c r="B24" s="1" t="s">
        <v>39</v>
      </c>
      <c r="C24" s="38">
        <v>4</v>
      </c>
      <c r="E24" s="71" t="s">
        <v>66</v>
      </c>
      <c r="F24" s="69">
        <v>0.3</v>
      </c>
    </row>
    <row r="25" spans="2:6" ht="51" x14ac:dyDescent="0.35">
      <c r="B25" s="1" t="s">
        <v>40</v>
      </c>
      <c r="C25" s="38">
        <v>7</v>
      </c>
      <c r="E25" s="71" t="s">
        <v>67</v>
      </c>
      <c r="F25" s="69">
        <v>0</v>
      </c>
    </row>
    <row r="26" spans="2:6" ht="25.5" x14ac:dyDescent="0.35">
      <c r="B26" s="1" t="s">
        <v>41</v>
      </c>
      <c r="C26" s="38">
        <v>10</v>
      </c>
      <c r="E26" s="71" t="s">
        <v>68</v>
      </c>
      <c r="F26" s="70" t="s">
        <v>62</v>
      </c>
    </row>
    <row r="27" spans="2:6" x14ac:dyDescent="0.35">
      <c r="B27" s="10"/>
      <c r="C27" s="10"/>
    </row>
    <row r="28" spans="2:6" x14ac:dyDescent="0.35">
      <c r="B28" s="10"/>
      <c r="C28" s="10"/>
    </row>
    <row r="29" spans="2:6" ht="13.15" x14ac:dyDescent="0.4">
      <c r="B29" s="8" t="s">
        <v>28</v>
      </c>
      <c r="C29" s="10"/>
    </row>
    <row r="30" spans="2:6" ht="25.5" x14ac:dyDescent="0.35">
      <c r="B30" s="10" t="s">
        <v>29</v>
      </c>
      <c r="C30" s="10"/>
    </row>
    <row r="31" spans="2:6" ht="13.15" x14ac:dyDescent="0.4">
      <c r="B31" s="8"/>
      <c r="C31" s="10"/>
    </row>
    <row r="32" spans="2:6" ht="13.15" x14ac:dyDescent="0.4">
      <c r="B32" s="8" t="s">
        <v>30</v>
      </c>
      <c r="C32" s="10"/>
    </row>
    <row r="33" spans="2:3" ht="25.5" x14ac:dyDescent="0.35">
      <c r="B33" s="52" t="s">
        <v>31</v>
      </c>
      <c r="C33" s="10"/>
    </row>
    <row r="34" spans="2:3" x14ac:dyDescent="0.35">
      <c r="B34" s="10"/>
      <c r="C34" s="10"/>
    </row>
    <row r="35" spans="2:3" ht="38.25" x14ac:dyDescent="0.35">
      <c r="B35" s="1" t="s">
        <v>77</v>
      </c>
      <c r="C35" s="10"/>
    </row>
    <row r="36" spans="2:3" x14ac:dyDescent="0.35">
      <c r="C36" s="10"/>
    </row>
    <row r="37" spans="2:3" x14ac:dyDescent="0.35">
      <c r="C37" s="10"/>
    </row>
    <row r="38" spans="2:3" ht="13.15" x14ac:dyDescent="0.4">
      <c r="B38" s="8"/>
      <c r="C38" s="53"/>
    </row>
    <row r="39" spans="2:3" ht="13.15" x14ac:dyDescent="0.4">
      <c r="B39" s="8"/>
      <c r="C39" s="53"/>
    </row>
  </sheetData>
  <hyperlinks>
    <hyperlink ref="B33" r:id="rId1" xr:uid="{B1B68D9A-81AC-4CD0-80A1-5BF061AB1904}"/>
  </hyperlinks>
  <pageMargins left="0.7" right="0.7" top="0.75" bottom="0.75" header="0.3" footer="0.3"/>
  <pageSetup paperSize="9" orientation="portrait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02B46-043D-493A-AD43-EEDC209131D3}">
  <dimension ref="B2:AD66"/>
  <sheetViews>
    <sheetView showGridLines="0" zoomScale="60" zoomScaleNormal="60" workbookViewId="0">
      <selection activeCell="C20" sqref="C20"/>
    </sheetView>
  </sheetViews>
  <sheetFormatPr defaultColWidth="9.06640625" defaultRowHeight="12.75" x14ac:dyDescent="0.35"/>
  <cols>
    <col min="1" max="1" width="2.6640625" style="10" customWidth="1"/>
    <col min="2" max="2" width="3.9296875" style="10" customWidth="1"/>
    <col min="3" max="3" width="56.1328125" style="10" customWidth="1"/>
    <col min="4" max="4" width="21.59765625" style="11" customWidth="1"/>
    <col min="5" max="10" width="3.9296875" style="10" customWidth="1"/>
    <col min="11" max="11" width="6.53125" style="10" customWidth="1"/>
    <col min="12" max="12" width="87" style="10" customWidth="1"/>
    <col min="13" max="13" width="4" style="10" customWidth="1"/>
    <col min="14" max="14" width="62.6640625" style="10" customWidth="1"/>
    <col min="15" max="15" width="19.6640625" style="10" customWidth="1"/>
    <col min="16" max="16384" width="9.06640625" style="10"/>
  </cols>
  <sheetData>
    <row r="2" spans="2:30" x14ac:dyDescent="0.35"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2:30" ht="55.5" customHeight="1" x14ac:dyDescent="0.35">
      <c r="B3" s="54"/>
      <c r="C3" s="35" t="s">
        <v>0</v>
      </c>
      <c r="D3" s="55"/>
      <c r="E3" s="105" t="s">
        <v>60</v>
      </c>
      <c r="F3" s="105" t="s">
        <v>47</v>
      </c>
      <c r="G3" s="105" t="s">
        <v>58</v>
      </c>
      <c r="H3" s="105" t="s">
        <v>59</v>
      </c>
      <c r="I3" s="105" t="s">
        <v>92</v>
      </c>
      <c r="J3" s="105" t="s">
        <v>57</v>
      </c>
      <c r="K3" s="96" t="s">
        <v>49</v>
      </c>
      <c r="L3" s="104" t="s">
        <v>32</v>
      </c>
      <c r="M3" s="54"/>
    </row>
    <row r="4" spans="2:30" ht="13.15" x14ac:dyDescent="0.4">
      <c r="B4" s="54"/>
      <c r="C4" s="56" t="s">
        <v>93</v>
      </c>
      <c r="D4" s="57"/>
      <c r="E4" s="105"/>
      <c r="F4" s="105"/>
      <c r="G4" s="105"/>
      <c r="H4" s="105"/>
      <c r="I4" s="105"/>
      <c r="J4" s="105"/>
      <c r="K4" s="96"/>
      <c r="L4" s="104"/>
      <c r="M4" s="54"/>
    </row>
    <row r="5" spans="2:30" ht="13.15" x14ac:dyDescent="0.4">
      <c r="B5" s="54"/>
      <c r="C5" s="58" t="s">
        <v>37</v>
      </c>
      <c r="D5" s="57"/>
      <c r="E5" s="105"/>
      <c r="F5" s="105"/>
      <c r="G5" s="105"/>
      <c r="H5" s="105"/>
      <c r="I5" s="105"/>
      <c r="J5" s="105"/>
      <c r="K5" s="96"/>
      <c r="L5" s="104"/>
      <c r="M5" s="54"/>
    </row>
    <row r="6" spans="2:30" ht="48" customHeight="1" x14ac:dyDescent="0.4">
      <c r="B6" s="54"/>
      <c r="C6" s="3" t="s">
        <v>50</v>
      </c>
      <c r="D6" s="4" t="s">
        <v>33</v>
      </c>
      <c r="E6" s="88" t="s">
        <v>55</v>
      </c>
      <c r="F6" s="89"/>
      <c r="G6" s="89"/>
      <c r="H6" s="89"/>
      <c r="I6" s="89"/>
      <c r="J6" s="90"/>
      <c r="K6" s="4"/>
      <c r="L6" s="4"/>
      <c r="M6" s="54"/>
    </row>
    <row r="7" spans="2:30" ht="13.9" customHeight="1" x14ac:dyDescent="0.35">
      <c r="B7" s="54"/>
      <c r="C7" s="5" t="s">
        <v>7</v>
      </c>
      <c r="D7" s="76"/>
      <c r="E7" s="1"/>
      <c r="F7" s="1">
        <v>4</v>
      </c>
      <c r="G7" s="1"/>
      <c r="H7" s="1">
        <v>10</v>
      </c>
      <c r="I7" s="1"/>
      <c r="J7" s="1"/>
      <c r="K7" s="43">
        <f>MAX(E7:J7)</f>
        <v>10</v>
      </c>
      <c r="L7" s="109"/>
      <c r="M7" s="54"/>
      <c r="AC7" s="10" t="s">
        <v>36</v>
      </c>
      <c r="AD7" s="10">
        <v>10</v>
      </c>
    </row>
    <row r="8" spans="2:30" ht="13.9" customHeight="1" x14ac:dyDescent="0.35">
      <c r="B8" s="54"/>
      <c r="C8" s="5" t="s">
        <v>8</v>
      </c>
      <c r="D8" s="77"/>
      <c r="E8" s="1">
        <v>7</v>
      </c>
      <c r="F8" s="1"/>
      <c r="G8" s="1">
        <v>7</v>
      </c>
      <c r="H8" s="1"/>
      <c r="I8" s="1"/>
      <c r="J8" s="1"/>
      <c r="K8" s="43">
        <f>MAX(E8:J8)</f>
        <v>7</v>
      </c>
      <c r="L8" s="110"/>
      <c r="M8" s="54"/>
      <c r="AC8" s="10" t="s">
        <v>45</v>
      </c>
      <c r="AD8" s="10">
        <v>7</v>
      </c>
    </row>
    <row r="9" spans="2:30" ht="13.9" customHeight="1" x14ac:dyDescent="0.35">
      <c r="B9" s="54"/>
      <c r="C9" s="5" t="s">
        <v>9</v>
      </c>
      <c r="D9" s="77"/>
      <c r="E9" s="1"/>
      <c r="F9" s="1"/>
      <c r="G9" s="1"/>
      <c r="H9" s="1"/>
      <c r="I9" s="1">
        <v>10</v>
      </c>
      <c r="J9" s="1"/>
      <c r="K9" s="43">
        <f>MAX(E9:J9)</f>
        <v>10</v>
      </c>
      <c r="L9" s="110"/>
      <c r="M9" s="54"/>
      <c r="AD9" s="10">
        <v>4</v>
      </c>
    </row>
    <row r="10" spans="2:30" ht="13.9" customHeight="1" x14ac:dyDescent="0.35">
      <c r="B10" s="54"/>
      <c r="C10" s="5" t="s">
        <v>10</v>
      </c>
      <c r="D10" s="77"/>
      <c r="E10" s="1"/>
      <c r="F10" s="1"/>
      <c r="G10" s="1"/>
      <c r="H10" s="1"/>
      <c r="I10" s="1"/>
      <c r="J10" s="1">
        <v>7</v>
      </c>
      <c r="K10" s="43">
        <f>MAX(E10:J10)</f>
        <v>7</v>
      </c>
      <c r="L10" s="110"/>
      <c r="M10" s="54"/>
      <c r="AC10" s="10" t="s">
        <v>84</v>
      </c>
      <c r="AD10" s="10">
        <v>1</v>
      </c>
    </row>
    <row r="11" spans="2:30" ht="13.9" customHeight="1" x14ac:dyDescent="0.35">
      <c r="B11" s="54"/>
      <c r="C11" s="5" t="s">
        <v>11</v>
      </c>
      <c r="D11" s="78"/>
      <c r="E11" s="1"/>
      <c r="F11" s="1">
        <v>7</v>
      </c>
      <c r="G11" s="1"/>
      <c r="H11" s="1">
        <v>4</v>
      </c>
      <c r="I11" s="1"/>
      <c r="J11" s="1"/>
      <c r="K11" s="43">
        <f>MAX(E11:J11)</f>
        <v>7</v>
      </c>
      <c r="L11" s="111"/>
      <c r="M11" s="54"/>
      <c r="AD11" s="10">
        <v>0</v>
      </c>
    </row>
    <row r="12" spans="2:30" ht="15" x14ac:dyDescent="0.4">
      <c r="B12" s="54"/>
      <c r="C12" s="4"/>
      <c r="D12" s="27" t="s">
        <v>56</v>
      </c>
      <c r="E12" s="28"/>
      <c r="F12" s="91"/>
      <c r="G12" s="91"/>
      <c r="H12" s="91"/>
      <c r="I12" s="91"/>
      <c r="J12" s="92"/>
      <c r="K12" s="65">
        <f>SUM(K7:K11)</f>
        <v>41</v>
      </c>
      <c r="L12" s="59" t="s">
        <v>48</v>
      </c>
      <c r="M12" s="54"/>
    </row>
    <row r="13" spans="2:30" ht="28.9" customHeight="1" x14ac:dyDescent="0.4">
      <c r="B13" s="54"/>
      <c r="C13" s="3" t="s">
        <v>12</v>
      </c>
      <c r="D13" s="3" t="s">
        <v>80</v>
      </c>
      <c r="E13" s="88" t="s">
        <v>81</v>
      </c>
      <c r="F13" s="89"/>
      <c r="G13" s="89"/>
      <c r="H13" s="89"/>
      <c r="I13" s="89"/>
      <c r="J13" s="90"/>
      <c r="K13" s="4"/>
      <c r="L13" s="4"/>
      <c r="M13" s="54"/>
    </row>
    <row r="14" spans="2:30" x14ac:dyDescent="0.35">
      <c r="B14" s="54"/>
      <c r="C14" s="5" t="s">
        <v>13</v>
      </c>
      <c r="D14" s="5" t="s">
        <v>82</v>
      </c>
      <c r="E14" s="73"/>
      <c r="F14" s="73" t="s">
        <v>84</v>
      </c>
      <c r="G14" s="73"/>
      <c r="H14" s="73" t="s">
        <v>84</v>
      </c>
      <c r="I14" s="73"/>
      <c r="J14" s="73"/>
      <c r="K14" s="112"/>
      <c r="L14" s="112"/>
      <c r="M14" s="54"/>
    </row>
    <row r="15" spans="2:30" x14ac:dyDescent="0.35">
      <c r="B15" s="54"/>
      <c r="C15" s="5" t="s">
        <v>14</v>
      </c>
      <c r="D15" s="5" t="s">
        <v>83</v>
      </c>
      <c r="E15" s="73"/>
      <c r="F15" s="73"/>
      <c r="G15" s="73"/>
      <c r="H15" s="73"/>
      <c r="I15" s="73"/>
      <c r="J15" s="73" t="s">
        <v>84</v>
      </c>
      <c r="K15" s="113"/>
      <c r="L15" s="113"/>
      <c r="M15" s="54"/>
    </row>
    <row r="16" spans="2:30" x14ac:dyDescent="0.35">
      <c r="B16" s="54"/>
      <c r="C16" s="5" t="s">
        <v>15</v>
      </c>
      <c r="D16" s="5" t="s">
        <v>83</v>
      </c>
      <c r="E16" s="73"/>
      <c r="F16" s="73"/>
      <c r="G16" s="73"/>
      <c r="H16" s="73"/>
      <c r="I16" s="73" t="s">
        <v>84</v>
      </c>
      <c r="J16" s="73"/>
      <c r="K16" s="114"/>
      <c r="L16" s="114"/>
      <c r="M16" s="54"/>
    </row>
    <row r="17" spans="2:14" ht="24" customHeight="1" x14ac:dyDescent="0.35">
      <c r="B17" s="54"/>
      <c r="C17" s="12" t="s">
        <v>16</v>
      </c>
      <c r="D17" s="12" t="s">
        <v>35</v>
      </c>
      <c r="E17" s="101" t="s">
        <v>36</v>
      </c>
      <c r="F17" s="102"/>
      <c r="G17" s="102"/>
      <c r="H17" s="102"/>
      <c r="I17" s="102"/>
      <c r="J17" s="103"/>
      <c r="K17" s="60">
        <f>IF(E17="ja",2,0)</f>
        <v>2</v>
      </c>
      <c r="L17" s="1" t="s">
        <v>91</v>
      </c>
      <c r="M17" s="54"/>
    </row>
    <row r="18" spans="2:14" ht="15" x14ac:dyDescent="0.4">
      <c r="B18" s="54"/>
      <c r="C18" s="4"/>
      <c r="D18" s="27" t="s">
        <v>56</v>
      </c>
      <c r="E18" s="115"/>
      <c r="F18" s="91"/>
      <c r="G18" s="91"/>
      <c r="H18" s="91"/>
      <c r="I18" s="91"/>
      <c r="J18" s="92"/>
      <c r="K18" s="66">
        <f>K17</f>
        <v>2</v>
      </c>
      <c r="L18" s="61"/>
      <c r="M18" s="54"/>
    </row>
    <row r="19" spans="2:14" ht="13.15" x14ac:dyDescent="0.4">
      <c r="B19" s="54"/>
      <c r="C19" s="3" t="s">
        <v>94</v>
      </c>
      <c r="D19" s="3" t="s">
        <v>80</v>
      </c>
      <c r="E19" s="88" t="s">
        <v>81</v>
      </c>
      <c r="F19" s="89"/>
      <c r="G19" s="89"/>
      <c r="H19" s="89"/>
      <c r="I19" s="89"/>
      <c r="J19" s="90"/>
      <c r="K19" s="4"/>
      <c r="L19" s="4"/>
      <c r="M19" s="54"/>
    </row>
    <row r="20" spans="2:14" ht="13.9" customHeight="1" x14ac:dyDescent="0.35">
      <c r="B20" s="54"/>
      <c r="C20" s="5" t="s">
        <v>17</v>
      </c>
      <c r="D20" s="5" t="s">
        <v>83</v>
      </c>
      <c r="E20" s="73" t="s">
        <v>84</v>
      </c>
      <c r="F20" s="73"/>
      <c r="G20" s="73"/>
      <c r="H20" s="73"/>
      <c r="I20" s="73"/>
      <c r="J20" s="73"/>
      <c r="K20" s="112"/>
      <c r="L20" s="109"/>
      <c r="M20" s="54"/>
    </row>
    <row r="21" spans="2:14" x14ac:dyDescent="0.35">
      <c r="B21" s="54"/>
      <c r="C21" s="5" t="s">
        <v>18</v>
      </c>
      <c r="D21" s="5" t="s">
        <v>83</v>
      </c>
      <c r="E21" s="73"/>
      <c r="F21" s="73" t="s">
        <v>84</v>
      </c>
      <c r="G21" s="73"/>
      <c r="H21" s="73"/>
      <c r="I21" s="73" t="s">
        <v>84</v>
      </c>
      <c r="J21" s="73"/>
      <c r="K21" s="113"/>
      <c r="L21" s="110"/>
      <c r="M21" s="54"/>
    </row>
    <row r="22" spans="2:14" x14ac:dyDescent="0.35">
      <c r="B22" s="54"/>
      <c r="C22" s="6" t="s">
        <v>19</v>
      </c>
      <c r="D22" s="5" t="s">
        <v>83</v>
      </c>
      <c r="E22" s="73"/>
      <c r="F22" s="73"/>
      <c r="G22" s="73"/>
      <c r="H22" s="73" t="s">
        <v>84</v>
      </c>
      <c r="I22" s="73"/>
      <c r="J22" s="73"/>
      <c r="K22" s="113"/>
      <c r="L22" s="110"/>
      <c r="M22" s="54"/>
    </row>
    <row r="23" spans="2:14" x14ac:dyDescent="0.35">
      <c r="B23" s="54"/>
      <c r="C23" s="6" t="s">
        <v>20</v>
      </c>
      <c r="D23" s="5" t="s">
        <v>83</v>
      </c>
      <c r="E23" s="73"/>
      <c r="F23" s="73"/>
      <c r="G23" s="73" t="s">
        <v>84</v>
      </c>
      <c r="H23" s="73" t="s">
        <v>84</v>
      </c>
      <c r="I23" s="73"/>
      <c r="J23" s="73" t="s">
        <v>84</v>
      </c>
      <c r="K23" s="113"/>
      <c r="L23" s="110"/>
      <c r="M23" s="54"/>
    </row>
    <row r="24" spans="2:14" s="53" customFormat="1" x14ac:dyDescent="0.35">
      <c r="B24" s="54"/>
      <c r="C24" s="7" t="s">
        <v>21</v>
      </c>
      <c r="D24" s="5" t="s">
        <v>83</v>
      </c>
      <c r="E24" s="73" t="s">
        <v>84</v>
      </c>
      <c r="F24" s="73"/>
      <c r="G24" s="73"/>
      <c r="H24" s="73"/>
      <c r="I24" s="73" t="s">
        <v>84</v>
      </c>
      <c r="J24" s="73"/>
      <c r="K24" s="113"/>
      <c r="L24" s="110"/>
      <c r="M24" s="54"/>
    </row>
    <row r="25" spans="2:14" s="53" customFormat="1" x14ac:dyDescent="0.35">
      <c r="B25" s="54"/>
      <c r="C25" s="7" t="s">
        <v>22</v>
      </c>
      <c r="D25" s="5" t="s">
        <v>83</v>
      </c>
      <c r="E25" s="73"/>
      <c r="F25" s="73"/>
      <c r="G25" s="73" t="s">
        <v>84</v>
      </c>
      <c r="H25" s="73"/>
      <c r="I25" s="73"/>
      <c r="J25" s="73"/>
      <c r="K25" s="113"/>
      <c r="L25" s="110"/>
      <c r="M25" s="54"/>
    </row>
    <row r="26" spans="2:14" s="53" customFormat="1" x14ac:dyDescent="0.35">
      <c r="B26" s="54"/>
      <c r="C26" s="7" t="s">
        <v>23</v>
      </c>
      <c r="D26" s="5" t="s">
        <v>83</v>
      </c>
      <c r="E26" s="73"/>
      <c r="F26" s="73"/>
      <c r="G26" s="73"/>
      <c r="H26" s="73"/>
      <c r="I26" s="73" t="s">
        <v>84</v>
      </c>
      <c r="J26" s="73"/>
      <c r="K26" s="114"/>
      <c r="L26" s="111"/>
      <c r="M26" s="54"/>
    </row>
    <row r="27" spans="2:14" s="53" customFormat="1" ht="13.15" x14ac:dyDescent="0.4">
      <c r="B27" s="54"/>
      <c r="C27" s="13" t="s">
        <v>24</v>
      </c>
      <c r="D27" s="12" t="s">
        <v>35</v>
      </c>
      <c r="E27" s="101" t="s">
        <v>36</v>
      </c>
      <c r="F27" s="102"/>
      <c r="G27" s="102"/>
      <c r="H27" s="102"/>
      <c r="I27" s="102"/>
      <c r="J27" s="103"/>
      <c r="K27" s="60">
        <f>IF(E27="ja",2,0)</f>
        <v>2</v>
      </c>
      <c r="L27" s="1" t="s">
        <v>91</v>
      </c>
      <c r="M27" s="54"/>
      <c r="N27" s="8"/>
    </row>
    <row r="28" spans="2:14" s="53" customFormat="1" ht="13.15" x14ac:dyDescent="0.4">
      <c r="B28" s="54"/>
      <c r="C28" s="13" t="s">
        <v>25</v>
      </c>
      <c r="D28" s="12" t="s">
        <v>35</v>
      </c>
      <c r="E28" s="101" t="s">
        <v>45</v>
      </c>
      <c r="F28" s="102"/>
      <c r="G28" s="102"/>
      <c r="H28" s="102"/>
      <c r="I28" s="102"/>
      <c r="J28" s="103"/>
      <c r="K28" s="60">
        <f t="shared" ref="K28:K30" si="0">IF(E28="ja",2,0)</f>
        <v>0</v>
      </c>
      <c r="L28" s="1" t="s">
        <v>91</v>
      </c>
      <c r="M28" s="54"/>
      <c r="N28" s="8"/>
    </row>
    <row r="29" spans="2:14" s="53" customFormat="1" ht="13.15" x14ac:dyDescent="0.4">
      <c r="B29" s="54"/>
      <c r="C29" s="12" t="s">
        <v>26</v>
      </c>
      <c r="D29" s="12" t="s">
        <v>35</v>
      </c>
      <c r="E29" s="101" t="s">
        <v>36</v>
      </c>
      <c r="F29" s="102"/>
      <c r="G29" s="102"/>
      <c r="H29" s="102"/>
      <c r="I29" s="102"/>
      <c r="J29" s="103"/>
      <c r="K29" s="60">
        <f t="shared" si="0"/>
        <v>2</v>
      </c>
      <c r="L29" s="1" t="s">
        <v>91</v>
      </c>
      <c r="M29" s="54"/>
      <c r="N29" s="8"/>
    </row>
    <row r="30" spans="2:14" s="53" customFormat="1" ht="13.15" x14ac:dyDescent="0.4">
      <c r="B30" s="54"/>
      <c r="C30" s="14" t="s">
        <v>27</v>
      </c>
      <c r="D30" s="12" t="s">
        <v>35</v>
      </c>
      <c r="E30" s="101" t="s">
        <v>36</v>
      </c>
      <c r="F30" s="102"/>
      <c r="G30" s="102"/>
      <c r="H30" s="102"/>
      <c r="I30" s="102"/>
      <c r="J30" s="103"/>
      <c r="K30" s="60">
        <f t="shared" si="0"/>
        <v>2</v>
      </c>
      <c r="L30" s="1" t="s">
        <v>91</v>
      </c>
      <c r="M30" s="54"/>
      <c r="N30" s="8"/>
    </row>
    <row r="31" spans="2:14" ht="15" x14ac:dyDescent="0.4">
      <c r="B31" s="54"/>
      <c r="C31" s="4"/>
      <c r="D31" s="27" t="s">
        <v>56</v>
      </c>
      <c r="E31" s="115"/>
      <c r="F31" s="91"/>
      <c r="G31" s="91"/>
      <c r="H31" s="91"/>
      <c r="I31" s="91"/>
      <c r="J31" s="92"/>
      <c r="K31" s="67">
        <f>SUM(K27:K30)</f>
        <v>6</v>
      </c>
      <c r="L31" s="62"/>
      <c r="M31" s="54"/>
    </row>
    <row r="32" spans="2:14" ht="15" customHeight="1" x14ac:dyDescent="0.4">
      <c r="B32" s="54"/>
      <c r="C32" s="3"/>
      <c r="D32" s="30" t="s">
        <v>34</v>
      </c>
      <c r="E32" s="106" t="s">
        <v>38</v>
      </c>
      <c r="F32" s="107"/>
      <c r="G32" s="107"/>
      <c r="H32" s="107"/>
      <c r="I32" s="107"/>
      <c r="J32" s="108"/>
      <c r="K32" s="37">
        <f>K12+K18+K31</f>
        <v>49</v>
      </c>
      <c r="L32" s="63" t="s">
        <v>71</v>
      </c>
      <c r="M32" s="54"/>
    </row>
    <row r="33" spans="2:13" ht="13.15" x14ac:dyDescent="0.4">
      <c r="B33" s="54"/>
      <c r="C33" s="45"/>
      <c r="D33" s="45"/>
      <c r="E33" s="54"/>
      <c r="F33" s="54"/>
      <c r="G33" s="54"/>
      <c r="H33" s="54"/>
      <c r="I33" s="54"/>
      <c r="J33" s="54"/>
      <c r="K33" s="54"/>
      <c r="L33" s="54"/>
      <c r="M33" s="54"/>
    </row>
    <row r="34" spans="2:13" ht="13.15" x14ac:dyDescent="0.4">
      <c r="D34" s="9"/>
    </row>
    <row r="35" spans="2:13" ht="13.15" x14ac:dyDescent="0.4">
      <c r="D35" s="9"/>
    </row>
    <row r="36" spans="2:13" ht="13.15" x14ac:dyDescent="0.4">
      <c r="D36" s="9"/>
    </row>
    <row r="38" spans="2:13" ht="27" customHeight="1" x14ac:dyDescent="0.35"/>
    <row r="39" spans="2:13" ht="33" customHeight="1" x14ac:dyDescent="0.35"/>
    <row r="40" spans="2:13" ht="36.4" customHeight="1" x14ac:dyDescent="0.35"/>
    <row r="42" spans="2:13" ht="48.75" customHeight="1" x14ac:dyDescent="0.35"/>
    <row r="43" spans="2:13" ht="13.15" x14ac:dyDescent="0.4">
      <c r="C43" s="8"/>
      <c r="D43" s="9"/>
    </row>
    <row r="46" spans="2:13" ht="13.15" x14ac:dyDescent="0.4">
      <c r="D46" s="9"/>
    </row>
    <row r="49" spans="3:4" ht="13.15" x14ac:dyDescent="0.4">
      <c r="D49" s="9"/>
    </row>
    <row r="54" spans="3:4" ht="13.15" x14ac:dyDescent="0.4">
      <c r="D54" s="9"/>
    </row>
    <row r="55" spans="3:4" x14ac:dyDescent="0.35">
      <c r="D55" s="64"/>
    </row>
    <row r="56" spans="3:4" ht="13.15" x14ac:dyDescent="0.4">
      <c r="D56" s="9"/>
    </row>
    <row r="57" spans="3:4" x14ac:dyDescent="0.35">
      <c r="D57" s="2"/>
    </row>
    <row r="58" spans="3:4" ht="13.15" x14ac:dyDescent="0.4">
      <c r="D58" s="9"/>
    </row>
    <row r="59" spans="3:4" ht="13.15" x14ac:dyDescent="0.4">
      <c r="D59" s="9"/>
    </row>
    <row r="60" spans="3:4" ht="13.15" x14ac:dyDescent="0.4">
      <c r="D60" s="9"/>
    </row>
    <row r="61" spans="3:4" ht="13.15" x14ac:dyDescent="0.4">
      <c r="D61" s="9"/>
    </row>
    <row r="62" spans="3:4" ht="13.15" x14ac:dyDescent="0.4">
      <c r="D62" s="9"/>
    </row>
    <row r="63" spans="3:4" ht="13.15" x14ac:dyDescent="0.4">
      <c r="C63" s="8"/>
      <c r="D63" s="9"/>
    </row>
    <row r="64" spans="3:4" ht="13.15" x14ac:dyDescent="0.4">
      <c r="C64" s="8"/>
      <c r="D64" s="9"/>
    </row>
    <row r="65" spans="3:4" ht="13.15" x14ac:dyDescent="0.4">
      <c r="C65" s="8"/>
      <c r="D65" s="9"/>
    </row>
    <row r="66" spans="3:4" ht="13.15" x14ac:dyDescent="0.4">
      <c r="C66" s="8"/>
      <c r="D66" s="9"/>
    </row>
  </sheetData>
  <mergeCells count="26">
    <mergeCell ref="E32:J32"/>
    <mergeCell ref="L7:L11"/>
    <mergeCell ref="F12:J12"/>
    <mergeCell ref="L14:L16"/>
    <mergeCell ref="E18:J18"/>
    <mergeCell ref="L20:L26"/>
    <mergeCell ref="E31:J31"/>
    <mergeCell ref="E28:J28"/>
    <mergeCell ref="E29:J29"/>
    <mergeCell ref="E30:J30"/>
    <mergeCell ref="K14:K16"/>
    <mergeCell ref="K20:K26"/>
    <mergeCell ref="E19:J19"/>
    <mergeCell ref="D7:D11"/>
    <mergeCell ref="E17:J17"/>
    <mergeCell ref="E27:J27"/>
    <mergeCell ref="E6:J6"/>
    <mergeCell ref="L3:L5"/>
    <mergeCell ref="E13:J13"/>
    <mergeCell ref="E3:E5"/>
    <mergeCell ref="F3:F5"/>
    <mergeCell ref="G3:G5"/>
    <mergeCell ref="H3:H5"/>
    <mergeCell ref="I3:I5"/>
    <mergeCell ref="J3:J5"/>
    <mergeCell ref="K3:K5"/>
  </mergeCells>
  <conditionalFormatting sqref="E27:J30">
    <cfRule type="cellIs" dxfId="3" priority="1" operator="equal">
      <formula>$AC$8</formula>
    </cfRule>
    <cfRule type="cellIs" dxfId="2" priority="2" operator="equal">
      <formula>$AC$7</formula>
    </cfRule>
  </conditionalFormatting>
  <conditionalFormatting sqref="E17:J17">
    <cfRule type="cellIs" dxfId="1" priority="3" operator="equal">
      <formula>$AC$8</formula>
    </cfRule>
    <cfRule type="cellIs" dxfId="0" priority="4" operator="equal">
      <formula>$AC$7</formula>
    </cfRule>
  </conditionalFormatting>
  <dataValidations count="3">
    <dataValidation type="list" allowBlank="1" showInputMessage="1" showErrorMessage="1" sqref="E7:J11" xr:uid="{5D3A7E88-1507-40C7-8C77-B578834ECAF0}">
      <formula1>$AD$7:$AD$11</formula1>
    </dataValidation>
    <dataValidation type="list" allowBlank="1" showInputMessage="1" showErrorMessage="1" sqref="E27:J30 E17:J17" xr:uid="{67032860-911C-4C55-8912-5C4DEA4D4935}">
      <formula1>$AC$7:$AC$8</formula1>
    </dataValidation>
    <dataValidation type="list" allowBlank="1" showInputMessage="1" showErrorMessage="1" sqref="E14:J16 E20:J26" xr:uid="{A7F7C732-4B8A-4726-A104-44F2EFAF4D05}">
      <formula1>$AC$10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46269AAF987242975857E942C46FE0" ma:contentTypeVersion="5" ma:contentTypeDescription="Create a new document." ma:contentTypeScope="" ma:versionID="e25b92ac6bb81d23df61d05af8eeabc4">
  <xsd:schema xmlns:xsd="http://www.w3.org/2001/XMLSchema" xmlns:xs="http://www.w3.org/2001/XMLSchema" xmlns:p="http://schemas.microsoft.com/office/2006/metadata/properties" xmlns:ns2="243f05cb-112e-41d8-aee0-9686a96f4b1d" xmlns:ns3="8600fdbb-f684-4eb7-8de2-97f576bbbc7b" targetNamespace="http://schemas.microsoft.com/office/2006/metadata/properties" ma:root="true" ma:fieldsID="8e0493e756a0f92f55201bba6bf38fff" ns2:_="" ns3:_="">
    <xsd:import namespace="243f05cb-112e-41d8-aee0-9686a96f4b1d"/>
    <xsd:import namespace="8600fdbb-f684-4eb7-8de2-97f576bbbc7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3f05cb-112e-41d8-aee0-9686a96f4b1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00fdbb-f684-4eb7-8de2-97f576bbbc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43f05cb-112e-41d8-aee0-9686a96f4b1d">TS013E69606-923328182-145</_dlc_DocId>
    <_dlc_DocIdUrl xmlns="243f05cb-112e-41d8-aee0-9686a96f4b1d">
      <Url>https://prorailbv.sharepoint.com/teams/RailinformatiePortaal/_layouts/15/DocIdRedir.aspx?ID=TS013E69606-923328182-145</Url>
      <Description>TS013E69606-923328182-145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9EC583-2CB3-41B7-92F9-251657EC99AB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BE86821-DC1B-4D73-ACCC-791662BB7C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3f05cb-112e-41d8-aee0-9686a96f4b1d"/>
    <ds:schemaRef ds:uri="8600fdbb-f684-4eb7-8de2-97f576bbbc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40C681-4BAC-46B6-9C2F-0581A825664B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243f05cb-112e-41d8-aee0-9686a96f4b1d"/>
    <ds:schemaRef ds:uri="http://purl.org/dc/terms/"/>
    <ds:schemaRef ds:uri="http://schemas.openxmlformats.org/package/2006/metadata/core-properties"/>
    <ds:schemaRef ds:uri="8600fdbb-f684-4eb7-8de2-97f576bbbc7b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C9DE8575-CBE7-479E-BDA4-E5789722DA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Kennismatrix</vt:lpstr>
      <vt:lpstr>Legenda kennismatrix</vt:lpstr>
      <vt:lpstr>Voorbeeld ingevulde matrix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4 - Kennis en Ervaring Matrix RCB2</dc:title>
  <dc:subject/>
  <dc:creator>Bruin, R (Richard)</dc:creator>
  <cp:keywords>Kennis en Ervaring Matrix</cp:keywords>
  <dc:description/>
  <cp:lastModifiedBy>Aart, T.F. van (Thijs)</cp:lastModifiedBy>
  <cp:revision/>
  <dcterms:created xsi:type="dcterms:W3CDTF">2018-09-25T11:16:02Z</dcterms:created>
  <dcterms:modified xsi:type="dcterms:W3CDTF">2022-08-24T07:19:26Z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0x0101008D46269AAF987242975857E942C46FE0</vt:lpwstr>
  </property>
  <property fmtid="{D5CDD505-2E9C-101B-9397-08002B2CF9AE}" pid="3" name="_dlc_DocIdItemGuid">
    <vt:lpwstr>c20718d8-b7b2-4eeb-9be8-e01690d09696</vt:lpwstr>
  </property>
  <property fmtid="{D5CDD505-2E9C-101B-9397-08002B2CF9AE}" pid="4" name="TaxKeyword">
    <vt:lpwstr>34;#Kennis en Ervaring Matrix|c831d830-dca6-40f2-b890-fa5f99c637be</vt:lpwstr>
  </property>
  <property fmtid="{D5CDD505-2E9C-101B-9397-08002B2CF9AE}" pid="5" name="AuthorIds_UIVersion_1">
    <vt:lpwstr>46</vt:lpwstr>
  </property>
  <property fmtid="{D5CDD505-2E9C-101B-9397-08002B2CF9AE}" pid="6" name="MSIP_Label_24e57bac-d225-40fb-8a9e-62b5be587a96_Enabled">
    <vt:lpwstr>true</vt:lpwstr>
  </property>
  <property fmtid="{D5CDD505-2E9C-101B-9397-08002B2CF9AE}" pid="7" name="MSIP_Label_24e57bac-d225-40fb-8a9e-62b5be587a96_SetDate">
    <vt:lpwstr>2022-05-24T19:42:38Z</vt:lpwstr>
  </property>
  <property fmtid="{D5CDD505-2E9C-101B-9397-08002B2CF9AE}" pid="8" name="MSIP_Label_24e57bac-d225-40fb-8a9e-62b5be587a96_Method">
    <vt:lpwstr>Standard</vt:lpwstr>
  </property>
  <property fmtid="{D5CDD505-2E9C-101B-9397-08002B2CF9AE}" pid="9" name="MSIP_Label_24e57bac-d225-40fb-8a9e-62b5be587a96_Name">
    <vt:lpwstr>Internal</vt:lpwstr>
  </property>
  <property fmtid="{D5CDD505-2E9C-101B-9397-08002B2CF9AE}" pid="10" name="MSIP_Label_24e57bac-d225-40fb-8a9e-62b5be587a96_SiteId">
    <vt:lpwstr>a398fcff-8d2b-4930-a7f7-e1c99a108d77</vt:lpwstr>
  </property>
  <property fmtid="{D5CDD505-2E9C-101B-9397-08002B2CF9AE}" pid="11" name="MSIP_Label_24e57bac-d225-40fb-8a9e-62b5be587a96_ActionId">
    <vt:lpwstr>b5544cfa-87ae-4279-8117-5afce2a0e04c</vt:lpwstr>
  </property>
  <property fmtid="{D5CDD505-2E9C-101B-9397-08002B2CF9AE}" pid="12" name="MSIP_Label_24e57bac-d225-40fb-8a9e-62b5be587a96_ContentBits">
    <vt:lpwstr>0</vt:lpwstr>
  </property>
</Properties>
</file>