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telebs-my.sharepoint.com/personal/m_potters_tele-bs_com/Documents/aa-klantmappen/Utrechtse Heuvelrug/Aanbestedingsdocumenten/"/>
    </mc:Choice>
  </mc:AlternateContent>
  <xr:revisionPtr revIDLastSave="0" documentId="8_{11F61F1E-6082-4C4E-9CB6-B4283AD907A4}" xr6:coauthVersionLast="47" xr6:coauthVersionMax="47" xr10:uidLastSave="{00000000-0000-0000-0000-000000000000}"/>
  <bookViews>
    <workbookView xWindow="-110" yWindow="-110" windowWidth="19420" windowHeight="10420" xr2:uid="{E1C10559-6FAA-4160-9AC6-E53C12CED161}"/>
  </bookViews>
  <sheets>
    <sheet name="Blad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3" l="1"/>
  <c r="C29" i="3" l="1"/>
  <c r="C30" i="3" s="1"/>
  <c r="F28" i="3"/>
  <c r="C39" i="3" s="1"/>
  <c r="D28" i="3"/>
  <c r="C27" i="3"/>
  <c r="C26" i="3" s="1"/>
  <c r="C38" i="3"/>
  <c r="C40" i="3" l="1"/>
  <c r="D30" i="3"/>
  <c r="C31" i="3"/>
  <c r="D26" i="3"/>
  <c r="C25" i="3"/>
  <c r="D25" i="3" s="1"/>
  <c r="D27" i="3"/>
  <c r="D29" i="3"/>
  <c r="C32" i="3" l="1"/>
  <c r="D31" i="3"/>
  <c r="C33" i="3" l="1"/>
  <c r="D33" i="3" s="1"/>
  <c r="D32" i="3"/>
</calcChain>
</file>

<file path=xl/sharedStrings.xml><?xml version="1.0" encoding="utf-8"?>
<sst xmlns="http://schemas.openxmlformats.org/spreadsheetml/2006/main" count="48" uniqueCount="43">
  <si>
    <t>Eenmalige inrichtingskosten</t>
  </si>
  <si>
    <t xml:space="preserve">Prijs per gesprek </t>
  </si>
  <si>
    <t>Aantal</t>
  </si>
  <si>
    <t>Prijs per gesprek</t>
  </si>
  <si>
    <t>Kosten</t>
  </si>
  <si>
    <t>Beoordelingsprijs</t>
  </si>
  <si>
    <t>Eenmalige kosten</t>
  </si>
  <si>
    <t>Reguliere kosten</t>
  </si>
  <si>
    <t>Beoordelingstotaal</t>
  </si>
  <si>
    <t>Aantal/jaren</t>
  </si>
  <si>
    <t>Subtotaal beoordelingsprijs</t>
  </si>
  <si>
    <t>Staffels : &lt; 40.000</t>
  </si>
  <si>
    <t>etcetera</t>
  </si>
  <si>
    <t xml:space="preserve"> prijs gelijk aan voorgaande staffel</t>
  </si>
  <si>
    <t>Staffel 0: 49.000 - 50.000</t>
  </si>
  <si>
    <t>Staffel +1: 50.000 - 51.000</t>
  </si>
  <si>
    <t>Staffel +2: 51.000 - 52.000</t>
  </si>
  <si>
    <t>Staffel +3: 52.000 - 53.000</t>
  </si>
  <si>
    <t>Staffel +4: 53.000 - 54.000</t>
  </si>
  <si>
    <t>Staffel +5: 54.000 - 55.00</t>
  </si>
  <si>
    <t>Staffel -1: 48.000 - 49.000</t>
  </si>
  <si>
    <t>Staffel -2: 47.000 - 48.000</t>
  </si>
  <si>
    <t>Staffel -3: 46.000 - 47.000</t>
  </si>
  <si>
    <t>Totale fictieve beoordelingsprijs</t>
  </si>
  <si>
    <t>Prijzeninvulformulier</t>
  </si>
  <si>
    <t>     </t>
  </si>
  <si>
    <t>Naam organisatie</t>
  </si>
  <si>
    <t>Naam ondertekeningbevoegd persoon</t>
  </si>
  <si>
    <t>Datum</t>
  </si>
  <si>
    <t>Handtekening</t>
  </si>
  <si>
    <t>Eenmalige (fictieve) kosten</t>
  </si>
  <si>
    <t>Alle vermelden prijzen en tarieven dienen gesteld te zijn in euro’s, exclusief btw;</t>
  </si>
  <si>
    <t>De prijs is aangeboden in euro’s (€) tot op 2 decimalen achter de komma;</t>
  </si>
  <si>
    <t>Inschrijver is desgevraagd in staat de bedrijfseconomische realiteit van de aangeboden prijzen te onderbouwen, ook op onderdelen;</t>
  </si>
  <si>
    <t>Alle aangeboden prijzen hebben het prijspeil kwartaal vier (4) 2022;</t>
  </si>
  <si>
    <t>Manipulatieve prijsinschrijvingen leiden tot uitsluiting.</t>
  </si>
  <si>
    <t>Alle aangeboden prijzen dienen het karakter te hebben van een nieuwe inschrijving op alle items (eenmalige kosten en terugkerende kosten);</t>
  </si>
  <si>
    <t>De door Inschrijver aangeboden prijzen en tarieven dienen inclusief overige belastingen en/of heffingen en alle andere mogelijke kosten (dat wil zeggen een all-in tarief, doch exclusief B.T,W.) te zijn.</t>
  </si>
  <si>
    <t>De prijzen zoals ingevuld zijn inclusief alle andere bijkomende kosten o.a. voortkomend uit het programma van eisen en de gunningcriteria.</t>
  </si>
  <si>
    <t>Het niet vermelden van kosten resulteert in het om niet beschikbaar stellen bij het zich voordoen van deze kosten.</t>
  </si>
  <si>
    <t>Door de inschrijver dient door de juiste tekenbevoegde te laten ondertekenen en tevens aan te leveren bij inschrijving.</t>
  </si>
  <si>
    <r>
      <rPr>
        <b/>
        <sz val="9"/>
        <color theme="1"/>
        <rFont val="Palatino Linotype"/>
        <family val="1"/>
      </rPr>
      <t>Toelichting regulieren kosten</t>
    </r>
    <r>
      <rPr>
        <sz val="9"/>
        <color theme="1"/>
        <rFont val="Palatino Linotype"/>
        <family val="1"/>
      </rPr>
      <t>:  Opdrachtgever zoekt heel nadrukkelijk de samenwerking met Opdrachtnemer om de dienstverlening richting de inwoners van de gemeente te verbeteren. Opdrachtnemer wordt gevraagd om hiertoe verbetervoorstellen aan te dragen. Een gevolg van een goed verbetervoorstel kan zijn dat het aantal oproepen afneemt (bijv door de verbetering van de informatievoorziening). Om Opdrachtnemer te stimuleren daadwerkelijk met ons mee te denken, is ons prijsmodel gebaseerd op het uitgangspunt dat de prijs per call stijgt met 5 cent per staffel (van 1000 calls) wanneer het aanbod afneemt. Andersom neemt de prijs per call af, wanneer het aanbod toeneemt (tenzij hier een duidelijk aanwijsbare reden voor is, die buiten de invloedssfeer van Opdrachtnemer ligt; zoals de Covid uitbraak). Kosten worden per maand gefactureerd op basis van de beoordelingsprijs (staffel 0);aan het einde van het contractjaar vindt verrekening plaats op basis van het daadwerkelijke totaal aan afgehandelde oproepen tegen de daarvoor gelden staffelprijs.</t>
    </r>
  </si>
  <si>
    <t>Inschrijver wordt geacht de velden B16 en C28 (zalmkleurige velden)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</si>
</sst>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F800]dddd\,\ mmmm\ dd\,\ yyyy"/>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0"/>
      <color rgb="FFFF0000"/>
      <name val="Calibri"/>
      <family val="2"/>
      <scheme val="minor"/>
    </font>
    <font>
      <sz val="9"/>
      <color rgb="FFFF0000"/>
      <name val="Calibri"/>
      <family val="2"/>
      <scheme val="minor"/>
    </font>
    <font>
      <sz val="11"/>
      <color theme="0" tint="-0.34998626667073579"/>
      <name val="Calibri"/>
      <family val="2"/>
      <scheme val="minor"/>
    </font>
    <font>
      <sz val="8"/>
      <name val="Calibri"/>
      <family val="2"/>
      <scheme val="minor"/>
    </font>
    <font>
      <i/>
      <sz val="10"/>
      <color theme="1"/>
      <name val="Calibri"/>
      <family val="2"/>
      <scheme val="minor"/>
    </font>
    <font>
      <sz val="11"/>
      <color theme="0" tint="-0.249977111117893"/>
      <name val="Calibri"/>
      <family val="2"/>
      <scheme val="minor"/>
    </font>
    <font>
      <sz val="10.5"/>
      <color theme="1"/>
      <name val="Palatino Linotype"/>
      <family val="1"/>
    </font>
    <font>
      <b/>
      <sz val="12"/>
      <color theme="1"/>
      <name val="Palatino Linotype"/>
      <family val="1"/>
    </font>
    <font>
      <sz val="10"/>
      <color theme="1"/>
      <name val="Verdana"/>
      <family val="2"/>
    </font>
    <font>
      <sz val="9"/>
      <color theme="1"/>
      <name val="Palatino Linotype"/>
      <family val="1"/>
    </font>
    <font>
      <b/>
      <sz val="9"/>
      <color theme="1"/>
      <name val="Palatino Linotype"/>
      <family val="1"/>
    </font>
    <font>
      <sz val="10.5"/>
      <color theme="1"/>
      <name val="Symbol"/>
      <family val="1"/>
      <charset val="2"/>
    </font>
  </fonts>
  <fills count="8">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164" fontId="0" fillId="0" borderId="0" xfId="0" applyNumberFormat="1"/>
    <xf numFmtId="0" fontId="0" fillId="0" borderId="1" xfId="0" applyBorder="1"/>
    <xf numFmtId="164" fontId="0" fillId="2" borderId="1" xfId="0" applyNumberFormat="1" applyFill="1" applyBorder="1"/>
    <xf numFmtId="164" fontId="0" fillId="0" borderId="1" xfId="0" applyNumberFormat="1" applyBorder="1"/>
    <xf numFmtId="0" fontId="2" fillId="3" borderId="2" xfId="0" applyFont="1" applyFill="1" applyBorder="1"/>
    <xf numFmtId="0" fontId="2" fillId="3" borderId="1" xfId="0" applyFont="1" applyFill="1" applyBorder="1"/>
    <xf numFmtId="0" fontId="3" fillId="4" borderId="1" xfId="0" applyFont="1" applyFill="1" applyBorder="1"/>
    <xf numFmtId="0" fontId="3" fillId="4" borderId="1" xfId="0" applyFont="1" applyFill="1" applyBorder="1" applyAlignment="1">
      <alignment horizontal="right"/>
    </xf>
    <xf numFmtId="0" fontId="3" fillId="4" borderId="1" xfId="0" applyFont="1" applyFill="1" applyBorder="1" applyAlignment="1">
      <alignment horizontal="left" indent="1"/>
    </xf>
    <xf numFmtId="0" fontId="2" fillId="0" borderId="0" xfId="0" applyFont="1"/>
    <xf numFmtId="0" fontId="2" fillId="4" borderId="1" xfId="0" applyFont="1" applyFill="1" applyBorder="1"/>
    <xf numFmtId="0" fontId="1" fillId="0" borderId="0" xfId="0" applyFont="1"/>
    <xf numFmtId="164" fontId="0" fillId="5" borderId="1" xfId="0" applyNumberFormat="1" applyFill="1" applyBorder="1"/>
    <xf numFmtId="164" fontId="0" fillId="6" borderId="1" xfId="0" applyNumberFormat="1" applyFill="1" applyBorder="1"/>
    <xf numFmtId="0" fontId="5" fillId="0" borderId="0" xfId="0" applyFont="1"/>
    <xf numFmtId="164" fontId="6" fillId="0" borderId="1" xfId="0" applyNumberFormat="1" applyFont="1" applyBorder="1"/>
    <xf numFmtId="3" fontId="0" fillId="0" borderId="1" xfId="0" applyNumberFormat="1" applyBorder="1"/>
    <xf numFmtId="0" fontId="3" fillId="5" borderId="1" xfId="0" applyFont="1" applyFill="1" applyBorder="1" applyAlignment="1">
      <alignment horizontal="right"/>
    </xf>
    <xf numFmtId="0" fontId="0" fillId="5" borderId="0" xfId="0" applyFill="1"/>
    <xf numFmtId="3" fontId="0" fillId="0" borderId="0" xfId="0" applyNumberFormat="1"/>
    <xf numFmtId="164" fontId="8" fillId="5" borderId="1" xfId="0" applyNumberFormat="1" applyFont="1" applyFill="1" applyBorder="1"/>
    <xf numFmtId="164" fontId="8" fillId="5" borderId="0" xfId="0" applyNumberFormat="1" applyFont="1" applyFill="1"/>
    <xf numFmtId="164" fontId="6" fillId="0" borderId="0" xfId="0" applyNumberFormat="1" applyFont="1"/>
    <xf numFmtId="0" fontId="4" fillId="0" borderId="0" xfId="0" applyFont="1"/>
    <xf numFmtId="0" fontId="0" fillId="0" borderId="0" xfId="0" applyAlignment="1">
      <alignment horizontal="left"/>
    </xf>
    <xf numFmtId="164" fontId="0" fillId="7" borderId="1" xfId="0" applyNumberFormat="1" applyFill="1" applyBorder="1"/>
    <xf numFmtId="164" fontId="9" fillId="5" borderId="1" xfId="0" applyNumberFormat="1" applyFont="1" applyFill="1" applyBorder="1"/>
    <xf numFmtId="0" fontId="10" fillId="0" borderId="0" xfId="0" applyFont="1"/>
    <xf numFmtId="0" fontId="11" fillId="0" borderId="0" xfId="0" applyFont="1"/>
    <xf numFmtId="0" fontId="10" fillId="0" borderId="1" xfId="0" applyFont="1" applyBorder="1"/>
    <xf numFmtId="0" fontId="12" fillId="5" borderId="0" xfId="0" applyFont="1" applyFill="1" applyAlignment="1" applyProtection="1">
      <alignment vertical="center"/>
      <protection locked="0"/>
    </xf>
    <xf numFmtId="165" fontId="12" fillId="5" borderId="0" xfId="0" applyNumberFormat="1" applyFont="1" applyFill="1" applyAlignment="1" applyProtection="1">
      <alignment vertical="center"/>
      <protection locked="0"/>
    </xf>
    <xf numFmtId="0" fontId="12" fillId="0" borderId="0" xfId="0" applyFont="1" applyProtection="1">
      <protection locked="0"/>
    </xf>
    <xf numFmtId="0" fontId="10" fillId="4" borderId="1" xfId="0" applyFont="1" applyFill="1" applyBorder="1"/>
    <xf numFmtId="0" fontId="2" fillId="4" borderId="8" xfId="0" applyFont="1" applyFill="1" applyBorder="1"/>
    <xf numFmtId="164" fontId="3" fillId="6" borderId="1" xfId="0" applyNumberFormat="1" applyFont="1" applyFill="1" applyBorder="1"/>
    <xf numFmtId="0" fontId="15" fillId="0" borderId="0" xfId="0" applyFont="1" applyAlignment="1">
      <alignment horizontal="left" vertical="center" indent="4"/>
    </xf>
    <xf numFmtId="3" fontId="0" fillId="5" borderId="1" xfId="0" applyNumberFormat="1" applyFill="1" applyBorder="1" applyAlignment="1">
      <alignment horizontal="right"/>
    </xf>
    <xf numFmtId="0" fontId="10" fillId="0" borderId="0" xfId="0" applyFont="1" applyAlignment="1">
      <alignment vertical="center"/>
    </xf>
    <xf numFmtId="0" fontId="13" fillId="4" borderId="8" xfId="0" applyFont="1" applyFill="1" applyBorder="1" applyAlignment="1">
      <alignment horizontal="left" wrapText="1"/>
    </xf>
    <xf numFmtId="0" fontId="13" fillId="4" borderId="9" xfId="0" applyFont="1" applyFill="1" applyBorder="1" applyAlignment="1">
      <alignment horizontal="left" wrapText="1"/>
    </xf>
    <xf numFmtId="0" fontId="13" fillId="4" borderId="10" xfId="0" applyFont="1" applyFill="1" applyBorder="1" applyAlignment="1">
      <alignment horizontal="left" wrapText="1"/>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165" fontId="12" fillId="2" borderId="1" xfId="0" applyNumberFormat="1" applyFont="1" applyFill="1" applyBorder="1" applyAlignment="1" applyProtection="1">
      <alignment horizontal="center" vertical="center"/>
      <protection locked="0"/>
    </xf>
    <xf numFmtId="165" fontId="12" fillId="2" borderId="5" xfId="0" applyNumberFormat="1"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protection locked="0"/>
    </xf>
    <xf numFmtId="0" fontId="10" fillId="0" borderId="8" xfId="0" applyFont="1" applyBorder="1" applyAlignment="1">
      <alignment horizontal="left"/>
    </xf>
    <xf numFmtId="0" fontId="10" fillId="0" borderId="10"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B0206-AA41-43A5-AC2F-D65315688EFE}">
  <dimension ref="A1:M46"/>
  <sheetViews>
    <sheetView tabSelected="1" workbookViewId="0">
      <selection activeCell="D15" sqref="D15"/>
    </sheetView>
  </sheetViews>
  <sheetFormatPr defaultRowHeight="14.5" x14ac:dyDescent="0.35"/>
  <cols>
    <col min="1" max="1" width="26.81640625" customWidth="1"/>
    <col min="2" max="2" width="11.6328125" customWidth="1"/>
    <col min="3" max="3" width="28.453125" customWidth="1"/>
    <col min="4" max="4" width="16" customWidth="1"/>
    <col min="5" max="5" width="16.36328125" customWidth="1"/>
    <col min="6" max="6" width="23.7265625" customWidth="1"/>
  </cols>
  <sheetData>
    <row r="1" spans="1:2" ht="17" x14ac:dyDescent="0.45">
      <c r="A1" s="29" t="s">
        <v>24</v>
      </c>
    </row>
    <row r="2" spans="1:2" x14ac:dyDescent="0.35">
      <c r="A2" s="37"/>
    </row>
    <row r="3" spans="1:2" ht="15" x14ac:dyDescent="0.4">
      <c r="A3" s="28" t="s">
        <v>42</v>
      </c>
    </row>
    <row r="4" spans="1:2" ht="15" x14ac:dyDescent="0.4">
      <c r="A4" s="28" t="s">
        <v>31</v>
      </c>
    </row>
    <row r="5" spans="1:2" ht="15" x14ac:dyDescent="0.4">
      <c r="A5" s="28" t="s">
        <v>32</v>
      </c>
    </row>
    <row r="6" spans="1:2" ht="15" x14ac:dyDescent="0.35">
      <c r="A6" s="39" t="s">
        <v>33</v>
      </c>
    </row>
    <row r="7" spans="1:2" ht="15" x14ac:dyDescent="0.35">
      <c r="A7" s="39" t="s">
        <v>34</v>
      </c>
    </row>
    <row r="8" spans="1:2" ht="15" x14ac:dyDescent="0.35">
      <c r="A8" s="39" t="s">
        <v>35</v>
      </c>
    </row>
    <row r="9" spans="1:2" ht="15" x14ac:dyDescent="0.35">
      <c r="A9" s="39" t="s">
        <v>36</v>
      </c>
    </row>
    <row r="10" spans="1:2" ht="15" x14ac:dyDescent="0.35">
      <c r="A10" s="39" t="s">
        <v>37</v>
      </c>
    </row>
    <row r="11" spans="1:2" ht="15" x14ac:dyDescent="0.35">
      <c r="A11" s="39" t="s">
        <v>38</v>
      </c>
    </row>
    <row r="12" spans="1:2" ht="15" x14ac:dyDescent="0.35">
      <c r="A12" s="39" t="s">
        <v>39</v>
      </c>
    </row>
    <row r="13" spans="1:2" ht="15" x14ac:dyDescent="0.35">
      <c r="A13" s="39" t="s">
        <v>40</v>
      </c>
    </row>
    <row r="14" spans="1:2" ht="15" x14ac:dyDescent="0.4">
      <c r="A14" s="28"/>
    </row>
    <row r="15" spans="1:2" x14ac:dyDescent="0.35">
      <c r="A15" s="6" t="s">
        <v>30</v>
      </c>
    </row>
    <row r="16" spans="1:2" ht="15" x14ac:dyDescent="0.4">
      <c r="A16" s="30" t="s">
        <v>0</v>
      </c>
      <c r="B16" s="3"/>
    </row>
    <row r="17" spans="1:13" x14ac:dyDescent="0.35">
      <c r="A17" s="36" t="s">
        <v>10</v>
      </c>
      <c r="B17" s="36">
        <f>B16</f>
        <v>0</v>
      </c>
    </row>
    <row r="18" spans="1:13" x14ac:dyDescent="0.35">
      <c r="B18" s="1"/>
      <c r="E18" s="24"/>
    </row>
    <row r="19" spans="1:13" ht="71" customHeight="1" x14ac:dyDescent="0.35">
      <c r="A19" s="40" t="s">
        <v>41</v>
      </c>
      <c r="B19" s="41"/>
      <c r="C19" s="41"/>
      <c r="D19" s="41"/>
      <c r="E19" s="41"/>
      <c r="F19" s="41"/>
      <c r="G19" s="41"/>
      <c r="H19" s="41"/>
      <c r="I19" s="41"/>
      <c r="J19" s="41"/>
      <c r="K19" s="42"/>
    </row>
    <row r="20" spans="1:13" x14ac:dyDescent="0.35">
      <c r="B20" s="1"/>
      <c r="E20" s="12"/>
      <c r="F20" s="12"/>
      <c r="G20" s="12"/>
      <c r="H20" s="12"/>
    </row>
    <row r="21" spans="1:13" x14ac:dyDescent="0.35">
      <c r="A21" s="5" t="s">
        <v>7</v>
      </c>
      <c r="C21" s="15"/>
      <c r="D21" s="12"/>
    </row>
    <row r="22" spans="1:13" x14ac:dyDescent="0.35">
      <c r="A22" s="7" t="s">
        <v>1</v>
      </c>
      <c r="B22" s="8" t="s">
        <v>2</v>
      </c>
      <c r="C22" s="8" t="s">
        <v>3</v>
      </c>
      <c r="D22" s="8" t="s">
        <v>4</v>
      </c>
    </row>
    <row r="23" spans="1:13" s="19" customFormat="1" ht="15" x14ac:dyDescent="0.4">
      <c r="A23" s="30" t="s">
        <v>11</v>
      </c>
      <c r="B23" s="18"/>
      <c r="C23" s="21" t="s">
        <v>13</v>
      </c>
      <c r="D23" s="18"/>
    </row>
    <row r="24" spans="1:13" s="19" customFormat="1" ht="15" x14ac:dyDescent="0.4">
      <c r="A24" s="30" t="s">
        <v>12</v>
      </c>
      <c r="B24" s="18"/>
      <c r="C24" s="13"/>
      <c r="D24" s="18"/>
      <c r="F24"/>
      <c r="G24"/>
      <c r="H24"/>
      <c r="I24"/>
    </row>
    <row r="25" spans="1:13" s="19" customFormat="1" ht="15" x14ac:dyDescent="0.4">
      <c r="A25" s="30" t="s">
        <v>22</v>
      </c>
      <c r="B25" s="38">
        <v>46500</v>
      </c>
      <c r="C25" s="27">
        <f>C26+0.05</f>
        <v>0.15000000000000002</v>
      </c>
      <c r="D25" s="16">
        <f t="shared" ref="D25:D33" si="0">B25*C25</f>
        <v>6975.0000000000009</v>
      </c>
    </row>
    <row r="26" spans="1:13" ht="15" x14ac:dyDescent="0.4">
      <c r="A26" s="30" t="s">
        <v>21</v>
      </c>
      <c r="B26" s="17">
        <v>47500</v>
      </c>
      <c r="C26" s="27">
        <f>C27+0.05</f>
        <v>0.1</v>
      </c>
      <c r="D26" s="16">
        <f t="shared" si="0"/>
        <v>4750</v>
      </c>
      <c r="E26" s="1"/>
    </row>
    <row r="27" spans="1:13" ht="15" x14ac:dyDescent="0.4">
      <c r="A27" s="30" t="s">
        <v>20</v>
      </c>
      <c r="B27" s="17">
        <v>48500</v>
      </c>
      <c r="C27" s="27">
        <f>C28+0.05</f>
        <v>0.05</v>
      </c>
      <c r="D27" s="16">
        <f t="shared" si="0"/>
        <v>2425</v>
      </c>
      <c r="E27" s="1"/>
      <c r="F27" s="9" t="s">
        <v>10</v>
      </c>
    </row>
    <row r="28" spans="1:13" ht="15" x14ac:dyDescent="0.4">
      <c r="A28" s="34" t="s">
        <v>14</v>
      </c>
      <c r="B28" s="17">
        <v>49500</v>
      </c>
      <c r="C28" s="26"/>
      <c r="D28" s="4">
        <f t="shared" si="0"/>
        <v>0</v>
      </c>
      <c r="E28" s="1"/>
      <c r="F28" s="14">
        <f>B28*C28</f>
        <v>0</v>
      </c>
      <c r="G28" s="15"/>
      <c r="H28" s="15"/>
    </row>
    <row r="29" spans="1:13" ht="15" x14ac:dyDescent="0.4">
      <c r="A29" s="30" t="s">
        <v>15</v>
      </c>
      <c r="B29" s="17">
        <v>50500</v>
      </c>
      <c r="C29" s="27">
        <f>C28-0.05</f>
        <v>-0.05</v>
      </c>
      <c r="D29" s="27">
        <f t="shared" si="0"/>
        <v>-2525</v>
      </c>
      <c r="I29" s="15"/>
      <c r="J29" s="15"/>
      <c r="L29" s="15"/>
      <c r="M29" s="15"/>
    </row>
    <row r="30" spans="1:13" ht="15" x14ac:dyDescent="0.4">
      <c r="A30" s="30" t="s">
        <v>16</v>
      </c>
      <c r="B30" s="17">
        <v>51500</v>
      </c>
      <c r="C30" s="27">
        <f>C29-0.05</f>
        <v>-0.1</v>
      </c>
      <c r="D30" s="16">
        <f t="shared" si="0"/>
        <v>-5150</v>
      </c>
      <c r="E30" s="1"/>
    </row>
    <row r="31" spans="1:13" ht="15" x14ac:dyDescent="0.4">
      <c r="A31" s="30" t="s">
        <v>17</v>
      </c>
      <c r="B31" s="17">
        <v>52500</v>
      </c>
      <c r="C31" s="27">
        <f>C30-0.05</f>
        <v>-0.15000000000000002</v>
      </c>
      <c r="D31" s="16">
        <f t="shared" si="0"/>
        <v>-7875.0000000000009</v>
      </c>
      <c r="E31" s="1"/>
    </row>
    <row r="32" spans="1:13" ht="15" x14ac:dyDescent="0.4">
      <c r="A32" s="30" t="s">
        <v>18</v>
      </c>
      <c r="B32" s="17">
        <v>53500</v>
      </c>
      <c r="C32" s="27">
        <f t="shared" ref="C32:C33" si="1">C31-0.05</f>
        <v>-0.2</v>
      </c>
      <c r="D32" s="16">
        <f t="shared" si="0"/>
        <v>-10700</v>
      </c>
      <c r="E32" s="1"/>
    </row>
    <row r="33" spans="1:6" ht="15" x14ac:dyDescent="0.4">
      <c r="A33" s="30" t="s">
        <v>19</v>
      </c>
      <c r="B33" s="17">
        <v>54500</v>
      </c>
      <c r="C33" s="27">
        <f t="shared" si="1"/>
        <v>-0.25</v>
      </c>
      <c r="D33" s="16">
        <f t="shared" si="0"/>
        <v>-13625</v>
      </c>
      <c r="E33" s="1"/>
      <c r="F33" s="20"/>
    </row>
    <row r="34" spans="1:6" ht="15" x14ac:dyDescent="0.4">
      <c r="A34" s="30" t="s">
        <v>12</v>
      </c>
      <c r="B34" s="17"/>
      <c r="C34" s="21"/>
      <c r="D34" s="16"/>
      <c r="E34" s="1"/>
    </row>
    <row r="35" spans="1:6" x14ac:dyDescent="0.35">
      <c r="A35" s="25"/>
      <c r="B35" s="20"/>
      <c r="C35" s="22"/>
      <c r="D35" s="23"/>
      <c r="E35" s="1"/>
    </row>
    <row r="36" spans="1:6" ht="13.5" customHeight="1" x14ac:dyDescent="0.35"/>
    <row r="37" spans="1:6" s="10" customFormat="1" x14ac:dyDescent="0.35">
      <c r="A37" s="11" t="s">
        <v>8</v>
      </c>
      <c r="B37" s="35" t="s">
        <v>9</v>
      </c>
      <c r="C37" s="11" t="s">
        <v>5</v>
      </c>
    </row>
    <row r="38" spans="1:6" ht="15" x14ac:dyDescent="0.4">
      <c r="A38" s="30" t="s">
        <v>6</v>
      </c>
      <c r="B38" s="2">
        <v>1</v>
      </c>
      <c r="C38" s="4">
        <f>B38*B17</f>
        <v>0</v>
      </c>
    </row>
    <row r="39" spans="1:6" ht="15" x14ac:dyDescent="0.4">
      <c r="A39" s="30" t="s">
        <v>7</v>
      </c>
      <c r="B39" s="2">
        <v>6</v>
      </c>
      <c r="C39" s="4">
        <f>B39*F28</f>
        <v>0</v>
      </c>
      <c r="F39" s="12"/>
    </row>
    <row r="40" spans="1:6" x14ac:dyDescent="0.35">
      <c r="A40" s="36" t="s">
        <v>23</v>
      </c>
      <c r="B40" s="36"/>
      <c r="C40" s="36">
        <f>SUM(C38:C39)</f>
        <v>0</v>
      </c>
    </row>
    <row r="42" spans="1:6" ht="15" thickBot="1" x14ac:dyDescent="0.4"/>
    <row r="43" spans="1:6" ht="15" x14ac:dyDescent="0.4">
      <c r="A43" s="51" t="s">
        <v>26</v>
      </c>
      <c r="B43" s="52"/>
      <c r="C43" s="43" t="s">
        <v>25</v>
      </c>
      <c r="D43" s="44"/>
      <c r="E43" s="31"/>
    </row>
    <row r="44" spans="1:6" ht="15" x14ac:dyDescent="0.4">
      <c r="A44" s="51" t="s">
        <v>27</v>
      </c>
      <c r="B44" s="52"/>
      <c r="C44" s="45" t="s">
        <v>25</v>
      </c>
      <c r="D44" s="46"/>
      <c r="E44" s="31"/>
    </row>
    <row r="45" spans="1:6" ht="15" x14ac:dyDescent="0.4">
      <c r="A45" s="51" t="s">
        <v>28</v>
      </c>
      <c r="B45" s="52"/>
      <c r="C45" s="47"/>
      <c r="D45" s="48"/>
      <c r="E45" s="32"/>
    </row>
    <row r="46" spans="1:6" ht="15.5" thickBot="1" x14ac:dyDescent="0.45">
      <c r="A46" s="51" t="s">
        <v>29</v>
      </c>
      <c r="B46" s="52"/>
      <c r="C46" s="49" t="s">
        <v>25</v>
      </c>
      <c r="D46" s="50"/>
      <c r="E46" s="33"/>
    </row>
  </sheetData>
  <mergeCells count="9">
    <mergeCell ref="A19:K19"/>
    <mergeCell ref="C43:D43"/>
    <mergeCell ref="C44:D44"/>
    <mergeCell ref="C45:D45"/>
    <mergeCell ref="C46:D46"/>
    <mergeCell ref="A43:B43"/>
    <mergeCell ref="A44:B44"/>
    <mergeCell ref="A45:B45"/>
    <mergeCell ref="A46:B46"/>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 Potters</dc:creator>
  <cp:lastModifiedBy>Marjo Potters</cp:lastModifiedBy>
  <dcterms:created xsi:type="dcterms:W3CDTF">2022-11-03T09:13:12Z</dcterms:created>
  <dcterms:modified xsi:type="dcterms:W3CDTF">2023-01-04T13:35:37Z</dcterms:modified>
</cp:coreProperties>
</file>