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svalleiveluwe.sharepoint.com/projecten/P9106_NOP/ProjDocDelen/3.03 Aanbesteding/Switches 2021-12/02. Uitvraag documentatie/Bijlage xx V&amp;G ontwerpfase/"/>
    </mc:Choice>
  </mc:AlternateContent>
  <xr:revisionPtr revIDLastSave="55" documentId="13_ncr:1_{C844A955-32F3-43D6-9E22-2A4FFAD18504}" xr6:coauthVersionLast="47" xr6:coauthVersionMax="47" xr10:uidLastSave="{F91FD010-E5AE-4E7C-BEE0-CAFC5EF50FB0}"/>
  <bookViews>
    <workbookView xWindow="-120" yWindow="-120" windowWidth="29040" windowHeight="15840" tabRatio="682" firstSheet="1" activeTab="2" xr2:uid="{00000000-000D-0000-FFFF-FFFF00000000}"/>
  </bookViews>
  <sheets>
    <sheet name="Bouwfaserisico's oud" sheetId="3" state="hidden" r:id="rId1"/>
    <sheet name="Voorblad" sheetId="14" r:id="rId2"/>
    <sheet name="Bouwwerkcategorie" sheetId="16" r:id="rId3"/>
    <sheet name="Verplichting WVV " sheetId="11" r:id="rId4"/>
    <sheet name="Omgevingsrisico" sheetId="9" r:id="rId5"/>
    <sheet name="Bouwfaserisico" sheetId="13" r:id="rId6"/>
    <sheet name="Invoergegevens" sheetId="15" r:id="rId7"/>
  </sheets>
  <definedNames>
    <definedName name="_xlnm._FilterDatabase" localSheetId="5" hidden="1">Bouwfaserisico!$A$3:$L$42</definedName>
    <definedName name="_xlnm._FilterDatabase" localSheetId="4" hidden="1">Omgevingsrisico!$A$3:$K$47</definedName>
    <definedName name="_xlnm.Print_Area" localSheetId="5">Bouwfaserisico!$A$1:$J$42</definedName>
    <definedName name="_xlnm.Print_Area" localSheetId="0">'Bouwfaserisico''s oud'!$A$1:$I$23</definedName>
    <definedName name="_xlnm.Print_Area" localSheetId="2">Bouwwerkcategorie!$A$1:$E$22</definedName>
    <definedName name="_xlnm.Print_Area" localSheetId="4">Omgevingsrisico!$A$1:$I$29</definedName>
    <definedName name="_xlnm.Print_Area" localSheetId="3">'Verplichting WVV '!$A$1:$D$16</definedName>
    <definedName name="_xlnm.Print_Area" localSheetId="1">Voorblad!$A$1:$G$22</definedName>
    <definedName name="_xlnm.Print_Titles" localSheetId="5">Bouwfaserisico!$1:$3</definedName>
    <definedName name="_xlnm.Print_Titles" localSheetId="0">'Bouwfaserisico''s oud'!$1:$2</definedName>
    <definedName name="_xlnm.Print_Titles" localSheetId="4">Omgevingsrisico!$1:$3</definedName>
    <definedName name="Z_51292137_1740_4CE7_959D_00254CE4B0BC_.wvu.PrintArea" localSheetId="0" hidden="1">'Bouwfaserisico''s oud'!$A$1:$I$23</definedName>
    <definedName name="Z_51292137_1740_4CE7_959D_00254CE4B0BC_.wvu.PrintTitles" localSheetId="0" hidden="1">'Bouwfaserisico''s oud'!$1:$2</definedName>
  </definedNames>
  <calcPr calcId="191029"/>
  <customWorkbookViews>
    <customWorkbookView name="hoffmann - Persoonlijke weergave" guid="{51292137-1740-4CE7-959D-00254CE4B0BC}" mergeInterval="0" personalView="1" maximized="1" xWindow="1" yWindow="1" windowWidth="1152" windowHeight="649" activeSheetId="7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0" i="9" l="1"/>
  <c r="A31" i="9"/>
  <c r="A32" i="9"/>
  <c r="A33" i="9"/>
  <c r="A34" i="9"/>
  <c r="A35" i="9"/>
  <c r="A36" i="9"/>
  <c r="A37" i="9"/>
  <c r="A38" i="9"/>
  <c r="A39" i="9"/>
  <c r="A40" i="9"/>
  <c r="A41" i="9"/>
  <c r="A42" i="9"/>
  <c r="A43" i="9"/>
  <c r="A44" i="9"/>
  <c r="A45" i="9"/>
  <c r="A46" i="9"/>
  <c r="A47" i="9"/>
  <c r="E16" i="16" l="1"/>
  <c r="G14" i="16" l="1"/>
  <c r="G10" i="16"/>
  <c r="G9" i="16"/>
  <c r="G8" i="16"/>
  <c r="G6" i="16"/>
  <c r="G5" i="16"/>
  <c r="D4" i="11" l="1"/>
  <c r="D12" i="11"/>
  <c r="H5" i="16"/>
  <c r="D14" i="11" s="1"/>
  <c r="H9" i="16"/>
  <c r="H12" i="16"/>
  <c r="A4" i="13"/>
  <c r="A5" i="13" s="1"/>
  <c r="A6" i="13" s="1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E12" i="16" l="1"/>
  <c r="G12" i="16" s="1"/>
  <c r="D10" i="11" s="1"/>
  <c r="D8" i="11"/>
  <c r="D6" i="11"/>
  <c r="F2" i="14" s="1"/>
  <c r="H8" i="16"/>
  <c r="E21" i="16" s="1"/>
  <c r="A4" i="9"/>
  <c r="A5" i="9" s="1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19" i="3"/>
  <c r="A52" i="3"/>
  <c r="A51" i="3"/>
  <c r="A50" i="3"/>
  <c r="A49" i="3"/>
  <c r="A48" i="3"/>
  <c r="A34" i="3"/>
  <c r="A35" i="3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30" i="3"/>
  <c r="A31" i="3"/>
  <c r="A32" i="3" s="1"/>
  <c r="A33" i="3" s="1"/>
  <c r="A29" i="3"/>
  <c r="A27" i="3"/>
  <c r="A28" i="3" s="1"/>
  <c r="A21" i="3"/>
  <c r="A22" i="3" s="1"/>
  <c r="A23" i="3" s="1"/>
  <c r="A24" i="3" s="1"/>
  <c r="A25" i="3" s="1"/>
  <c r="A26" i="3" s="1"/>
  <c r="A20" i="3"/>
  <c r="A3" i="3"/>
  <c r="A4" i="3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Cees Bunschoten</author>
  </authors>
  <commentList>
    <comment ref="E1" authorId="0" shapeId="0" xr:uid="{00000000-0006-0000-0000-000001000000}">
      <text>
        <r>
          <rPr>
            <sz val="8"/>
            <color indexed="81"/>
            <rFont val="Tahoma"/>
          </rPr>
          <t xml:space="preserve">Alleen </t>
        </r>
        <r>
          <rPr>
            <b/>
            <sz val="8"/>
            <color indexed="81"/>
            <rFont val="Tahoma"/>
            <family val="2"/>
          </rPr>
          <t>oorzaken</t>
        </r>
        <r>
          <rPr>
            <sz val="8"/>
            <color indexed="81"/>
            <rFont val="Tahoma"/>
          </rPr>
          <t xml:space="preserve"> door menselijk falen (dus naar aanleiding v/d handeling)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hvandekolk</author>
  </authors>
  <commentList>
    <comment ref="C2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>hvandekolk: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hvandekolk</author>
  </authors>
  <commentList>
    <comment ref="D2" authorId="0" shapeId="0" xr:uid="{00000000-0006-0000-0500-000001000000}">
      <text>
        <r>
          <rPr>
            <b/>
            <sz val="8"/>
            <color indexed="81"/>
            <rFont val="Tahoma"/>
            <family val="2"/>
          </rPr>
          <t>hvandekolk: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<sst xmlns="http://schemas.openxmlformats.org/spreadsheetml/2006/main" count="675" uniqueCount="443">
  <si>
    <t>inademen stofdeeltjes, onbekwaamheid</t>
  </si>
  <si>
    <t>onachtzaamheid bij het werken, onbekwaamheid</t>
  </si>
  <si>
    <t>Betonconstructie;
Houtconstructie;
Metselwerk;
Wegverharding</t>
  </si>
  <si>
    <t>zagen, boren, schuren, frezen, slijpen, voegen, hakken</t>
  </si>
  <si>
    <t>Datum</t>
  </si>
  <si>
    <t>Autorisatie</t>
  </si>
  <si>
    <t>Naam</t>
  </si>
  <si>
    <t>Paraaf</t>
  </si>
  <si>
    <t>V&amp;G coördinator ontwerpfase</t>
  </si>
  <si>
    <t>nee</t>
  </si>
  <si>
    <t>ja</t>
  </si>
  <si>
    <t>A</t>
  </si>
  <si>
    <t>Beslaat het werk meer dan 500 mandagen?</t>
  </si>
  <si>
    <t>Zijn 20 of meer werknemers tegelijk langer dan 30 werkdagen werkzaam?</t>
  </si>
  <si>
    <t>B</t>
  </si>
  <si>
    <t>x</t>
  </si>
  <si>
    <t>C</t>
  </si>
  <si>
    <t>Wordt er door meer dan één aannemer cq werkgever arbeid verricht?</t>
  </si>
  <si>
    <t>Er wordt uitsluitend werk verricht door arbeiders van één werkgever.</t>
  </si>
  <si>
    <t>a.</t>
  </si>
  <si>
    <t>Kennisgeving</t>
  </si>
  <si>
    <t>b.</t>
  </si>
  <si>
    <t>V&amp;G coordinatoren</t>
  </si>
  <si>
    <t>c.</t>
  </si>
  <si>
    <t>V&amp;G plan</t>
  </si>
  <si>
    <t>d.</t>
  </si>
  <si>
    <t>V&amp;G plan in bestek(ken)</t>
  </si>
  <si>
    <t>e.</t>
  </si>
  <si>
    <t>Contractbepaling</t>
  </si>
  <si>
    <t>f.</t>
  </si>
  <si>
    <t>Nr</t>
  </si>
  <si>
    <t>Onderwerp</t>
  </si>
  <si>
    <t>Arbo-risico</t>
  </si>
  <si>
    <t>Risico-oorzaak</t>
  </si>
  <si>
    <t>Suggestie te treffen maatregel</t>
  </si>
  <si>
    <t>Risico is aanwezig in ontwerp</t>
  </si>
  <si>
    <t>Risico is  opgelost in ontwerp</t>
  </si>
  <si>
    <t>Restrisico 
tijdens uitvoering</t>
  </si>
  <si>
    <t>J / N</t>
  </si>
  <si>
    <t>in water raken</t>
  </si>
  <si>
    <t>beschadiging kabels en leidingen</t>
  </si>
  <si>
    <t>Hoogspanningsleidingen of trafohuizen</t>
  </si>
  <si>
    <t>electrocutie</t>
  </si>
  <si>
    <t>te dicht bij hoogspanning of contact met hoogspaning</t>
  </si>
  <si>
    <t>contact met verontreinigde grond</t>
  </si>
  <si>
    <t>Ondergronds werken</t>
  </si>
  <si>
    <t>verstikking, bedelving</t>
  </si>
  <si>
    <t>gevaarlijke gassen en dampen, te weinig zuurstof, instortingsgevaar</t>
  </si>
  <si>
    <t>wijzigen maatvoering of ander ontwerp of werkmethode toepassen. V&amp;G werkplan maken met aandacht voor werken in besloten ruimten, instortingsgevaar. Werkzaamheden uitvoeren volgens het gestelde in AI-blad 5.</t>
  </si>
  <si>
    <t>Werk op hoogte</t>
  </si>
  <si>
    <t>lichamelijk letsel</t>
  </si>
  <si>
    <t>vallen van mensen, struikelen / vallen, vallen van materiaal</t>
  </si>
  <si>
    <t>inplannen van steigerwerk, omgeving, bodem, toevoerwegen  geschikt maken voor hoogwerkers en hijskranen. V&amp;G werkplan maken</t>
  </si>
  <si>
    <t>terreinschade, vastraken materieel</t>
  </si>
  <si>
    <t>geluidsniveau's van meer dan 80 dB(A).</t>
  </si>
  <si>
    <t>Bouwfase</t>
  </si>
  <si>
    <t>Activiteit/ bestekspost</t>
  </si>
  <si>
    <t>algemeen</t>
  </si>
  <si>
    <t>aanrijdingsgevaar</t>
  </si>
  <si>
    <t>gevaarlijk verkeer of verkeersituatie</t>
  </si>
  <si>
    <t>afsluiten verkeersweg, markering/afzetting werkterrein, conform CROW-publicatie 96b of 96a bij autosnelwegen</t>
  </si>
  <si>
    <t xml:space="preserve">gevaren voor derden </t>
  </si>
  <si>
    <t>ongewild toegang voor onbevoegden</t>
  </si>
  <si>
    <t>beveiligen en afzetten van het terrein (eventueel gekoppeld hekwerk)</t>
  </si>
  <si>
    <t>toegang tot werkplek in bouwput, put of sleuf</t>
  </si>
  <si>
    <t>valgevaar</t>
  </si>
  <si>
    <t xml:space="preserve">gevaarlijke toegangen met ladders </t>
  </si>
  <si>
    <t>bouwput voldoende ruim maken voor trappentoren, trappentoren toepassen</t>
  </si>
  <si>
    <t>inplannen van steigerwerk, omgeving en bodem geschikt maken voor hoogwerkers en hijskranen. V&amp;G werkplan maken in geval van bijzonder gevaar</t>
  </si>
  <si>
    <t>Fasering en tijdelijke voorzieningen</t>
  </si>
  <si>
    <t>aanrijdinggevaar, overreden worden, bekneld raken</t>
  </si>
  <si>
    <t>onoverzichtelijke bouwplaats</t>
  </si>
  <si>
    <t>bouwplaatsinrichtingsplan opstellen</t>
  </si>
  <si>
    <t>Transport van en naar bouwplaats en op de bouwplaats</t>
  </si>
  <si>
    <t>onoplettendheid</t>
  </si>
  <si>
    <t>markeringen, snelheidsbeperking, waarschuwingsborden</t>
  </si>
  <si>
    <t>Bemaling en drainage</t>
  </si>
  <si>
    <t>aanbrengen bemaling / retourbemaling peilbuizen en drainage</t>
  </si>
  <si>
    <t>gevaar voor derden, valgevaar, struikelgevaar over buizen en leidingen</t>
  </si>
  <si>
    <t>tijdelijke buizen en leidingen over de weg en langs openbare plaatsen</t>
  </si>
  <si>
    <t>beveiligen en afzetten van het terrein (eventueel gekoppeld hekwerk), markeringen, snelheidsbeperking, waarschuwingsborden</t>
  </si>
  <si>
    <t>Werkzaamheden in het water</t>
  </si>
  <si>
    <t>werkzaamheden door een duiker of duikploeg</t>
  </si>
  <si>
    <t>verdrinking</t>
  </si>
  <si>
    <t>onvoldoende deskundigheid, onvoldoende veiliheidsmaatregelen</t>
  </si>
  <si>
    <t>V&amp;G werkplan voor duikwerk opstellen met aandacht voor o.a. afstemming met andere werkzaamheden in de buurt (niet gelijktijdig), reddingsvoorzieningen, toezicht, opleiding en instructie</t>
  </si>
  <si>
    <t>Grondwerk</t>
  </si>
  <si>
    <t>werken in verontreinigde grond</t>
  </si>
  <si>
    <t>Andere werkmethode met minder open grondwerk. Werkplan opstellen volgens voorschriften CROW-132 en AI-blad 22</t>
  </si>
  <si>
    <t>stof</t>
  </si>
  <si>
    <t>droogte tijdens uitvoering</t>
  </si>
  <si>
    <t>vochtig houden grond</t>
  </si>
  <si>
    <t>inrichten depot, ontgraven bouwput, ontgraven leidingsleuf</t>
  </si>
  <si>
    <t>omvallen zwaar materieel</t>
  </si>
  <si>
    <t>slappe bodem</t>
  </si>
  <si>
    <t>bouwplaatsinrichtingsplan opstellen, stabilisatieanalyse verrichten</t>
  </si>
  <si>
    <t>V&amp;G werkplan  maken met afspraken over spanningsvrij maken, in overleg met energiemaatschappij</t>
  </si>
  <si>
    <t>Heiwerk</t>
  </si>
  <si>
    <t>aanbrengen verwijderen damwanden en/of heipalen</t>
  </si>
  <si>
    <t>breken van palen of kettingwerk. Losraken van materiaal</t>
  </si>
  <si>
    <t>bouwplaatsinrichtingsplan opstellen,  kranen en heimachines niet in elkaars valbereik. V&amp;G werkplan maken</t>
  </si>
  <si>
    <t>betonwerk, constructiewerk</t>
  </si>
  <si>
    <t>werken met grote prefab elementen</t>
  </si>
  <si>
    <t>vallende voorwerpen, verzakkingen, kantelen</t>
  </si>
  <si>
    <t>Vloer-, dak- en gevelplaten, metselwerk, voegwerk</t>
  </si>
  <si>
    <t>werken op hoogte</t>
  </si>
  <si>
    <t>inplannen van steigerwerk, omgeving en bodem geschikt maken voor hoogwerkers en hijskranen. V&amp;G werkplan maken met aandacht voor o.a. steigerwerk, netten aanbrengen, valbescherming</t>
  </si>
  <si>
    <t>Montagewerken in pompputten, vijzelputten, open kanalen e.d. boven rioolwater</t>
  </si>
  <si>
    <t>montage tijdens geheel of gedeeltelijk in gebruik- blijvende installaties</t>
  </si>
  <si>
    <t>in werking zijnde (blijvende) machines en apparaten</t>
  </si>
  <si>
    <t>afstemming en coördinatie onderlinge aannemers, waarborg stellen tegen onverwacht starten van machines of apparaten, voldoende afscherming</t>
  </si>
  <si>
    <t>werken in besloten ruimte, werken boven open kanalen of tanks</t>
  </si>
  <si>
    <t>vergiftiging, verstikking,  beschadiging luchtwegen</t>
  </si>
  <si>
    <t>gevaarlijke stoffen, onvoldoende zuurstof</t>
  </si>
  <si>
    <t>werkplan besloten ruimten opstellen met aandacht voor ventilatie, detectie-apparatuur, noodvoozieningen, persoonlijke bescherming. Werkzaamheden uitvoeren volgens het gestelde in AI-blad 5.</t>
  </si>
  <si>
    <t>Elektrotechnisch sloopwerk of aanpassingswerk</t>
  </si>
  <si>
    <t>inventarisatie,  inspectie van en werkzaamheden aan bestaande installatie</t>
  </si>
  <si>
    <t>elektrocutie, brandwonden</t>
  </si>
  <si>
    <t>spanningvoerende delen</t>
  </si>
  <si>
    <t>afspraken en toezicht door laagspanningsdeskundige.  Installatiedeel spanning- en stroomloos maken</t>
  </si>
  <si>
    <t>onverwacht inschakelen van machines</t>
  </si>
  <si>
    <t>installatiedeel spanning- en stroomloos maken, waarborg stellen tegen onverwacht starten van machines of apparaten, voldoende afscherming</t>
  </si>
  <si>
    <t>werken in explosie gevaarlijke ruimte</t>
  </si>
  <si>
    <t>gevaarlijke stoffen in combinatie met een ontstekingsbron</t>
  </si>
  <si>
    <t>V&amp;G werkplan besloten ruimten opstellen met aandacht voor ventilatie, detectie-apparatuur, noodvoozieningen, persoonlijke bescherming. Werkzaamheden uitvoeren volgens het gestelde in AI-blad 5.</t>
  </si>
  <si>
    <t>Testen en in bedrijf stellen</t>
  </si>
  <si>
    <t>bedrijfsgereed opleveren van installaties</t>
  </si>
  <si>
    <t>bekneld raken, elektrocutie, brandwonden</t>
  </si>
  <si>
    <t>afstemming en coördinatie onderlinge aannemers, waarborg stellen tegen onverwacht starten van machines of apparaten, gevarenzone controle voor aanvang van de beproeving, voldoende afscherming, waarschuwingsborden aanbrengen</t>
  </si>
  <si>
    <t>Prefab elementen met hijsvoorzieningen gebruiken. V&amp;G werkplan maken met aandacht voor o.a. voldoende ruimte op de bouwplaats voor aan- en afvoer, voldoende ruimte voor hijskraan, voldoende bodemstevigheid voor opstellen hijskraan, afspraken indien meerdere hijskranen of heimachines bij elkaar werkzaam zijn</t>
  </si>
  <si>
    <t>CONCLUSIE:</t>
  </si>
  <si>
    <t>1) lichamelijk letsel?</t>
  </si>
  <si>
    <t>2) milieuschade?</t>
  </si>
  <si>
    <t>3) materiele schade?</t>
  </si>
  <si>
    <t>Zijn er (vanuit de afgesloten</t>
  </si>
  <si>
    <t>RI&amp;E) restrisico's met</t>
  </si>
  <si>
    <t>betrekking tot:</t>
  </si>
  <si>
    <t>Het betreft een "kleinschalig werk" zonder restrisico's.</t>
  </si>
  <si>
    <t>Verplichting:</t>
  </si>
  <si>
    <t>Toelichting:
De uitslag van deze categoriebepaling resulteert tot een aantal wettelijke verplichtingen van de opdrachtgever.
Deze verplichtingen zijn weergegeven op de volgende pagina.</t>
  </si>
  <si>
    <t>Verplicht:</t>
  </si>
  <si>
    <t>op dezelfde tijd en plaats werk uitvoeren</t>
  </si>
  <si>
    <t>Inrichten werkgebied</t>
  </si>
  <si>
    <t>Algemeen vervoeren en verplaatsen</t>
  </si>
  <si>
    <t>letsel en/of schade, vertraging werkgang</t>
  </si>
  <si>
    <t>inventariseren middels Klic-online, maken proefsleuven, lokatiebezoek</t>
  </si>
  <si>
    <t>contact met verontreinigingen</t>
  </si>
  <si>
    <t>Sloopwerk</t>
  </si>
  <si>
    <t>Bemaling</t>
  </si>
  <si>
    <t>Leidingwerk</t>
  </si>
  <si>
    <t>Kabelwerk</t>
  </si>
  <si>
    <t>Waterputten</t>
  </si>
  <si>
    <t>Wegverharding</t>
  </si>
  <si>
    <t>Funderingswerk</t>
  </si>
  <si>
    <t>Betonwerk</t>
  </si>
  <si>
    <t>Metaalwerk</t>
  </si>
  <si>
    <t>Schoonmaakwerk</t>
  </si>
  <si>
    <t>Groenvoorziening</t>
  </si>
  <si>
    <t>Kust-en oeverwerk</t>
  </si>
  <si>
    <t>@@ nieuw</t>
  </si>
  <si>
    <t>Opschonen terrein</t>
  </si>
  <si>
    <t>aanbrengen verkeersmaatregelen</t>
  </si>
  <si>
    <t>Communicatieplan opstellen,
personeel specifieke voorlichting en/of training geven.</t>
  </si>
  <si>
    <t>Opstellen verkeersplan, werkzaamheden uitvoeren volgens gestelde in CROW 96a of 96b.</t>
  </si>
  <si>
    <t>Geaccidenteerd terrein (ongelijkmatig)</t>
  </si>
  <si>
    <t>omvallen materieel / bouwstoffen</t>
  </si>
  <si>
    <t>gehoorletsel, geluidsoverlast</t>
  </si>
  <si>
    <t>lichamelijk en/of psychisch letsel</t>
  </si>
  <si>
    <t>Beperking in bestek opnemen.
Werkzaamheden uitvoeren volgens gestelde in AI-4: “Lawaai op de arbeidsplaats”.</t>
  </si>
  <si>
    <t>Bewoond gebied
(mens / dier)</t>
  </si>
  <si>
    <t>Egaliseren terrein</t>
  </si>
  <si>
    <t xml:space="preserve">Communicatie met belanghebbende partijen </t>
  </si>
  <si>
    <t>agressief / gewelddadig gedrag</t>
  </si>
  <si>
    <t>contact met hoogspanningskabel</t>
  </si>
  <si>
    <t>elektrocutie en/of schade</t>
  </si>
  <si>
    <t>Afbakenen met hekken, materieel met begrensde reikwijdte.</t>
  </si>
  <si>
    <t>aanrijdingsgevaar, vertraging werkgang</t>
  </si>
  <si>
    <t>gebrek aan overzicht</t>
  </si>
  <si>
    <t>contact met explosieven</t>
  </si>
  <si>
    <t>Historisch onderzoek, Explosieven Opruimings Dienst inschakelen.</t>
  </si>
  <si>
    <t>Maken plan voor bouwplaatsinrichting</t>
  </si>
  <si>
    <t>onvoldoende werkruimte</t>
  </si>
  <si>
    <t>Afbakenen met gekoppelde hekken, min. hoogte 2m.</t>
  </si>
  <si>
    <t>Vandalismegevoelig</t>
  </si>
  <si>
    <t>geen (nauwelijks) toezicht buiten werktijd</t>
  </si>
  <si>
    <t>longziekte</t>
  </si>
  <si>
    <t>bedelving, stofinademing</t>
  </si>
  <si>
    <t>vrijkomende asbestdeeltjes</t>
  </si>
  <si>
    <t>Werkzaamheden uitvoeren volgens het gestelde in de CROW-???</t>
  </si>
  <si>
    <t>Sloopfase</t>
  </si>
  <si>
    <t>slopen asbestmateriaal</t>
  </si>
  <si>
    <t>inrichten werkgebied</t>
  </si>
  <si>
    <t>slopen constructies</t>
  </si>
  <si>
    <t>Voorbereidingsfase</t>
  </si>
  <si>
    <t>Ruwbouwfase</t>
  </si>
  <si>
    <t>grondwerk</t>
  </si>
  <si>
    <t>metselwerk</t>
  </si>
  <si>
    <t>timmerwerk</t>
  </si>
  <si>
    <t>fundatiewerk</t>
  </si>
  <si>
    <t>bemaling</t>
  </si>
  <si>
    <t>vloeren</t>
  </si>
  <si>
    <t>wanden</t>
  </si>
  <si>
    <t>logisitieke bewegingen</t>
  </si>
  <si>
    <t>vakbekwaamheid vereist, opstellen sloopplan</t>
  </si>
  <si>
    <t>bedelving, verzakken belendingen</t>
  </si>
  <si>
    <t>bodeminkalving</t>
  </si>
  <si>
    <t>fysieke overbelasting</t>
  </si>
  <si>
    <t>vergiftiging, bedwelming, verontreiniging</t>
  </si>
  <si>
    <t>vrijkomen van gevaarlijke stoffen</t>
  </si>
  <si>
    <t>fysieke slijtage</t>
  </si>
  <si>
    <t>algemene arbeidshandelingen</t>
  </si>
  <si>
    <t>alle fasen</t>
  </si>
  <si>
    <t>letsel</t>
  </si>
  <si>
    <t>Bodem onderzoeken op stabiliteit.
Beperkingen in bestek opnemen. Aanpassen werkmethode, toepassen rijplaten. Gebruik lastmomentbeveiliging (LMB).</t>
  </si>
  <si>
    <t>onbekwaamheid</t>
  </si>
  <si>
    <t>onvoldoende hulpverlening</t>
  </si>
  <si>
    <t>Organiseren BHV / EHBO, eventueel met meerdere partijen (aannemers)</t>
  </si>
  <si>
    <t>ongeval, schade</t>
  </si>
  <si>
    <t>Werken in groengebied</t>
  </si>
  <si>
    <t>ziekte van Lyme</t>
  </si>
  <si>
    <t>tekenbeet</t>
  </si>
  <si>
    <t>Na tekenbeet volg het Waternet-protocol: ziekte van Lyme.</t>
  </si>
  <si>
    <t>werken met arbeidsmiddelen</t>
  </si>
  <si>
    <t>onachtzaamheid bij het werken, onoverzichtelijkheid</t>
  </si>
  <si>
    <t>blootstelling aan geluidsniveau's van meer dan 80 dB(A).</t>
  </si>
  <si>
    <t>nuttigen van voedsel en houden van sanitaire stops</t>
  </si>
  <si>
    <t>slechte hygiëne</t>
  </si>
  <si>
    <t>letsel, verongelukken</t>
  </si>
  <si>
    <t>Leidingwerk;
Kabelwerk.</t>
  </si>
  <si>
    <t>Staalconstructie;
Leidingwerk.</t>
  </si>
  <si>
    <t>ontgraven, aanvullen, verwerken.</t>
  </si>
  <si>
    <t>boomschade</t>
  </si>
  <si>
    <t>bewegend bouwmaterieel</t>
  </si>
  <si>
    <t>Boombescherming aanbrengen.</t>
  </si>
  <si>
    <t>verbranding, bedwelming, ongeval</t>
  </si>
  <si>
    <t>werken met elektrische apparaten</t>
  </si>
  <si>
    <t>elektrocutie</t>
  </si>
  <si>
    <t>draadbreuk, isolatie beschadigd</t>
  </si>
  <si>
    <t>bedwelming</t>
  </si>
  <si>
    <t>vallen, struikelen</t>
  </si>
  <si>
    <t>Afzetten, markeren</t>
  </si>
  <si>
    <t>besmetting, biologische agentia</t>
  </si>
  <si>
    <t>verder verslechten van het letsel</t>
  </si>
  <si>
    <t>schade aan belendingen</t>
  </si>
  <si>
    <t>zetting door verlagen freatisch vlak</t>
  </si>
  <si>
    <t>toepassen, in stand houden</t>
  </si>
  <si>
    <t>Onderzoek naar gesteldheid belendingen.
Bemalingsplan.</t>
  </si>
  <si>
    <t>Slopen;
Renoveren.</t>
  </si>
  <si>
    <t>omschakelen of aansluiten op aktief proces (point of no return)</t>
  </si>
  <si>
    <t>elektrocutie, brand, explosie, letsel</t>
  </si>
  <si>
    <t>elektrocutie, explosie</t>
  </si>
  <si>
    <t>Vooroverleg met elektriciteitsbedrijf; controleer elektrische spanning op waterleidingen; gebruik overbruggingskabel</t>
  </si>
  <si>
    <t>asbestose, andere longaandoeningen</t>
  </si>
  <si>
    <t>Slopen;
Renoveren;
Leidingwerk;
Beschoeiing.</t>
  </si>
  <si>
    <t xml:space="preserve">Werken volgens AI-5: “Veilig werken in besloten ruimten”
</t>
  </si>
  <si>
    <t>gevaarlijke gassen en dampen</t>
  </si>
  <si>
    <t>Zorgen voor voldoende vrije werkruimte en ventilatie; Gekwalificeerd personeel.</t>
  </si>
  <si>
    <t>Funderingen;
Groenvoorziening;
Oevervoorziening.</t>
  </si>
  <si>
    <t>toepassen krimpsleeves</t>
  </si>
  <si>
    <t>verbranding</t>
  </si>
  <si>
    <t>gebrek aan overzicht, onbekwaamheid.</t>
  </si>
  <si>
    <t>Vooraf aan en tijdens het werk controleren op druk. Beschermende maatregelen aanbrengen.</t>
  </si>
  <si>
    <t>Werken in (fijn) zandgebied</t>
  </si>
  <si>
    <t>Vernevelen werkgebied, afschermende voorzieningen.</t>
  </si>
  <si>
    <t>Werken in drassig gebied</t>
  </si>
  <si>
    <t>Samenstelling van grond(water)bodem</t>
  </si>
  <si>
    <t>Nabijheid van open water</t>
  </si>
  <si>
    <t>uiteenspatten materiaal, verdrinking, bedelving</t>
  </si>
  <si>
    <t>Funderingen;
Betonconstructie;
Staalconstructie;
Oevervoorziening.</t>
  </si>
  <si>
    <t>Opstellen plan voor bouwplaatsinrichting.</t>
  </si>
  <si>
    <t>Opstellen bouwplaatsregels, bouwfaserings- en/of hijsplan.</t>
  </si>
  <si>
    <t>Aanbrengen algemene of persoonlijke valbeveiliging(en)</t>
  </si>
  <si>
    <t>Opstellen bouwfaseringsplan;
Gekwalificeerd personeel.</t>
  </si>
  <si>
    <t>Gekwalificeerd personeel (certificaat asfalt)</t>
  </si>
  <si>
    <t xml:space="preserve">Opstellen bemalingsadvies of bemalingsplan. Onderwaterbeton toepassen. </t>
  </si>
  <si>
    <t>Inventarisatie situatie / toestand. Gekwalificeerd personeel (certificaat BRL ??? sloopwerken).</t>
  </si>
  <si>
    <t>verontreiniging, vervuiling, milieurisico</t>
  </si>
  <si>
    <t>ontbreken van voorzieningen</t>
  </si>
  <si>
    <t>lozen van water</t>
  </si>
  <si>
    <t>(water)bodem-verontreiniging, milieurisico</t>
  </si>
  <si>
    <t>onachtzaamheid bij het  werken</t>
  </si>
  <si>
    <t>Afbakenen met hekken; Tijdelijke afsluiting.</t>
  </si>
  <si>
    <t>Spoor- en tramwerken</t>
  </si>
  <si>
    <t>Coördinatieverplichting opnemen, opstellen bouwfaseringsplan.</t>
  </si>
  <si>
    <t>Afstemmen met beheerder;
Afbakening;
Gekwalificeerd personeel.</t>
  </si>
  <si>
    <t>ontsporing, aanrijdingsgevaar, vertraging werkgang.</t>
  </si>
  <si>
    <t>vochtige omgeving in combinatie met stroomgebruik</t>
  </si>
  <si>
    <t>longaandoening</t>
  </si>
  <si>
    <t>Grondwater</t>
  </si>
  <si>
    <t>Opslagtanks</t>
  </si>
  <si>
    <t>Bomen</t>
  </si>
  <si>
    <t>Explosieven in bodem</t>
  </si>
  <si>
    <t>Kabels en leidingen in bodem</t>
  </si>
  <si>
    <t>Spoorbaan overwegen</t>
  </si>
  <si>
    <t>Verkeerssituatie</t>
  </si>
  <si>
    <t>vernieling, diefstal</t>
  </si>
  <si>
    <t>stofvorming in periode van droogte</t>
  </si>
  <si>
    <t>oogletsel, longaandoening</t>
  </si>
  <si>
    <t>gebrek aan overzicht door verkeersdrukte</t>
  </si>
  <si>
    <t xml:space="preserve">Organiseren eet- en wasgelegenheid; Opstellen bouwplaatsregels. </t>
  </si>
  <si>
    <t>brand, explosie, bedwelming, bodemverontreiniging</t>
  </si>
  <si>
    <t>verstikking, paniekaanval</t>
  </si>
  <si>
    <t>werken met gevaarlijke stoffen</t>
  </si>
  <si>
    <t>Wet milieugevaarlijke stoffen inventariseren;
Organiseren van vul- opslagruimte; Opstellen bouwplaatsregels</t>
  </si>
  <si>
    <t>werken met verbrandingsmotoren</t>
  </si>
  <si>
    <t>longaandoending</t>
  </si>
  <si>
    <t>werken met graafmachines, hei- en hijskranen</t>
  </si>
  <si>
    <t>algemene aan- en afvoerbewegingen</t>
  </si>
  <si>
    <t>werken met een duikploeg</t>
  </si>
  <si>
    <t>Schone technologie toepassen; Toepassen filters, katalysatoren;
Motoren opstellen buiten werkzones</t>
  </si>
  <si>
    <t>Lozen op openbaar riool; Zuiveren of filteren bemalingswater</t>
  </si>
  <si>
    <t>vrij toegang tot de stoffen; onzorgvuldig gebruik</t>
  </si>
  <si>
    <t>bodeminstabiliteit, bedelving, letsel, verongelukken</t>
  </si>
  <si>
    <t>ontgraving boven een waterdichte laag</t>
  </si>
  <si>
    <t>Opstellen bouwfaseringsplan; Toepassen hulpconstructie.</t>
  </si>
  <si>
    <t>onverwachte omstandigheden</t>
  </si>
  <si>
    <t>Werken op een rioolwaterzuiverings-installatie</t>
  </si>
  <si>
    <t>werken in rioolwater</t>
  </si>
  <si>
    <t>werken aan of nabij: (meet)instrumenten, aarding leidingwerk</t>
  </si>
  <si>
    <t>fysieke slijtage, letsel</t>
  </si>
  <si>
    <t>afwerken van zand- of verhardingslagen</t>
  </si>
  <si>
    <t>ongewenste werkhouding</t>
  </si>
  <si>
    <t>Beperking in bestek opnemen.
Werken volgens AI-4: “Lawaai op de arbeidsplaats”.</t>
  </si>
  <si>
    <t>Betonconstructie;
Houtconstructie;
Metselwerk</t>
  </si>
  <si>
    <t>omvallen, omwaaien wandpaneel</t>
  </si>
  <si>
    <t>Toepassen hulpconstructie</t>
  </si>
  <si>
    <t>werken met wanden en gevelpanelen</t>
  </si>
  <si>
    <t>Aanwezigheid van asbesthoudend materiaal</t>
  </si>
  <si>
    <t>asbestose, longkanker, mesothelioom</t>
  </si>
  <si>
    <t>blootstelling aan asbestdeeltjes</t>
  </si>
  <si>
    <t>tijdelijk opbreken</t>
  </si>
  <si>
    <t>algemeen, bij een ongeval</t>
  </si>
  <si>
    <t>opbarsten bodem, schade</t>
  </si>
  <si>
    <t>werken met zware bouwstoffen
of bouwelementen</t>
  </si>
  <si>
    <t>werken met een kettingzaag</t>
  </si>
  <si>
    <t>Conserveren;
Montage.</t>
  </si>
  <si>
    <t>werken met vluchtige stoffen 
(verven, lijmen)</t>
  </si>
  <si>
    <t>bodem (tijdelijk) instabiel maken</t>
  </si>
  <si>
    <t>bodeminstabiliteit, bedelving</t>
  </si>
  <si>
    <t>werken in putten en sleuven
(&gt; 0,5m diep)</t>
  </si>
  <si>
    <t>ontmantelen van energievoorzieningen</t>
  </si>
  <si>
    <t>bedwelming, verbranding, explosie, verblinden</t>
  </si>
  <si>
    <t>aanbrengen asfalt-, kleeflagen</t>
  </si>
  <si>
    <t>vrijkomende hitte en dampen, onbekwaamheid</t>
  </si>
  <si>
    <t>onderbreken elektrisch geleidende leidingen
(m.b.t. aarding)</t>
  </si>
  <si>
    <t>valgevaar of vallende voorwerpen</t>
  </si>
  <si>
    <t>werken op hoogte
(&gt; 2,5m)</t>
  </si>
  <si>
    <t>Inventarisatie Wet milieugevaarlijke stoffen;
Organiseren inzamelpunt(en), containers</t>
  </si>
  <si>
    <t>Opstellen plan van aanpak; Werken volgens Arbeidstijdenwet</t>
  </si>
  <si>
    <t>Toepassen van trillingsarme machines</t>
  </si>
  <si>
    <t>werken in besloten ruimte, ondergronds, grote leidingen</t>
  </si>
  <si>
    <t>langdurige blootstelling aan uitlaatgassen, dieselmotor-emissie</t>
  </si>
  <si>
    <t>werken aan drukleidingen of kwaliteitstesten</t>
  </si>
  <si>
    <t>onbekwaamheid; onvoldoende veiligheids-maatregelen</t>
  </si>
  <si>
    <t>inademen stofdeeltjes
(hout / kwarts)</t>
  </si>
  <si>
    <t>langdurige blootstelling aan (zware) trillingen</t>
  </si>
  <si>
    <t>Oogletsel/ blootstelling  luchtwegen en huidirritatie</t>
  </si>
  <si>
    <t>Vrijkomen van chloordampen en/of waterstofperoxide</t>
  </si>
  <si>
    <t xml:space="preserve">Persoonlijke beschermingsmiddelen (kleding, bril, handschoenen neopreen) in geval van betreding van de leiding vor het aanbren-gen van chloorpillen: adembescherming B/P2 (volgelaatsmarker) </t>
  </si>
  <si>
    <t>Gekwalificeerd personeel (gecertificeerd)</t>
  </si>
  <si>
    <t>Opstellen plan van aanpak (extra aandacht bij het verwarmen van de onderzijde van de leiding).</t>
  </si>
  <si>
    <t>lassen, solderen</t>
  </si>
  <si>
    <t>open vuur, schadelijke dampen, onbekwaamheid</t>
  </si>
  <si>
    <t>Zorgen voor voldoende vrije werkruimte en ventilatie;
Gekwalificeerd personeel (certificaat laswerk)</t>
  </si>
  <si>
    <t>Desinfecteren van (drinkwater)leidingen</t>
  </si>
  <si>
    <t>oververmoeidheid door overuren (het moet gereedkomen)</t>
  </si>
  <si>
    <t>onbekend met de omstandigheden</t>
  </si>
  <si>
    <t>bodeminstabiliteit, gebruik van zwaar materieel.</t>
  </si>
  <si>
    <t>Bodem onderzoeken.
Werkzaamheden uitvoeren volgens het gestelde in de CROW-132</t>
  </si>
  <si>
    <t>aanbrengen bestrating</t>
  </si>
  <si>
    <t>Werkzaamheden uitvoeren volgens het gestelde in de CROW-282.</t>
  </si>
  <si>
    <t>verwijderen van asbesthoudend materiaal
(risico klasse &gt; 1)</t>
  </si>
  <si>
    <t>Inventarisatie Wet milieugevaarlijke stoffen;</t>
  </si>
  <si>
    <t xml:space="preserve"> J / N </t>
  </si>
  <si>
    <t>Toelichting:</t>
  </si>
  <si>
    <t>Bijgewerkt
op:</t>
  </si>
  <si>
    <t>Gekwalificeerd personeel (certificaat SC-530); Werkplan: "veilig werken met asbestcementleidingen".</t>
  </si>
  <si>
    <t xml:space="preserve">Voor aanvang van de werkzaamheden moet een kenninsgeving worden gestuurd naar de Inspectie SZW.
</t>
  </si>
  <si>
    <t xml:space="preserve">Bij aanvang van de ontwerpfase moet een V&amp;G-coördinator voor de ontwerpfase worden aangesteld. Na het sluiten van de aannemingsovereenkomst moet een V&amp;G-coördinator voor de uitvoeringsfase worden aangesteld.
</t>
  </si>
  <si>
    <t xml:space="preserve">Een V&amp;G plan moet worden opgesteld beginnende in de ontwerpfase dat verder wordt uitgewerkt en geactualiseerd in de uitvoeringsfase.
</t>
  </si>
  <si>
    <t xml:space="preserve">Het V&amp;G plan dat in de ontwerpfase wordt opgesteld moet onderdeel vormen van het(de) bestek(ken).
</t>
  </si>
  <si>
    <t xml:space="preserve">In de aannemingsovereenkomst moet de opdrachtgever schriftelijk vastleggen dat de (hoofd)aannemer de V&amp;G-coördinatie in de uitvoeringsfase dient te verzorgen en hierbij zijn veplichtingen krachtens de voorschriften omtrent het bouwproces, zoals vervat in het Arbeidsomstandighedenbesluit, dient na te komen.
</t>
  </si>
  <si>
    <t xml:space="preserve">Een V&amp;G-dossier moet door de V&amp;G-coördinator ontwerpfase worden samengesteld beginnende in de ontwerpfase en verder worden aangevuld in de uitvoeringsfase doorde V&amp;G-coördinator uitvoeringsfase en bij oplevering worden overgedragen aan de eigenaar/beheerder van het (bouw)werk.
</t>
  </si>
  <si>
    <t>Waterschap Vallei en Veluwe</t>
  </si>
  <si>
    <t xml:space="preserve">Projectnummer:
</t>
  </si>
  <si>
    <t xml:space="preserve">Auteur:
</t>
  </si>
  <si>
    <t xml:space="preserve">Status
</t>
  </si>
  <si>
    <t>protocol VGWM regels, werkplan technisch werk</t>
  </si>
  <si>
    <t>Werken op een rioolgemaal</t>
  </si>
  <si>
    <t>procesverstoring, besmetting, verstikking</t>
  </si>
  <si>
    <t>werken met elektrisch handgereedschap in besloten ruimte</t>
  </si>
  <si>
    <t>te weinig zuurstof, vergiftiging, beperkte bewegingsvrijheid</t>
  </si>
  <si>
    <t>Goedgekeurd gereedschap gebruiken (NEN3140:2011)</t>
  </si>
  <si>
    <t>Werken volgens NEN norm 3140:2011 hoofdstuk 6.101 t/m 6.102.7</t>
  </si>
  <si>
    <t>filter -&gt;</t>
  </si>
  <si>
    <t>Actiehouder</t>
  </si>
  <si>
    <t>OG/ON</t>
  </si>
  <si>
    <t>OG</t>
  </si>
  <si>
    <t>ON</t>
  </si>
  <si>
    <t>Risico</t>
  </si>
  <si>
    <t>Criteria</t>
  </si>
  <si>
    <t>Ja</t>
  </si>
  <si>
    <t>Nee</t>
  </si>
  <si>
    <t>Aktielijst van de opdrachtgever Waterschap Vallei en Veluwe
(van ontwerp- en uitvoeringsfase)</t>
  </si>
  <si>
    <t>Status</t>
  </si>
  <si>
    <t>Concept</t>
  </si>
  <si>
    <t>Definitief</t>
  </si>
  <si>
    <t>Beantwoord met
ja of nee</t>
  </si>
  <si>
    <t>Gestelde criteria:</t>
  </si>
  <si>
    <r>
      <t xml:space="preserve">Dit werk wordt ingedeeld in bouwwerkcategorie:
</t>
    </r>
    <r>
      <rPr>
        <sz val="8"/>
        <rFont val="Verdana"/>
        <family val="2"/>
      </rPr>
      <t>Dit is een door WVV bedachte categorieindeling.</t>
    </r>
  </si>
  <si>
    <r>
      <rPr>
        <sz val="8"/>
        <rFont val="Verdana"/>
        <family val="2"/>
      </rPr>
      <t xml:space="preserve">click </t>
    </r>
    <r>
      <rPr>
        <b/>
        <sz val="8"/>
        <rFont val="Verdana"/>
        <family val="2"/>
      </rPr>
      <t>hier</t>
    </r>
    <r>
      <rPr>
        <sz val="8"/>
        <rFont val="Verdana"/>
        <family val="2"/>
      </rPr>
      <t xml:space="preserve"> voor vuistregel</t>
    </r>
  </si>
  <si>
    <t>Projectnaam</t>
  </si>
  <si>
    <t>V&amp;G plan Ontwerpfase</t>
  </si>
  <si>
    <t>Kabels bovenlijnen;
Treinbaan</t>
  </si>
  <si>
    <t>Asbestinventarisatie door gecertificeerd bedrijf 
(SC-540).</t>
  </si>
  <si>
    <t>Veiligheid &amp; Gezondheid</t>
  </si>
  <si>
    <t>V&amp;G dossier</t>
  </si>
  <si>
    <t>Toepassen steigers of ponton.
Aanbrengen van valbeveiliging en/of reddingsvoorzieningen.</t>
  </si>
  <si>
    <t>Meerdere partijen werkzaam of gedeelde werkzaamheden</t>
  </si>
  <si>
    <t>Raakvlakken met exploitatiewerkzaamheden van opdrachtgever/derden.</t>
  </si>
  <si>
    <t>Snoei- en kapwerkzaamheden</t>
  </si>
  <si>
    <t>hersenletsel</t>
  </si>
  <si>
    <t>Afzetten terrein</t>
  </si>
  <si>
    <t>vallende takken</t>
  </si>
  <si>
    <t>nieuwe risico's</t>
  </si>
  <si>
    <t>Inventarisatie maken.
Zonodig passende maatregelen treffen.
Zoveel mogelijk marchinaal werken, hulpmiddelen toepassen, tillen met meerdere personen</t>
  </si>
  <si>
    <r>
      <t xml:space="preserve">vrijkomende materialen </t>
    </r>
    <r>
      <rPr>
        <sz val="8"/>
        <color rgb="FFFF0000"/>
        <rFont val="Verdana"/>
        <family val="2"/>
      </rPr>
      <t>zoals:
- chemicalien, vastestoffen</t>
    </r>
  </si>
  <si>
    <t>Natslijpen.
Toepassen mobiele afzuiginstallatie of P3-filter.</t>
  </si>
  <si>
    <t>PBM gebruiken</t>
  </si>
  <si>
    <t>Explosieveiligheid</t>
  </si>
  <si>
    <t>Lichameslijk letsel, materiele schade</t>
  </si>
  <si>
    <t>Onveilig werken</t>
  </si>
  <si>
    <t>Installatie vooraf aan werkzaamheden door WVV veilige laten stellen.</t>
  </si>
  <si>
    <t>biogaslekkage</t>
  </si>
  <si>
    <t>Iedereen draagt ten alletijde een persoonlijke gasmeters.</t>
  </si>
  <si>
    <t>Werken aan/nabij biogasinstallaties</t>
  </si>
  <si>
    <t>Van de opdrachtnemer is er altijd een BHV-er aanwezig.</t>
  </si>
  <si>
    <t>Toepassen van PBM</t>
  </si>
  <si>
    <t>X</t>
  </si>
  <si>
    <t>Netwerken op locatie</t>
  </si>
  <si>
    <t>P9106</t>
  </si>
  <si>
    <t>Mark Bekedam</t>
  </si>
  <si>
    <t>M. Bekedam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</si>
</sst>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_-"/>
    <numFmt numFmtId="165" formatCode="d\ mmmm\ yyyy"/>
    <numFmt numFmtId="166" formatCode="d/mm/yy;@"/>
  </numFmts>
  <fonts count="42">
    <font>
      <sz val="10"/>
      <name val="ScalaSans"/>
    </font>
    <font>
      <sz val="10"/>
      <name val="Arial"/>
    </font>
    <font>
      <b/>
      <sz val="15"/>
      <name val="Verdana"/>
      <family val="2"/>
    </font>
    <font>
      <sz val="10"/>
      <name val="Verdana"/>
      <family val="2"/>
    </font>
    <font>
      <sz val="8"/>
      <name val="Verdana"/>
      <family val="2"/>
    </font>
    <font>
      <u/>
      <sz val="8"/>
      <name val="Verdana"/>
      <family val="2"/>
    </font>
    <font>
      <u/>
      <sz val="9"/>
      <name val="Verdana"/>
      <family val="2"/>
    </font>
    <font>
      <sz val="9"/>
      <name val="Verdana"/>
      <family val="2"/>
    </font>
    <font>
      <sz val="9"/>
      <color indexed="10"/>
      <name val="Verdana"/>
      <family val="2"/>
    </font>
    <font>
      <b/>
      <sz val="9"/>
      <name val="Verdana"/>
      <family val="2"/>
    </font>
    <font>
      <sz val="9"/>
      <color indexed="9"/>
      <name val="Verdana"/>
      <family val="2"/>
    </font>
    <font>
      <b/>
      <sz val="10"/>
      <name val="Verdana"/>
      <family val="2"/>
    </font>
    <font>
      <sz val="10"/>
      <color indexed="9"/>
      <name val="Verdana"/>
      <family val="2"/>
    </font>
    <font>
      <b/>
      <sz val="16"/>
      <name val="Verdana"/>
      <family val="2"/>
    </font>
    <font>
      <sz val="16"/>
      <name val="Verdana"/>
      <family val="2"/>
    </font>
    <font>
      <b/>
      <sz val="11"/>
      <name val="Verdana"/>
      <family val="2"/>
    </font>
    <font>
      <sz val="8"/>
      <name val="Arial"/>
    </font>
    <font>
      <b/>
      <sz val="8"/>
      <name val="Verdana"/>
      <family val="2"/>
    </font>
    <font>
      <b/>
      <sz val="15"/>
      <color indexed="22"/>
      <name val="Verdana"/>
      <family val="2"/>
    </font>
    <font>
      <b/>
      <sz val="14"/>
      <name val="Verdana"/>
      <family val="2"/>
    </font>
    <font>
      <b/>
      <sz val="12"/>
      <color indexed="10"/>
      <name val="Verdana"/>
      <family val="2"/>
    </font>
    <font>
      <sz val="8"/>
      <color indexed="81"/>
      <name val="Tahoma"/>
    </font>
    <font>
      <b/>
      <sz val="8"/>
      <color indexed="41"/>
      <name val="Verdana"/>
      <family val="2"/>
    </font>
    <font>
      <b/>
      <sz val="8"/>
      <color indexed="81"/>
      <name val="Tahoma"/>
      <family val="2"/>
    </font>
    <font>
      <sz val="8"/>
      <color indexed="12"/>
      <name val="Verdana"/>
      <family val="2"/>
    </font>
    <font>
      <b/>
      <sz val="8"/>
      <color indexed="12"/>
      <name val="Verdana"/>
      <family val="2"/>
    </font>
    <font>
      <sz val="14"/>
      <name val="Verdana"/>
      <family val="2"/>
    </font>
    <font>
      <b/>
      <sz val="8"/>
      <color theme="0" tint="-0.499984740745262"/>
      <name val="Verdana"/>
      <family val="2"/>
    </font>
    <font>
      <sz val="10"/>
      <color theme="0"/>
      <name val="Verdana"/>
      <family val="2"/>
    </font>
    <font>
      <b/>
      <sz val="10"/>
      <color theme="0"/>
      <name val="Verdana"/>
      <family val="2"/>
    </font>
    <font>
      <b/>
      <sz val="10"/>
      <name val="ScalaSans"/>
    </font>
    <font>
      <b/>
      <sz val="15"/>
      <color theme="1"/>
      <name val="Verdana"/>
      <family val="2"/>
    </font>
    <font>
      <b/>
      <sz val="15"/>
      <color theme="0" tint="-0.499984740745262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sz val="8"/>
      <color indexed="81"/>
      <name val="Tahoma"/>
      <family val="2"/>
    </font>
    <font>
      <sz val="9"/>
      <color rgb="FFFF0000"/>
      <name val="Verdana"/>
      <family val="2"/>
    </font>
    <font>
      <strike/>
      <sz val="9"/>
      <name val="Verdana"/>
      <family val="2"/>
    </font>
    <font>
      <sz val="10"/>
      <name val="Arial"/>
      <family val="2"/>
    </font>
    <font>
      <sz val="11"/>
      <color rgb="FF9C000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FF000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7CE"/>
      </patternFill>
    </fill>
  </fills>
  <borders count="24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38" fillId="0" borderId="0"/>
    <xf numFmtId="0" fontId="39" fillId="10" borderId="0" applyNumberFormat="0" applyBorder="0" applyAlignment="0" applyProtection="0"/>
    <xf numFmtId="0" fontId="40" fillId="0" borderId="0"/>
    <xf numFmtId="0" fontId="40" fillId="0" borderId="0"/>
  </cellStyleXfs>
  <cellXfs count="169">
    <xf numFmtId="0" fontId="0" fillId="0" borderId="0" xfId="0"/>
    <xf numFmtId="0" fontId="4" fillId="0" borderId="0" xfId="1" applyFont="1" applyBorder="1" applyAlignment="1" applyProtection="1">
      <alignment horizontal="left" vertical="top" wrapText="1"/>
    </xf>
    <xf numFmtId="0" fontId="4" fillId="0" borderId="0" xfId="1" applyFont="1" applyBorder="1" applyAlignment="1">
      <alignment horizontal="left" vertical="top" wrapText="1"/>
    </xf>
    <xf numFmtId="0" fontId="4" fillId="0" borderId="0" xfId="1" applyFont="1" applyBorder="1" applyAlignment="1" applyProtection="1">
      <alignment horizontal="left" vertical="top" wrapText="1"/>
      <protection locked="0"/>
    </xf>
    <xf numFmtId="0" fontId="4" fillId="0" borderId="0" xfId="1" applyFont="1" applyBorder="1" applyAlignment="1">
      <alignment horizontal="center" vertical="top" wrapText="1"/>
    </xf>
    <xf numFmtId="0" fontId="4" fillId="0" borderId="0" xfId="1" applyFont="1" applyBorder="1" applyAlignment="1" applyProtection="1">
      <alignment horizontal="center" vertical="top" wrapText="1"/>
      <protection locked="0"/>
    </xf>
    <xf numFmtId="0" fontId="17" fillId="0" borderId="0" xfId="1" applyFont="1" applyBorder="1" applyAlignment="1">
      <alignment horizontal="left" vertical="top" wrapText="1"/>
    </xf>
    <xf numFmtId="0" fontId="4" fillId="0" borderId="0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 applyProtection="1">
      <alignment horizontal="left" vertical="top" wrapText="1"/>
    </xf>
    <xf numFmtId="164" fontId="3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Font="1" applyBorder="1" applyAlignment="1" applyProtection="1">
      <alignment horizontal="left" vertical="top" wrapText="1"/>
    </xf>
    <xf numFmtId="164" fontId="3" fillId="0" borderId="0" xfId="0" applyNumberFormat="1" applyFont="1" applyBorder="1" applyAlignment="1" applyProtection="1">
      <alignment horizontal="left" vertical="top" wrapText="1"/>
    </xf>
    <xf numFmtId="0" fontId="14" fillId="0" borderId="0" xfId="0" applyFont="1" applyBorder="1" applyAlignment="1" applyProtection="1">
      <alignment horizontal="left" vertical="top" wrapText="1"/>
    </xf>
    <xf numFmtId="0" fontId="14" fillId="0" borderId="0" xfId="0" applyFont="1" applyFill="1" applyBorder="1" applyAlignment="1" applyProtection="1">
      <alignment horizontal="left" vertical="top" wrapText="1"/>
    </xf>
    <xf numFmtId="164" fontId="14" fillId="0" borderId="0" xfId="0" applyNumberFormat="1" applyFont="1" applyBorder="1" applyAlignment="1" applyProtection="1">
      <alignment horizontal="left" vertical="top" wrapText="1"/>
    </xf>
    <xf numFmtId="0" fontId="11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 applyProtection="1">
      <alignment horizontal="center" vertical="top" wrapText="1"/>
    </xf>
    <xf numFmtId="0" fontId="11" fillId="0" borderId="0" xfId="0" applyFont="1" applyBorder="1" applyAlignment="1" applyProtection="1">
      <alignment horizontal="center" vertical="top" wrapText="1"/>
    </xf>
    <xf numFmtId="0" fontId="17" fillId="2" borderId="3" xfId="1" applyFont="1" applyFill="1" applyBorder="1" applyAlignment="1" applyProtection="1">
      <alignment horizontal="left" vertical="top" wrapText="1"/>
      <protection locked="0"/>
    </xf>
    <xf numFmtId="0" fontId="4" fillId="3" borderId="3" xfId="1" applyFont="1" applyFill="1" applyBorder="1" applyAlignment="1" applyProtection="1">
      <alignment horizontal="center" vertical="top" wrapText="1"/>
      <protection locked="0"/>
    </xf>
    <xf numFmtId="0" fontId="4" fillId="4" borderId="3" xfId="1" applyFont="1" applyFill="1" applyBorder="1" applyAlignment="1" applyProtection="1">
      <alignment horizontal="center" vertical="top" wrapText="1"/>
      <protection locked="0"/>
    </xf>
    <xf numFmtId="0" fontId="4" fillId="5" borderId="3" xfId="1" applyFont="1" applyFill="1" applyBorder="1" applyAlignment="1" applyProtection="1">
      <alignment horizontal="center" vertical="top" wrapText="1"/>
      <protection locked="0"/>
    </xf>
    <xf numFmtId="0" fontId="17" fillId="2" borderId="4" xfId="1" applyFont="1" applyFill="1" applyBorder="1" applyAlignment="1" applyProtection="1">
      <alignment horizontal="left" vertical="top" wrapText="1"/>
      <protection locked="0"/>
    </xf>
    <xf numFmtId="0" fontId="17" fillId="3" borderId="4" xfId="1" applyFont="1" applyFill="1" applyBorder="1" applyAlignment="1" applyProtection="1">
      <alignment horizontal="center" vertical="top" wrapText="1"/>
      <protection locked="0"/>
    </xf>
    <xf numFmtId="0" fontId="17" fillId="4" borderId="4" xfId="1" applyFont="1" applyFill="1" applyBorder="1" applyAlignment="1" applyProtection="1">
      <alignment horizontal="center" vertical="top" wrapText="1"/>
      <protection locked="0"/>
    </xf>
    <xf numFmtId="0" fontId="17" fillId="5" borderId="4" xfId="1" applyFont="1" applyFill="1" applyBorder="1" applyAlignment="1" applyProtection="1">
      <alignment horizontal="center" vertical="top" wrapText="1"/>
      <protection locked="0"/>
    </xf>
    <xf numFmtId="0" fontId="18" fillId="0" borderId="0" xfId="2" applyFont="1" applyBorder="1" applyAlignment="1" applyProtection="1">
      <alignment vertical="top"/>
    </xf>
    <xf numFmtId="0" fontId="0" fillId="0" borderId="0" xfId="0" applyBorder="1"/>
    <xf numFmtId="0" fontId="0" fillId="0" borderId="0" xfId="0" applyFill="1" applyBorder="1"/>
    <xf numFmtId="0" fontId="4" fillId="0" borderId="0" xfId="1" quotePrefix="1" applyFont="1" applyBorder="1" applyAlignment="1">
      <alignment horizontal="left" vertical="top" wrapText="1"/>
    </xf>
    <xf numFmtId="0" fontId="17" fillId="2" borderId="3" xfId="1" applyFont="1" applyFill="1" applyBorder="1" applyAlignment="1" applyProtection="1">
      <alignment horizontal="left" vertical="top" wrapText="1"/>
    </xf>
    <xf numFmtId="0" fontId="22" fillId="2" borderId="4" xfId="1" applyFont="1" applyFill="1" applyBorder="1" applyAlignment="1" applyProtection="1">
      <alignment horizontal="left" vertical="top" wrapText="1"/>
    </xf>
    <xf numFmtId="0" fontId="4" fillId="0" borderId="0" xfId="1" applyFont="1" applyBorder="1" applyAlignment="1" applyProtection="1">
      <alignment vertical="top" wrapText="1"/>
      <protection locked="0"/>
    </xf>
    <xf numFmtId="0" fontId="4" fillId="0" borderId="0" xfId="1" applyFont="1" applyFill="1" applyBorder="1" applyAlignment="1" applyProtection="1">
      <alignment horizontal="left" vertical="top" wrapText="1"/>
    </xf>
    <xf numFmtId="0" fontId="4" fillId="0" borderId="0" xfId="1" applyFont="1" applyBorder="1" applyAlignment="1" applyProtection="1">
      <alignment vertical="top" wrapText="1"/>
    </xf>
    <xf numFmtId="0" fontId="4" fillId="0" borderId="0" xfId="1" applyFont="1" applyFill="1" applyBorder="1" applyAlignment="1" applyProtection="1">
      <alignment vertical="top" wrapText="1"/>
    </xf>
    <xf numFmtId="0" fontId="4" fillId="3" borderId="3" xfId="1" applyFont="1" applyFill="1" applyBorder="1" applyAlignment="1" applyProtection="1">
      <alignment horizontal="center" vertical="top" wrapText="1"/>
    </xf>
    <xf numFmtId="0" fontId="4" fillId="4" borderId="3" xfId="1" applyFont="1" applyFill="1" applyBorder="1" applyAlignment="1" applyProtection="1">
      <alignment horizontal="center" vertical="top" wrapText="1"/>
    </xf>
    <xf numFmtId="0" fontId="4" fillId="5" borderId="3" xfId="1" applyFont="1" applyFill="1" applyBorder="1" applyAlignment="1" applyProtection="1">
      <alignment horizontal="center" vertical="top" wrapText="1"/>
    </xf>
    <xf numFmtId="0" fontId="11" fillId="0" borderId="0" xfId="1" applyFont="1" applyBorder="1" applyAlignment="1" applyProtection="1">
      <alignment horizontal="center" vertical="center"/>
      <protection locked="0"/>
    </xf>
    <xf numFmtId="166" fontId="24" fillId="0" borderId="0" xfId="1" applyNumberFormat="1" applyFont="1" applyBorder="1" applyAlignment="1">
      <alignment horizontal="left" vertical="top" wrapText="1"/>
    </xf>
    <xf numFmtId="0" fontId="24" fillId="0" borderId="0" xfId="1" applyFont="1" applyBorder="1" applyAlignment="1">
      <alignment horizontal="left" vertical="top"/>
    </xf>
    <xf numFmtId="166" fontId="25" fillId="0" borderId="0" xfId="1" applyNumberFormat="1" applyFont="1" applyBorder="1" applyAlignment="1">
      <alignment horizontal="left" vertical="top"/>
    </xf>
    <xf numFmtId="0" fontId="25" fillId="0" borderId="0" xfId="1" applyFont="1" applyBorder="1" applyAlignment="1">
      <alignment horizontal="left" vertical="top"/>
    </xf>
    <xf numFmtId="0" fontId="3" fillId="0" borderId="0" xfId="0" applyFont="1" applyFill="1" applyBorder="1" applyAlignment="1" applyProtection="1">
      <alignment horizontal="left" vertical="top" wrapText="1"/>
    </xf>
    <xf numFmtId="0" fontId="4" fillId="4" borderId="3" xfId="1" applyFont="1" applyFill="1" applyBorder="1" applyAlignment="1" applyProtection="1">
      <alignment horizontal="center" vertical="center" wrapText="1"/>
    </xf>
    <xf numFmtId="0" fontId="4" fillId="3" borderId="3" xfId="1" applyFont="1" applyFill="1" applyBorder="1" applyAlignment="1" applyProtection="1">
      <alignment horizontal="center" vertical="center" wrapText="1"/>
    </xf>
    <xf numFmtId="0" fontId="4" fillId="5" borderId="3" xfId="1" applyFont="1" applyFill="1" applyBorder="1" applyAlignment="1" applyProtection="1">
      <alignment horizontal="center" vertical="center" wrapText="1"/>
    </xf>
    <xf numFmtId="166" fontId="24" fillId="0" borderId="0" xfId="1" applyNumberFormat="1" applyFont="1" applyBorder="1" applyAlignment="1">
      <alignment horizontal="center" vertical="center" wrapText="1"/>
    </xf>
    <xf numFmtId="166" fontId="25" fillId="0" borderId="0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4" fillId="0" borderId="0" xfId="1" applyFont="1" applyBorder="1" applyAlignment="1">
      <alignment horizontal="center" vertical="center"/>
    </xf>
    <xf numFmtId="0" fontId="25" fillId="0" borderId="0" xfId="1" applyFont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top" wrapText="1"/>
    </xf>
    <xf numFmtId="0" fontId="11" fillId="0" borderId="0" xfId="0" applyFont="1" applyFill="1" applyBorder="1" applyAlignment="1" applyProtection="1">
      <alignment horizontal="left" vertical="top" wrapText="1"/>
    </xf>
    <xf numFmtId="0" fontId="7" fillId="0" borderId="0" xfId="0" applyFont="1" applyBorder="1" applyAlignment="1" applyProtection="1">
      <alignment horizontal="left" vertical="top" wrapText="1"/>
    </xf>
    <xf numFmtId="0" fontId="17" fillId="3" borderId="12" xfId="1" applyFont="1" applyFill="1" applyBorder="1" applyAlignment="1" applyProtection="1">
      <alignment horizontal="center" vertical="center" wrapText="1"/>
    </xf>
    <xf numFmtId="0" fontId="17" fillId="4" borderId="12" xfId="1" applyFont="1" applyFill="1" applyBorder="1" applyAlignment="1" applyProtection="1">
      <alignment horizontal="center" vertical="center" wrapText="1"/>
    </xf>
    <xf numFmtId="0" fontId="17" fillId="5" borderId="12" xfId="1" applyFont="1" applyFill="1" applyBorder="1" applyAlignment="1" applyProtection="1">
      <alignment horizontal="center" vertical="center" wrapText="1"/>
    </xf>
    <xf numFmtId="0" fontId="17" fillId="3" borderId="12" xfId="1" applyFont="1" applyFill="1" applyBorder="1" applyAlignment="1" applyProtection="1">
      <alignment horizontal="center" vertical="top" wrapText="1"/>
    </xf>
    <xf numFmtId="0" fontId="17" fillId="4" borderId="12" xfId="1" applyFont="1" applyFill="1" applyBorder="1" applyAlignment="1" applyProtection="1">
      <alignment horizontal="center" vertical="top" wrapText="1"/>
    </xf>
    <xf numFmtId="0" fontId="17" fillId="5" borderId="12" xfId="1" applyFont="1" applyFill="1" applyBorder="1" applyAlignment="1" applyProtection="1">
      <alignment horizontal="center" vertical="top" wrapText="1"/>
    </xf>
    <xf numFmtId="0" fontId="27" fillId="3" borderId="4" xfId="1" applyFont="1" applyFill="1" applyBorder="1" applyAlignment="1" applyProtection="1">
      <alignment horizontal="center" vertical="top" wrapText="1"/>
    </xf>
    <xf numFmtId="0" fontId="27" fillId="4" borderId="4" xfId="1" applyFont="1" applyFill="1" applyBorder="1" applyAlignment="1" applyProtection="1">
      <alignment horizontal="center" vertical="top" wrapText="1"/>
    </xf>
    <xf numFmtId="0" fontId="27" fillId="5" borderId="4" xfId="1" applyFont="1" applyFill="1" applyBorder="1" applyAlignment="1" applyProtection="1">
      <alignment horizontal="center" vertical="top" wrapText="1"/>
    </xf>
    <xf numFmtId="166" fontId="27" fillId="0" borderId="0" xfId="1" applyNumberFormat="1" applyFont="1" applyBorder="1" applyAlignment="1">
      <alignment horizontal="left" vertical="top"/>
    </xf>
    <xf numFmtId="0" fontId="27" fillId="0" borderId="0" xfId="1" applyFont="1" applyBorder="1" applyAlignment="1">
      <alignment horizontal="left" vertical="top"/>
    </xf>
    <xf numFmtId="0" fontId="0" fillId="0" borderId="3" xfId="0" applyBorder="1"/>
    <xf numFmtId="0" fontId="0" fillId="0" borderId="12" xfId="0" applyBorder="1"/>
    <xf numFmtId="0" fontId="0" fillId="0" borderId="4" xfId="0" applyBorder="1"/>
    <xf numFmtId="0" fontId="27" fillId="6" borderId="4" xfId="1" applyFont="1" applyFill="1" applyBorder="1" applyAlignment="1" applyProtection="1">
      <alignment horizontal="center" vertical="top" wrapText="1"/>
    </xf>
    <xf numFmtId="0" fontId="28" fillId="7" borderId="13" xfId="0" applyFont="1" applyFill="1" applyBorder="1" applyAlignment="1" applyProtection="1">
      <alignment horizontal="left" vertical="top" wrapText="1"/>
    </xf>
    <xf numFmtId="0" fontId="29" fillId="7" borderId="14" xfId="0" applyFont="1" applyFill="1" applyBorder="1" applyAlignment="1" applyProtection="1">
      <alignment horizontal="left" vertical="top" wrapText="1"/>
    </xf>
    <xf numFmtId="0" fontId="28" fillId="7" borderId="14" xfId="0" applyFont="1" applyFill="1" applyBorder="1" applyAlignment="1" applyProtection="1">
      <alignment horizontal="left" vertical="top" wrapText="1"/>
    </xf>
    <xf numFmtId="0" fontId="28" fillId="7" borderId="15" xfId="0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30" fillId="0" borderId="2" xfId="0" applyFont="1" applyBorder="1"/>
    <xf numFmtId="0" fontId="29" fillId="7" borderId="16" xfId="0" applyFont="1" applyFill="1" applyBorder="1" applyAlignment="1" applyProtection="1">
      <alignment horizontal="left" vertical="top" wrapText="1"/>
    </xf>
    <xf numFmtId="0" fontId="29" fillId="7" borderId="17" xfId="0" applyFont="1" applyFill="1" applyBorder="1" applyAlignment="1" applyProtection="1">
      <alignment horizontal="left" vertical="top" wrapText="1"/>
    </xf>
    <xf numFmtId="0" fontId="29" fillId="7" borderId="18" xfId="0" applyFont="1" applyFill="1" applyBorder="1" applyAlignment="1" applyProtection="1">
      <alignment horizontal="center" vertical="top" wrapText="1"/>
    </xf>
    <xf numFmtId="0" fontId="3" fillId="0" borderId="19" xfId="0" applyFont="1" applyBorder="1" applyAlignment="1" applyProtection="1">
      <alignment horizontal="left" vertical="top" wrapText="1"/>
    </xf>
    <xf numFmtId="0" fontId="3" fillId="0" borderId="20" xfId="0" applyFont="1" applyBorder="1" applyAlignment="1" applyProtection="1">
      <alignment horizontal="center" vertical="top" wrapText="1"/>
    </xf>
    <xf numFmtId="0" fontId="12" fillId="0" borderId="20" xfId="0" applyFont="1" applyBorder="1" applyAlignment="1" applyProtection="1">
      <alignment horizontal="center" vertical="top" wrapText="1"/>
    </xf>
    <xf numFmtId="0" fontId="9" fillId="6" borderId="19" xfId="0" applyFont="1" applyFill="1" applyBorder="1" applyAlignment="1" applyProtection="1">
      <alignment horizontal="left" vertical="top" wrapText="1"/>
    </xf>
    <xf numFmtId="0" fontId="7" fillId="6" borderId="0" xfId="0" applyFont="1" applyFill="1" applyBorder="1" applyAlignment="1" applyProtection="1">
      <alignment horizontal="left" vertical="top" wrapText="1"/>
    </xf>
    <xf numFmtId="0" fontId="7" fillId="6" borderId="0" xfId="0" applyFont="1" applyFill="1" applyBorder="1" applyAlignment="1" applyProtection="1">
      <alignment vertical="top" wrapText="1"/>
    </xf>
    <xf numFmtId="0" fontId="10" fillId="6" borderId="0" xfId="0" applyFont="1" applyFill="1" applyBorder="1" applyAlignment="1" applyProtection="1">
      <alignment horizontal="left" vertical="top" wrapText="1"/>
    </xf>
    <xf numFmtId="0" fontId="11" fillId="6" borderId="19" xfId="0" applyFont="1" applyFill="1" applyBorder="1" applyAlignment="1" applyProtection="1">
      <alignment horizontal="left" vertical="top" wrapText="1"/>
    </xf>
    <xf numFmtId="0" fontId="3" fillId="6" borderId="0" xfId="0" applyFont="1" applyFill="1" applyBorder="1" applyAlignment="1" applyProtection="1">
      <alignment horizontal="left" vertical="top" wrapText="1"/>
    </xf>
    <xf numFmtId="0" fontId="12" fillId="6" borderId="0" xfId="0" applyFont="1" applyFill="1" applyBorder="1" applyAlignment="1" applyProtection="1">
      <alignment horizontal="left" vertical="top" wrapText="1"/>
    </xf>
    <xf numFmtId="0" fontId="13" fillId="6" borderId="21" xfId="0" applyFont="1" applyFill="1" applyBorder="1" applyAlignment="1" applyProtection="1">
      <alignment horizontal="left" vertical="top" wrapText="1"/>
    </xf>
    <xf numFmtId="0" fontId="10" fillId="6" borderId="20" xfId="0" applyFont="1" applyFill="1" applyBorder="1" applyAlignment="1" applyProtection="1">
      <alignment horizontal="center" vertical="top" wrapText="1"/>
    </xf>
    <xf numFmtId="0" fontId="11" fillId="6" borderId="20" xfId="1" applyFont="1" applyFill="1" applyBorder="1" applyAlignment="1" applyProtection="1">
      <alignment horizontal="center" vertical="center"/>
    </xf>
    <xf numFmtId="0" fontId="9" fillId="6" borderId="20" xfId="0" applyFont="1" applyFill="1" applyBorder="1" applyAlignment="1" applyProtection="1">
      <alignment horizontal="center" vertical="top" wrapText="1"/>
    </xf>
    <xf numFmtId="0" fontId="3" fillId="6" borderId="20" xfId="0" applyFont="1" applyFill="1" applyBorder="1" applyAlignment="1" applyProtection="1">
      <alignment horizontal="center" vertical="top" wrapText="1"/>
    </xf>
    <xf numFmtId="0" fontId="19" fillId="6" borderId="20" xfId="0" applyFont="1" applyFill="1" applyBorder="1" applyAlignment="1" applyProtection="1">
      <alignment horizontal="center" vertical="top" wrapText="1"/>
    </xf>
    <xf numFmtId="0" fontId="15" fillId="6" borderId="23" xfId="0" applyFont="1" applyFill="1" applyBorder="1" applyAlignment="1" applyProtection="1">
      <alignment horizontal="center" vertical="top" wrapText="1"/>
    </xf>
    <xf numFmtId="0" fontId="11" fillId="0" borderId="20" xfId="1" applyFont="1" applyFill="1" applyBorder="1" applyAlignment="1" applyProtection="1">
      <alignment horizontal="center" vertical="center"/>
      <protection locked="0"/>
    </xf>
    <xf numFmtId="0" fontId="3" fillId="6" borderId="7" xfId="0" applyFont="1" applyFill="1" applyBorder="1" applyAlignment="1" applyProtection="1">
      <alignment horizontal="left" vertical="top" wrapText="1"/>
    </xf>
    <xf numFmtId="0" fontId="3" fillId="6" borderId="8" xfId="0" applyFont="1" applyFill="1" applyBorder="1" applyAlignment="1" applyProtection="1">
      <alignment horizontal="left" vertical="top" wrapText="1"/>
    </xf>
    <xf numFmtId="0" fontId="4" fillId="6" borderId="0" xfId="0" applyFont="1" applyFill="1" applyBorder="1" applyAlignment="1" applyProtection="1">
      <alignment horizontal="left" vertical="top" wrapText="1"/>
    </xf>
    <xf numFmtId="0" fontId="4" fillId="6" borderId="8" xfId="0" applyFont="1" applyFill="1" applyBorder="1" applyAlignment="1" applyProtection="1">
      <alignment horizontal="left" vertical="top" wrapText="1"/>
    </xf>
    <xf numFmtId="0" fontId="9" fillId="6" borderId="7" xfId="0" applyFont="1" applyFill="1" applyBorder="1" applyAlignment="1" applyProtection="1">
      <alignment horizontal="left" vertical="top" wrapText="1"/>
    </xf>
    <xf numFmtId="0" fontId="9" fillId="6" borderId="0" xfId="0" applyFont="1" applyFill="1" applyBorder="1" applyAlignment="1" applyProtection="1">
      <alignment horizontal="left" vertical="top" wrapText="1"/>
    </xf>
    <xf numFmtId="0" fontId="9" fillId="6" borderId="8" xfId="0" applyFont="1" applyFill="1" applyBorder="1" applyAlignment="1" applyProtection="1">
      <alignment horizontal="left" vertical="top" wrapText="1"/>
    </xf>
    <xf numFmtId="0" fontId="7" fillId="6" borderId="7" xfId="0" applyFont="1" applyFill="1" applyBorder="1" applyAlignment="1" applyProtection="1">
      <alignment horizontal="left" vertical="top" wrapText="1"/>
    </xf>
    <xf numFmtId="0" fontId="7" fillId="6" borderId="8" xfId="0" applyFont="1" applyFill="1" applyBorder="1" applyAlignment="1" applyProtection="1">
      <alignment horizontal="left" vertical="top" wrapText="1"/>
    </xf>
    <xf numFmtId="0" fontId="0" fillId="6" borderId="9" xfId="0" applyFill="1" applyBorder="1"/>
    <xf numFmtId="0" fontId="0" fillId="6" borderId="10" xfId="0" applyFill="1" applyBorder="1"/>
    <xf numFmtId="0" fontId="0" fillId="6" borderId="11" xfId="0" applyFill="1" applyBorder="1"/>
    <xf numFmtId="0" fontId="4" fillId="6" borderId="5" xfId="2" applyFont="1" applyFill="1" applyBorder="1" applyProtection="1"/>
    <xf numFmtId="0" fontId="4" fillId="6" borderId="6" xfId="2" applyFont="1" applyFill="1" applyBorder="1" applyAlignment="1" applyProtection="1">
      <alignment vertical="top"/>
    </xf>
    <xf numFmtId="0" fontId="4" fillId="6" borderId="6" xfId="2" applyFont="1" applyFill="1" applyBorder="1" applyAlignment="1" applyProtection="1">
      <alignment horizontal="left" vertical="top"/>
    </xf>
    <xf numFmtId="0" fontId="2" fillId="6" borderId="7" xfId="2" applyFont="1" applyFill="1" applyBorder="1" applyAlignment="1" applyProtection="1">
      <alignment vertical="top"/>
    </xf>
    <xf numFmtId="0" fontId="18" fillId="6" borderId="0" xfId="2" applyFont="1" applyFill="1" applyBorder="1" applyAlignment="1" applyProtection="1">
      <alignment vertical="top"/>
    </xf>
    <xf numFmtId="0" fontId="2" fillId="6" borderId="0" xfId="2" applyFont="1" applyFill="1" applyBorder="1" applyAlignment="1" applyProtection="1">
      <alignment vertical="top"/>
    </xf>
    <xf numFmtId="0" fontId="2" fillId="6" borderId="8" xfId="2" applyFont="1" applyFill="1" applyBorder="1" applyAlignment="1" applyProtection="1">
      <alignment vertical="top"/>
    </xf>
    <xf numFmtId="0" fontId="3" fillId="6" borderId="7" xfId="2" applyFont="1" applyFill="1" applyBorder="1" applyAlignment="1" applyProtection="1"/>
    <xf numFmtId="0" fontId="4" fillId="6" borderId="7" xfId="2" applyFont="1" applyFill="1" applyBorder="1" applyProtection="1"/>
    <xf numFmtId="0" fontId="5" fillId="6" borderId="0" xfId="2" applyFont="1" applyFill="1" applyBorder="1" applyProtection="1"/>
    <xf numFmtId="0" fontId="4" fillId="6" borderId="0" xfId="2" applyFont="1" applyFill="1" applyBorder="1" applyProtection="1"/>
    <xf numFmtId="0" fontId="4" fillId="6" borderId="8" xfId="2" applyFont="1" applyFill="1" applyBorder="1" applyProtection="1"/>
    <xf numFmtId="0" fontId="6" fillId="6" borderId="0" xfId="2" applyFont="1" applyFill="1" applyBorder="1" applyAlignment="1" applyProtection="1">
      <alignment horizontal="left" vertical="top" wrapText="1"/>
    </xf>
    <xf numFmtId="0" fontId="4" fillId="6" borderId="8" xfId="2" applyFont="1" applyFill="1" applyBorder="1" applyAlignment="1" applyProtection="1">
      <alignment horizontal="left" vertical="top"/>
    </xf>
    <xf numFmtId="0" fontId="7" fillId="6" borderId="7" xfId="2" applyFont="1" applyFill="1" applyBorder="1" applyProtection="1"/>
    <xf numFmtId="0" fontId="7" fillId="6" borderId="0" xfId="2" applyFont="1" applyFill="1" applyBorder="1" applyProtection="1"/>
    <xf numFmtId="0" fontId="7" fillId="6" borderId="0" xfId="2" applyFont="1" applyFill="1" applyBorder="1" applyAlignment="1" applyProtection="1">
      <alignment horizontal="left" vertical="top"/>
    </xf>
    <xf numFmtId="0" fontId="7" fillId="6" borderId="8" xfId="2" applyFont="1" applyFill="1" applyBorder="1" applyAlignment="1" applyProtection="1">
      <alignment horizontal="left" vertical="top"/>
    </xf>
    <xf numFmtId="0" fontId="6" fillId="6" borderId="0" xfId="2" applyFont="1" applyFill="1" applyBorder="1" applyAlignment="1" applyProtection="1">
      <alignment horizontal="left" vertical="top"/>
    </xf>
    <xf numFmtId="0" fontId="7" fillId="6" borderId="8" xfId="2" applyFont="1" applyFill="1" applyBorder="1" applyProtection="1"/>
    <xf numFmtId="0" fontId="6" fillId="6" borderId="8" xfId="2" applyFont="1" applyFill="1" applyBorder="1" applyAlignment="1" applyProtection="1">
      <alignment horizontal="left" vertical="top"/>
    </xf>
    <xf numFmtId="0" fontId="4" fillId="6" borderId="0" xfId="2" applyNumberFormat="1" applyFont="1" applyFill="1" applyBorder="1" applyAlignment="1" applyProtection="1">
      <alignment horizontal="left" vertical="top" wrapText="1"/>
    </xf>
    <xf numFmtId="0" fontId="31" fillId="6" borderId="0" xfId="2" applyFont="1" applyFill="1" applyBorder="1" applyAlignment="1" applyProtection="1">
      <alignment vertical="top"/>
    </xf>
    <xf numFmtId="0" fontId="32" fillId="6" borderId="0" xfId="2" applyFont="1" applyFill="1" applyBorder="1" applyAlignment="1" applyProtection="1">
      <alignment vertical="top"/>
    </xf>
    <xf numFmtId="0" fontId="26" fillId="6" borderId="6" xfId="2" applyFont="1" applyFill="1" applyBorder="1" applyAlignment="1" applyProtection="1">
      <alignment horizontal="right" vertical="top"/>
    </xf>
    <xf numFmtId="0" fontId="17" fillId="6" borderId="3" xfId="1" applyFont="1" applyFill="1" applyBorder="1" applyAlignment="1" applyProtection="1">
      <alignment horizontal="left" vertical="top" wrapText="1"/>
    </xf>
    <xf numFmtId="0" fontId="17" fillId="6" borderId="3" xfId="1" applyFont="1" applyFill="1" applyBorder="1" applyAlignment="1" applyProtection="1">
      <alignment vertical="top" wrapText="1"/>
    </xf>
    <xf numFmtId="0" fontId="22" fillId="6" borderId="12" xfId="1" applyFont="1" applyFill="1" applyBorder="1" applyAlignment="1" applyProtection="1">
      <alignment horizontal="left" vertical="top" wrapText="1"/>
    </xf>
    <xf numFmtId="0" fontId="22" fillId="6" borderId="4" xfId="1" applyFont="1" applyFill="1" applyBorder="1" applyAlignment="1" applyProtection="1">
      <alignment horizontal="left" vertical="top" wrapText="1"/>
    </xf>
    <xf numFmtId="0" fontId="0" fillId="0" borderId="0" xfId="0" applyProtection="1"/>
    <xf numFmtId="49" fontId="33" fillId="6" borderId="0" xfId="2" applyNumberFormat="1" applyFont="1" applyFill="1" applyBorder="1" applyAlignment="1" applyProtection="1">
      <alignment vertical="top" wrapText="1"/>
    </xf>
    <xf numFmtId="49" fontId="34" fillId="6" borderId="0" xfId="2" applyNumberFormat="1" applyFont="1" applyFill="1" applyBorder="1" applyAlignment="1" applyProtection="1">
      <alignment wrapText="1"/>
    </xf>
    <xf numFmtId="165" fontId="8" fillId="6" borderId="8" xfId="2" applyNumberFormat="1" applyFont="1" applyFill="1" applyBorder="1" applyAlignment="1" applyProtection="1">
      <alignment horizontal="left" vertical="top"/>
    </xf>
    <xf numFmtId="0" fontId="0" fillId="6" borderId="7" xfId="0" applyFill="1" applyBorder="1" applyProtection="1"/>
    <xf numFmtId="0" fontId="0" fillId="6" borderId="0" xfId="0" applyFill="1" applyBorder="1" applyProtection="1"/>
    <xf numFmtId="0" fontId="0" fillId="6" borderId="8" xfId="0" applyFill="1" applyBorder="1" applyProtection="1"/>
    <xf numFmtId="0" fontId="0" fillId="6" borderId="9" xfId="0" applyFill="1" applyBorder="1" applyProtection="1"/>
    <xf numFmtId="0" fontId="0" fillId="6" borderId="10" xfId="0" applyFill="1" applyBorder="1" applyProtection="1"/>
    <xf numFmtId="0" fontId="0" fillId="6" borderId="11" xfId="0" applyFill="1" applyBorder="1" applyProtection="1"/>
    <xf numFmtId="0" fontId="7" fillId="0" borderId="1" xfId="2" applyFont="1" applyFill="1" applyBorder="1" applyAlignment="1" applyProtection="1">
      <alignment horizontal="left" vertical="top"/>
      <protection locked="0"/>
    </xf>
    <xf numFmtId="0" fontId="4" fillId="9" borderId="3" xfId="1" applyFont="1" applyFill="1" applyBorder="1" applyAlignment="1" applyProtection="1">
      <alignment horizontal="center" vertical="center" wrapText="1"/>
    </xf>
    <xf numFmtId="0" fontId="17" fillId="9" borderId="12" xfId="1" applyFont="1" applyFill="1" applyBorder="1" applyAlignment="1" applyProtection="1">
      <alignment horizontal="center" vertical="center" wrapText="1"/>
    </xf>
    <xf numFmtId="0" fontId="27" fillId="9" borderId="4" xfId="1" applyFont="1" applyFill="1" applyBorder="1" applyAlignment="1" applyProtection="1">
      <alignment horizontal="center" vertical="top" wrapText="1"/>
    </xf>
    <xf numFmtId="0" fontId="17" fillId="6" borderId="12" xfId="1" applyFont="1" applyFill="1" applyBorder="1" applyAlignment="1" applyProtection="1">
      <alignment horizontal="left" vertical="top" wrapText="1"/>
    </xf>
    <xf numFmtId="0" fontId="36" fillId="0" borderId="0" xfId="2" applyFont="1" applyFill="1" applyBorder="1" applyAlignment="1" applyProtection="1">
      <alignment horizontal="left" vertical="top"/>
      <protection locked="0"/>
    </xf>
    <xf numFmtId="0" fontId="37" fillId="6" borderId="7" xfId="0" applyFont="1" applyFill="1" applyBorder="1" applyAlignment="1" applyProtection="1">
      <alignment horizontal="left" vertical="top" wrapText="1"/>
    </xf>
    <xf numFmtId="0" fontId="31" fillId="6" borderId="0" xfId="2" applyFont="1" applyFill="1" applyBorder="1" applyAlignment="1" applyProtection="1">
      <alignment horizontal="right" vertical="top"/>
    </xf>
    <xf numFmtId="0" fontId="7" fillId="6" borderId="0" xfId="0" applyFont="1" applyFill="1" applyBorder="1" applyAlignment="1" applyProtection="1">
      <alignment horizontal="left" vertical="top" wrapText="1"/>
    </xf>
    <xf numFmtId="14" fontId="7" fillId="0" borderId="1" xfId="2" applyNumberFormat="1" applyFont="1" applyFill="1" applyBorder="1" applyAlignment="1" applyProtection="1">
      <alignment horizontal="left" vertical="top"/>
      <protection locked="0"/>
    </xf>
    <xf numFmtId="14" fontId="0" fillId="0" borderId="0" xfId="0" applyNumberFormat="1" applyAlignment="1">
      <alignment horizontal="left" vertical="top" wrapText="1"/>
    </xf>
    <xf numFmtId="0" fontId="17" fillId="0" borderId="0" xfId="1" applyFont="1" applyFill="1" applyBorder="1" applyAlignment="1" applyProtection="1">
      <alignment vertical="top" wrapText="1"/>
    </xf>
    <xf numFmtId="49" fontId="20" fillId="8" borderId="1" xfId="2" applyNumberFormat="1" applyFont="1" applyFill="1" applyBorder="1" applyAlignment="1" applyProtection="1">
      <alignment vertical="top" wrapText="1"/>
      <protection locked="0"/>
    </xf>
    <xf numFmtId="165" fontId="8" fillId="6" borderId="0" xfId="2" applyNumberFormat="1" applyFont="1" applyFill="1" applyBorder="1" applyAlignment="1" applyProtection="1">
      <alignment horizontal="left" vertical="top"/>
    </xf>
    <xf numFmtId="165" fontId="36" fillId="8" borderId="0" xfId="2" applyNumberFormat="1" applyFont="1" applyFill="1" applyBorder="1" applyAlignment="1" applyProtection="1">
      <alignment horizontal="left" vertical="top"/>
      <protection locked="0"/>
    </xf>
    <xf numFmtId="49" fontId="36" fillId="8" borderId="0" xfId="2" applyNumberFormat="1" applyFont="1" applyFill="1" applyBorder="1" applyAlignment="1" applyProtection="1">
      <alignment horizontal="left" vertical="top"/>
      <protection locked="0"/>
    </xf>
    <xf numFmtId="0" fontId="3" fillId="6" borderId="22" xfId="0" applyFont="1" applyFill="1" applyBorder="1" applyAlignment="1" applyProtection="1">
      <alignment horizontal="left" vertical="top" wrapText="1"/>
    </xf>
    <xf numFmtId="0" fontId="7" fillId="6" borderId="0" xfId="0" applyFont="1" applyFill="1" applyBorder="1" applyAlignment="1" applyProtection="1">
      <alignment horizontal="left" vertical="top" wrapText="1"/>
    </xf>
    <xf numFmtId="0" fontId="11" fillId="6" borderId="0" xfId="0" applyFont="1" applyFill="1" applyBorder="1" applyAlignment="1" applyProtection="1">
      <alignment horizontal="left" vertical="top" wrapText="1"/>
    </xf>
  </cellXfs>
  <cellStyles count="7">
    <cellStyle name="Ongeldig 2" xfId="4" xr:uid="{00000000-0005-0000-0000-000000000000}"/>
    <cellStyle name="Standaard" xfId="0" builtinId="0"/>
    <cellStyle name="Standaard 2" xfId="3" xr:uid="{00000000-0005-0000-0000-000002000000}"/>
    <cellStyle name="Standaard 3" xfId="5" xr:uid="{00000000-0005-0000-0000-000003000000}"/>
    <cellStyle name="Standaard 3 2" xfId="6" xr:uid="{00000000-0005-0000-0000-000004000000}"/>
    <cellStyle name="Standaard_2 V&amp;G risico inventarisatie" xfId="1" xr:uid="{00000000-0005-0000-0000-000005000000}"/>
    <cellStyle name="Standaard_V&amp;G RI&amp;E definitief 11-04-2004" xfId="2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76201</xdr:rowOff>
    </xdr:from>
    <xdr:to>
      <xdr:col>1</xdr:col>
      <xdr:colOff>1285875</xdr:colOff>
      <xdr:row>0</xdr:row>
      <xdr:rowOff>550211</xdr:rowOff>
    </xdr:to>
    <xdr:pic>
      <xdr:nvPicPr>
        <xdr:cNvPr id="3" name="Afbeelding 2" descr="Logo_WVV_RGB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" y="76201"/>
          <a:ext cx="1266825" cy="4740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1747025</xdr:colOff>
      <xdr:row>7</xdr:row>
      <xdr:rowOff>4647</xdr:rowOff>
    </xdr:from>
    <xdr:to>
      <xdr:col>2</xdr:col>
      <xdr:colOff>1933576</xdr:colOff>
      <xdr:row>10</xdr:row>
      <xdr:rowOff>0</xdr:rowOff>
    </xdr:to>
    <xdr:sp macro="" textlink="">
      <xdr:nvSpPr>
        <xdr:cNvPr id="2" name="Rechteraccolad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145343" y="1312170"/>
          <a:ext cx="186551" cy="566853"/>
        </a:xfrm>
        <a:prstGeom prst="rightBrace">
          <a:avLst>
            <a:gd name="adj1" fmla="val 26213"/>
            <a:gd name="adj2" fmla="val 20973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6"/>
  <sheetViews>
    <sheetView view="pageBreakPreview" zoomScale="115" zoomScaleNormal="125" workbookViewId="0">
      <pane ySplit="2" topLeftCell="A3" activePane="bottomLeft" state="frozen"/>
      <selection activeCell="K8" sqref="K8"/>
      <selection pane="bottomLeft" activeCell="E1" sqref="E1"/>
    </sheetView>
  </sheetViews>
  <sheetFormatPr defaultRowHeight="10.5"/>
  <cols>
    <col min="1" max="1" width="3.7109375" style="2" customWidth="1"/>
    <col min="2" max="2" width="15.7109375" style="2" customWidth="1"/>
    <col min="3" max="5" width="18.7109375" style="2" customWidth="1"/>
    <col min="6" max="6" width="30.7109375" style="2" customWidth="1"/>
    <col min="7" max="9" width="10.7109375" style="4" customWidth="1"/>
    <col min="10" max="16384" width="9.140625" style="2"/>
  </cols>
  <sheetData>
    <row r="1" spans="1:9" ht="45" customHeight="1">
      <c r="A1" s="31" t="s">
        <v>30</v>
      </c>
      <c r="B1" s="19" t="s">
        <v>55</v>
      </c>
      <c r="C1" s="19" t="s">
        <v>56</v>
      </c>
      <c r="D1" s="19" t="s">
        <v>32</v>
      </c>
      <c r="E1" s="19" t="s">
        <v>33</v>
      </c>
      <c r="F1" s="19" t="s">
        <v>34</v>
      </c>
      <c r="G1" s="20" t="s">
        <v>35</v>
      </c>
      <c r="H1" s="21" t="s">
        <v>36</v>
      </c>
      <c r="I1" s="22" t="s">
        <v>37</v>
      </c>
    </row>
    <row r="2" spans="1:9" s="6" customFormat="1">
      <c r="A2" s="32">
        <v>0</v>
      </c>
      <c r="B2" s="23"/>
      <c r="C2" s="23"/>
      <c r="D2" s="23"/>
      <c r="E2" s="23"/>
      <c r="F2" s="23"/>
      <c r="G2" s="24" t="s">
        <v>38</v>
      </c>
      <c r="H2" s="25" t="s">
        <v>38</v>
      </c>
      <c r="I2" s="26" t="s">
        <v>38</v>
      </c>
    </row>
    <row r="3" spans="1:9" ht="21">
      <c r="A3" s="1">
        <f>IF(B3=0," ",1+A2)</f>
        <v>1</v>
      </c>
      <c r="B3" s="3" t="s">
        <v>193</v>
      </c>
      <c r="C3" s="2" t="s">
        <v>191</v>
      </c>
      <c r="D3" s="3" t="s">
        <v>144</v>
      </c>
      <c r="E3" s="3" t="s">
        <v>181</v>
      </c>
      <c r="F3" s="3" t="s">
        <v>180</v>
      </c>
    </row>
    <row r="4" spans="1:9" ht="21">
      <c r="A4" s="1">
        <f>IF(B4=0," ",1+A3)</f>
        <v>2</v>
      </c>
      <c r="B4" s="3" t="s">
        <v>193</v>
      </c>
      <c r="C4" s="2" t="s">
        <v>202</v>
      </c>
      <c r="D4" s="3" t="s">
        <v>144</v>
      </c>
      <c r="E4" s="3"/>
      <c r="F4" s="3"/>
    </row>
    <row r="5" spans="1:9" ht="21">
      <c r="A5" s="1">
        <f t="shared" ref="A5:A19" si="0">IF(B5=0," ",1+A4)</f>
        <v>3</v>
      </c>
      <c r="B5" s="3" t="s">
        <v>189</v>
      </c>
      <c r="C5" s="3" t="s">
        <v>190</v>
      </c>
      <c r="D5" s="3" t="s">
        <v>185</v>
      </c>
      <c r="E5" s="3" t="s">
        <v>187</v>
      </c>
      <c r="F5" s="3" t="s">
        <v>188</v>
      </c>
    </row>
    <row r="6" spans="1:9" ht="21">
      <c r="A6" s="1">
        <f t="shared" si="0"/>
        <v>4</v>
      </c>
      <c r="B6" s="3" t="s">
        <v>189</v>
      </c>
      <c r="C6" s="3" t="s">
        <v>192</v>
      </c>
      <c r="D6" s="3" t="s">
        <v>186</v>
      </c>
      <c r="E6" s="3"/>
      <c r="F6" s="3" t="s">
        <v>203</v>
      </c>
    </row>
    <row r="7" spans="1:9" ht="21">
      <c r="A7" s="1">
        <f t="shared" si="0"/>
        <v>5</v>
      </c>
      <c r="B7" s="3" t="s">
        <v>194</v>
      </c>
      <c r="C7" s="3" t="s">
        <v>195</v>
      </c>
      <c r="D7" s="3" t="s">
        <v>204</v>
      </c>
      <c r="E7" s="3" t="s">
        <v>205</v>
      </c>
      <c r="F7" s="3"/>
    </row>
    <row r="8" spans="1:9">
      <c r="A8" s="1">
        <f t="shared" si="0"/>
        <v>6</v>
      </c>
      <c r="B8" s="3" t="s">
        <v>194</v>
      </c>
      <c r="C8" s="3" t="s">
        <v>199</v>
      </c>
      <c r="D8" s="3"/>
      <c r="E8" s="3"/>
      <c r="F8" s="3"/>
    </row>
    <row r="9" spans="1:9">
      <c r="A9" s="1">
        <f t="shared" si="0"/>
        <v>7</v>
      </c>
      <c r="B9" s="3" t="s">
        <v>194</v>
      </c>
      <c r="C9" s="3" t="s">
        <v>198</v>
      </c>
      <c r="D9" s="3"/>
      <c r="E9" s="3"/>
      <c r="F9" s="3"/>
    </row>
    <row r="10" spans="1:9">
      <c r="A10" s="1">
        <f t="shared" si="0"/>
        <v>8</v>
      </c>
      <c r="B10" s="3" t="s">
        <v>194</v>
      </c>
      <c r="C10" s="3" t="s">
        <v>200</v>
      </c>
      <c r="D10" s="3"/>
      <c r="E10" s="3"/>
      <c r="F10" s="3"/>
    </row>
    <row r="11" spans="1:9">
      <c r="A11" s="1">
        <f t="shared" si="0"/>
        <v>9</v>
      </c>
      <c r="B11" s="3" t="s">
        <v>194</v>
      </c>
      <c r="C11" s="3" t="s">
        <v>201</v>
      </c>
      <c r="D11" s="3"/>
      <c r="E11" s="3"/>
      <c r="F11" s="3"/>
    </row>
    <row r="12" spans="1:9">
      <c r="A12" s="1">
        <f t="shared" si="0"/>
        <v>10</v>
      </c>
      <c r="B12" s="3" t="s">
        <v>194</v>
      </c>
      <c r="C12" s="3"/>
      <c r="D12" s="3"/>
      <c r="E12" s="3"/>
      <c r="F12" s="3"/>
      <c r="G12" s="5"/>
      <c r="H12" s="5"/>
      <c r="I12" s="5"/>
    </row>
    <row r="13" spans="1:9">
      <c r="A13" s="1">
        <f t="shared" si="0"/>
        <v>11</v>
      </c>
      <c r="B13" s="3" t="s">
        <v>194</v>
      </c>
      <c r="C13" s="3" t="s">
        <v>196</v>
      </c>
      <c r="D13" s="3"/>
      <c r="E13" s="3"/>
      <c r="F13" s="3"/>
      <c r="G13" s="5"/>
      <c r="H13" s="5"/>
      <c r="I13" s="5"/>
    </row>
    <row r="14" spans="1:9">
      <c r="A14" s="1">
        <f t="shared" si="0"/>
        <v>12</v>
      </c>
      <c r="B14" s="3" t="s">
        <v>194</v>
      </c>
      <c r="C14" s="3" t="s">
        <v>197</v>
      </c>
      <c r="D14" s="3"/>
      <c r="E14" s="3"/>
      <c r="F14" s="3"/>
      <c r="G14" s="5"/>
      <c r="H14" s="5"/>
      <c r="I14" s="5"/>
    </row>
    <row r="15" spans="1:9">
      <c r="A15" s="1">
        <f t="shared" si="0"/>
        <v>13</v>
      </c>
      <c r="B15" s="3" t="s">
        <v>194</v>
      </c>
      <c r="C15" s="3"/>
      <c r="D15" s="3"/>
      <c r="E15" s="3"/>
      <c r="F15" s="3"/>
      <c r="G15" s="5"/>
      <c r="H15" s="5"/>
      <c r="I15" s="5"/>
    </row>
    <row r="16" spans="1:9">
      <c r="A16" s="1">
        <f t="shared" si="0"/>
        <v>14</v>
      </c>
      <c r="B16" s="3" t="s">
        <v>194</v>
      </c>
      <c r="C16" s="3"/>
      <c r="D16" s="3"/>
      <c r="E16" s="3"/>
      <c r="F16" s="3"/>
      <c r="G16" s="5"/>
      <c r="H16" s="5"/>
      <c r="I16" s="5"/>
    </row>
    <row r="17" spans="1:9">
      <c r="A17" s="1">
        <f t="shared" si="0"/>
        <v>15</v>
      </c>
      <c r="B17" s="3" t="s">
        <v>194</v>
      </c>
      <c r="C17" s="3"/>
      <c r="D17" s="3"/>
      <c r="E17" s="3"/>
      <c r="F17" s="3"/>
      <c r="G17" s="5"/>
      <c r="H17" s="5"/>
      <c r="I17" s="5"/>
    </row>
    <row r="18" spans="1:9" ht="42">
      <c r="A18" s="1">
        <f t="shared" si="0"/>
        <v>16</v>
      </c>
      <c r="B18" s="3" t="s">
        <v>142</v>
      </c>
      <c r="C18" s="3" t="s">
        <v>143</v>
      </c>
      <c r="D18" s="3" t="s">
        <v>58</v>
      </c>
      <c r="E18" s="3" t="s">
        <v>59</v>
      </c>
      <c r="F18" s="3" t="s">
        <v>60</v>
      </c>
    </row>
    <row r="19" spans="1:9" ht="31.5">
      <c r="A19" s="1" t="str">
        <f t="shared" si="0"/>
        <v xml:space="preserve"> </v>
      </c>
      <c r="B19" s="3"/>
      <c r="C19" s="3" t="s">
        <v>57</v>
      </c>
      <c r="D19" s="3" t="s">
        <v>61</v>
      </c>
      <c r="E19" s="3" t="s">
        <v>62</v>
      </c>
      <c r="F19" s="3" t="s">
        <v>63</v>
      </c>
    </row>
    <row r="20" spans="1:9" ht="31.5">
      <c r="A20" s="1" t="str">
        <f t="shared" ref="A20:A52" si="1">IF(B27=0," ",1+A19)</f>
        <v xml:space="preserve"> </v>
      </c>
      <c r="B20" s="3"/>
      <c r="C20" s="3" t="s">
        <v>64</v>
      </c>
      <c r="D20" s="3" t="s">
        <v>65</v>
      </c>
      <c r="E20" s="3" t="s">
        <v>66</v>
      </c>
      <c r="F20" s="3" t="s">
        <v>67</v>
      </c>
    </row>
    <row r="21" spans="1:9" ht="52.5">
      <c r="A21" s="1" t="str">
        <f t="shared" si="1"/>
        <v xml:space="preserve"> </v>
      </c>
      <c r="B21" s="3"/>
      <c r="C21" s="3" t="s">
        <v>49</v>
      </c>
      <c r="D21" s="3" t="s">
        <v>50</v>
      </c>
      <c r="E21" s="3" t="s">
        <v>51</v>
      </c>
      <c r="F21" s="3" t="s">
        <v>68</v>
      </c>
      <c r="G21" s="5"/>
      <c r="H21" s="5"/>
    </row>
    <row r="22" spans="1:9" ht="31.5">
      <c r="A22" s="1" t="e">
        <f t="shared" si="1"/>
        <v>#VALUE!</v>
      </c>
      <c r="B22" s="3" t="s">
        <v>69</v>
      </c>
      <c r="C22" s="3" t="s">
        <v>57</v>
      </c>
      <c r="D22" s="3" t="s">
        <v>70</v>
      </c>
      <c r="E22" s="3" t="s">
        <v>71</v>
      </c>
      <c r="F22" s="3" t="s">
        <v>72</v>
      </c>
      <c r="G22" s="5"/>
      <c r="H22" s="5"/>
      <c r="I22" s="5"/>
    </row>
    <row r="23" spans="1:9" ht="42">
      <c r="A23" s="1" t="e">
        <f t="shared" si="1"/>
        <v>#VALUE!</v>
      </c>
      <c r="B23" s="3" t="s">
        <v>73</v>
      </c>
      <c r="C23" s="3" t="s">
        <v>57</v>
      </c>
      <c r="D23" s="3" t="s">
        <v>70</v>
      </c>
      <c r="E23" s="3" t="s">
        <v>74</v>
      </c>
      <c r="F23" s="3" t="s">
        <v>75</v>
      </c>
      <c r="G23" s="5"/>
      <c r="H23" s="5"/>
    </row>
    <row r="24" spans="1:9" ht="52.5">
      <c r="A24" s="1" t="e">
        <f t="shared" si="1"/>
        <v>#VALUE!</v>
      </c>
      <c r="B24" s="3" t="s">
        <v>76</v>
      </c>
      <c r="C24" s="3" t="s">
        <v>77</v>
      </c>
      <c r="D24" s="3" t="s">
        <v>78</v>
      </c>
      <c r="E24" s="3" t="s">
        <v>79</v>
      </c>
      <c r="F24" s="3" t="s">
        <v>80</v>
      </c>
      <c r="G24" s="5"/>
      <c r="H24" s="5"/>
      <c r="I24" s="5"/>
    </row>
    <row r="25" spans="1:9" ht="73.5">
      <c r="A25" s="1" t="e">
        <f t="shared" si="1"/>
        <v>#VALUE!</v>
      </c>
      <c r="B25" s="3" t="s">
        <v>81</v>
      </c>
      <c r="C25" s="3" t="s">
        <v>82</v>
      </c>
      <c r="D25" s="3" t="s">
        <v>83</v>
      </c>
      <c r="E25" s="3" t="s">
        <v>84</v>
      </c>
      <c r="F25" s="3" t="s">
        <v>85</v>
      </c>
      <c r="G25" s="5"/>
      <c r="H25" s="5"/>
      <c r="I25" s="5"/>
    </row>
    <row r="26" spans="1:9" ht="42">
      <c r="A26" s="1" t="e">
        <f t="shared" si="1"/>
        <v>#VALUE!</v>
      </c>
      <c r="B26" s="3" t="s">
        <v>86</v>
      </c>
      <c r="C26" s="3" t="s">
        <v>57</v>
      </c>
      <c r="D26" s="3" t="s">
        <v>87</v>
      </c>
      <c r="E26" s="3" t="s">
        <v>44</v>
      </c>
      <c r="F26" s="3" t="s">
        <v>88</v>
      </c>
      <c r="G26" s="5"/>
      <c r="H26" s="5"/>
      <c r="I26" s="5"/>
    </row>
    <row r="27" spans="1:9" ht="21">
      <c r="A27" s="1" t="str">
        <f t="shared" si="1"/>
        <v xml:space="preserve"> </v>
      </c>
      <c r="B27" s="3"/>
      <c r="C27" s="3" t="s">
        <v>57</v>
      </c>
      <c r="D27" s="3" t="s">
        <v>89</v>
      </c>
      <c r="E27" s="3" t="s">
        <v>90</v>
      </c>
      <c r="F27" s="3" t="s">
        <v>91</v>
      </c>
    </row>
    <row r="28" spans="1:9" ht="42">
      <c r="A28" s="1" t="e">
        <f t="shared" si="1"/>
        <v>#VALUE!</v>
      </c>
      <c r="B28" s="3"/>
      <c r="C28" s="3" t="s">
        <v>92</v>
      </c>
      <c r="D28" s="3" t="s">
        <v>93</v>
      </c>
      <c r="E28" s="3" t="s">
        <v>94</v>
      </c>
      <c r="F28" s="3" t="s">
        <v>95</v>
      </c>
    </row>
    <row r="29" spans="1:9" ht="42">
      <c r="A29" s="1" t="str">
        <f t="shared" si="1"/>
        <v xml:space="preserve"> </v>
      </c>
      <c r="B29" s="3" t="s">
        <v>41</v>
      </c>
      <c r="C29" s="3" t="s">
        <v>57</v>
      </c>
      <c r="D29" s="3" t="s">
        <v>42</v>
      </c>
      <c r="E29" s="3" t="s">
        <v>43</v>
      </c>
      <c r="F29" s="3" t="s">
        <v>96</v>
      </c>
    </row>
    <row r="30" spans="1:9" ht="42">
      <c r="A30" s="1" t="str">
        <f t="shared" si="1"/>
        <v xml:space="preserve"> </v>
      </c>
      <c r="B30" s="3" t="s">
        <v>97</v>
      </c>
      <c r="C30" s="3" t="s">
        <v>98</v>
      </c>
      <c r="D30" s="3" t="s">
        <v>93</v>
      </c>
      <c r="E30" s="3" t="s">
        <v>99</v>
      </c>
      <c r="F30" s="3" t="s">
        <v>100</v>
      </c>
      <c r="G30" s="5"/>
      <c r="H30" s="5"/>
      <c r="I30" s="5"/>
    </row>
    <row r="31" spans="1:9" ht="115.5">
      <c r="A31" s="1" t="e">
        <f t="shared" si="1"/>
        <v>#VALUE!</v>
      </c>
      <c r="B31" s="3" t="s">
        <v>101</v>
      </c>
      <c r="C31" s="3" t="s">
        <v>102</v>
      </c>
      <c r="D31" s="3" t="s">
        <v>50</v>
      </c>
      <c r="E31" s="3" t="s">
        <v>103</v>
      </c>
      <c r="F31" s="7" t="s">
        <v>129</v>
      </c>
      <c r="G31" s="5"/>
      <c r="H31" s="5"/>
    </row>
    <row r="32" spans="1:9" ht="73.5">
      <c r="A32" s="1" t="e">
        <f t="shared" si="1"/>
        <v>#VALUE!</v>
      </c>
      <c r="B32" s="3" t="s">
        <v>104</v>
      </c>
      <c r="C32" s="3" t="s">
        <v>105</v>
      </c>
      <c r="D32" s="3" t="s">
        <v>50</v>
      </c>
      <c r="E32" s="3" t="s">
        <v>51</v>
      </c>
      <c r="F32" s="3" t="s">
        <v>106</v>
      </c>
    </row>
    <row r="33" spans="1:9" ht="52.5">
      <c r="A33" s="1" t="e">
        <f t="shared" si="1"/>
        <v>#VALUE!</v>
      </c>
      <c r="B33" s="3" t="s">
        <v>107</v>
      </c>
      <c r="C33" s="3" t="s">
        <v>108</v>
      </c>
      <c r="D33" s="3" t="s">
        <v>50</v>
      </c>
      <c r="E33" s="3" t="s">
        <v>109</v>
      </c>
      <c r="F33" s="3" t="s">
        <v>110</v>
      </c>
    </row>
    <row r="34" spans="1:9" ht="73.5">
      <c r="A34" s="1" t="str">
        <f t="shared" si="1"/>
        <v xml:space="preserve"> </v>
      </c>
      <c r="B34" s="3"/>
      <c r="C34" s="3" t="s">
        <v>111</v>
      </c>
      <c r="D34" s="3" t="s">
        <v>112</v>
      </c>
      <c r="E34" s="3" t="s">
        <v>113</v>
      </c>
      <c r="F34" s="3" t="s">
        <v>114</v>
      </c>
      <c r="G34" s="5"/>
      <c r="H34" s="5"/>
      <c r="I34" s="5"/>
    </row>
    <row r="35" spans="1:9" ht="42">
      <c r="A35" s="1" t="e">
        <f t="shared" si="1"/>
        <v>#VALUE!</v>
      </c>
      <c r="B35" s="3" t="s">
        <v>115</v>
      </c>
      <c r="C35" s="3" t="s">
        <v>116</v>
      </c>
      <c r="D35" s="3" t="s">
        <v>117</v>
      </c>
      <c r="E35" s="3" t="s">
        <v>118</v>
      </c>
      <c r="F35" s="3" t="s">
        <v>119</v>
      </c>
      <c r="G35" s="5"/>
      <c r="H35" s="5"/>
      <c r="I35" s="5"/>
    </row>
    <row r="36" spans="1:9" ht="52.5">
      <c r="A36" s="1" t="e">
        <f t="shared" si="1"/>
        <v>#VALUE!</v>
      </c>
      <c r="B36" s="3"/>
      <c r="C36" s="3"/>
      <c r="D36" s="3" t="s">
        <v>50</v>
      </c>
      <c r="E36" s="3" t="s">
        <v>120</v>
      </c>
      <c r="F36" s="3" t="s">
        <v>121</v>
      </c>
      <c r="G36" s="5"/>
      <c r="H36" s="5"/>
      <c r="I36" s="5"/>
    </row>
    <row r="37" spans="1:9" ht="73.5">
      <c r="A37" s="1" t="e">
        <f t="shared" si="1"/>
        <v>#VALUE!</v>
      </c>
      <c r="B37" s="3"/>
      <c r="C37" s="3" t="s">
        <v>122</v>
      </c>
      <c r="D37" s="3" t="s">
        <v>117</v>
      </c>
      <c r="E37" s="3" t="s">
        <v>123</v>
      </c>
      <c r="F37" s="3" t="s">
        <v>124</v>
      </c>
      <c r="G37" s="5"/>
      <c r="H37" s="5"/>
      <c r="I37" s="5"/>
    </row>
    <row r="38" spans="1:9" ht="84">
      <c r="A38" s="1" t="e">
        <f t="shared" si="1"/>
        <v>#VALUE!</v>
      </c>
      <c r="B38" s="3" t="s">
        <v>125</v>
      </c>
      <c r="C38" s="3" t="s">
        <v>126</v>
      </c>
      <c r="D38" s="3" t="s">
        <v>50</v>
      </c>
      <c r="E38" s="3" t="s">
        <v>127</v>
      </c>
      <c r="F38" s="3" t="s">
        <v>128</v>
      </c>
      <c r="G38" s="5"/>
      <c r="H38" s="5"/>
      <c r="I38" s="5"/>
    </row>
    <row r="39" spans="1:9">
      <c r="A39" s="1" t="e">
        <f t="shared" si="1"/>
        <v>#VALUE!</v>
      </c>
      <c r="B39" s="30" t="s">
        <v>159</v>
      </c>
      <c r="G39" s="5"/>
      <c r="H39" s="5"/>
      <c r="I39" s="5"/>
    </row>
    <row r="40" spans="1:9" ht="21">
      <c r="A40" s="1" t="e">
        <f t="shared" si="1"/>
        <v>#VALUE!</v>
      </c>
      <c r="B40" s="2" t="s">
        <v>142</v>
      </c>
      <c r="C40" s="3" t="s">
        <v>160</v>
      </c>
      <c r="D40" s="3"/>
      <c r="E40" s="3"/>
      <c r="F40" s="3"/>
      <c r="G40" s="5"/>
      <c r="H40" s="5"/>
      <c r="I40" s="5"/>
    </row>
    <row r="41" spans="1:9" ht="21">
      <c r="A41" s="1" t="e">
        <f t="shared" si="1"/>
        <v>#VALUE!</v>
      </c>
      <c r="C41" s="3" t="s">
        <v>161</v>
      </c>
      <c r="D41" s="3"/>
      <c r="E41" s="3"/>
      <c r="F41" s="3"/>
      <c r="G41" s="5"/>
      <c r="H41" s="5"/>
      <c r="I41" s="5"/>
    </row>
    <row r="42" spans="1:9">
      <c r="A42" s="1" t="e">
        <f t="shared" si="1"/>
        <v>#VALUE!</v>
      </c>
      <c r="B42" s="2" t="s">
        <v>157</v>
      </c>
      <c r="C42" s="3"/>
      <c r="D42" s="3"/>
      <c r="E42" s="3"/>
      <c r="F42" s="3"/>
      <c r="G42" s="5"/>
      <c r="H42" s="5"/>
      <c r="I42" s="5"/>
    </row>
    <row r="43" spans="1:9">
      <c r="A43" s="1" t="e">
        <f t="shared" si="1"/>
        <v>#VALUE!</v>
      </c>
      <c r="B43" s="3" t="s">
        <v>147</v>
      </c>
      <c r="C43" s="3"/>
      <c r="D43" s="3"/>
      <c r="E43" s="3"/>
      <c r="F43" s="3"/>
      <c r="G43" s="5"/>
      <c r="H43" s="5"/>
      <c r="I43" s="5"/>
    </row>
    <row r="44" spans="1:9">
      <c r="A44" s="1" t="e">
        <f t="shared" si="1"/>
        <v>#VALUE!</v>
      </c>
      <c r="B44" s="3" t="s">
        <v>148</v>
      </c>
      <c r="C44" s="3"/>
      <c r="D44" s="3"/>
      <c r="E44" s="3"/>
      <c r="F44" s="3"/>
      <c r="G44" s="5"/>
      <c r="H44" s="5"/>
      <c r="I44" s="5"/>
    </row>
    <row r="45" spans="1:9">
      <c r="A45" s="1" t="e">
        <f t="shared" si="1"/>
        <v>#VALUE!</v>
      </c>
      <c r="B45" s="3" t="s">
        <v>86</v>
      </c>
      <c r="C45" s="3"/>
      <c r="D45" s="3"/>
      <c r="E45" s="3"/>
      <c r="F45" s="3"/>
      <c r="G45" s="5"/>
      <c r="H45" s="5"/>
      <c r="I45" s="5"/>
    </row>
    <row r="46" spans="1:9">
      <c r="A46" s="1" t="e">
        <f t="shared" si="1"/>
        <v>#VALUE!</v>
      </c>
      <c r="B46" s="3" t="s">
        <v>149</v>
      </c>
      <c r="C46" s="3"/>
      <c r="D46" s="3"/>
      <c r="E46" s="3"/>
      <c r="F46" s="3"/>
      <c r="G46" s="5"/>
      <c r="H46" s="5"/>
      <c r="I46" s="5"/>
    </row>
    <row r="47" spans="1:9">
      <c r="A47" s="1" t="e">
        <f t="shared" si="1"/>
        <v>#VALUE!</v>
      </c>
      <c r="B47" s="3" t="s">
        <v>150</v>
      </c>
      <c r="C47" s="3"/>
      <c r="D47" s="3"/>
      <c r="E47" s="3"/>
      <c r="F47" s="3"/>
      <c r="G47" s="5"/>
      <c r="H47" s="5"/>
      <c r="I47" s="5"/>
    </row>
    <row r="48" spans="1:9">
      <c r="A48" s="1" t="str">
        <f t="shared" si="1"/>
        <v xml:space="preserve"> </v>
      </c>
      <c r="B48" s="3" t="s">
        <v>151</v>
      </c>
      <c r="C48" s="3"/>
      <c r="D48" s="3"/>
      <c r="E48" s="3"/>
      <c r="F48" s="3"/>
      <c r="G48" s="5"/>
      <c r="H48" s="5"/>
      <c r="I48" s="5"/>
    </row>
    <row r="49" spans="1:9">
      <c r="A49" s="1" t="str">
        <f t="shared" si="1"/>
        <v xml:space="preserve"> </v>
      </c>
      <c r="B49" s="3" t="s">
        <v>152</v>
      </c>
      <c r="C49" s="3"/>
      <c r="D49" s="3"/>
      <c r="E49" s="3"/>
      <c r="F49" s="3"/>
      <c r="G49" s="5"/>
      <c r="H49" s="5"/>
      <c r="I49" s="5"/>
    </row>
    <row r="50" spans="1:9">
      <c r="A50" s="1" t="str">
        <f t="shared" si="1"/>
        <v xml:space="preserve"> </v>
      </c>
      <c r="B50" s="3" t="s">
        <v>153</v>
      </c>
      <c r="C50" s="3"/>
      <c r="D50" s="3"/>
      <c r="E50" s="3"/>
      <c r="F50" s="3"/>
      <c r="G50" s="5"/>
      <c r="H50" s="5"/>
      <c r="I50" s="5"/>
    </row>
    <row r="51" spans="1:9">
      <c r="A51" s="1" t="str">
        <f t="shared" si="1"/>
        <v xml:space="preserve"> </v>
      </c>
      <c r="B51" s="2" t="s">
        <v>154</v>
      </c>
      <c r="C51" s="3"/>
      <c r="D51" s="3"/>
      <c r="E51" s="3"/>
      <c r="F51" s="3"/>
      <c r="G51" s="5"/>
      <c r="H51" s="5"/>
      <c r="I51" s="5"/>
    </row>
    <row r="52" spans="1:9">
      <c r="A52" s="1" t="str">
        <f t="shared" si="1"/>
        <v xml:space="preserve"> </v>
      </c>
      <c r="B52" s="3" t="s">
        <v>155</v>
      </c>
      <c r="C52" s="3"/>
      <c r="D52" s="3"/>
      <c r="E52" s="3"/>
      <c r="F52" s="3"/>
      <c r="G52" s="5"/>
      <c r="H52" s="5"/>
      <c r="I52" s="5"/>
    </row>
    <row r="53" spans="1:9" ht="21">
      <c r="A53" s="3"/>
      <c r="B53" s="3" t="s">
        <v>158</v>
      </c>
      <c r="C53" s="3"/>
      <c r="D53" s="3"/>
      <c r="E53" s="3"/>
      <c r="F53" s="3"/>
      <c r="G53" s="5"/>
      <c r="H53" s="5"/>
      <c r="I53" s="5"/>
    </row>
    <row r="54" spans="1:9">
      <c r="A54" s="3"/>
      <c r="B54" s="2" t="s">
        <v>156</v>
      </c>
      <c r="C54" s="3"/>
      <c r="D54" s="3"/>
      <c r="E54" s="3"/>
      <c r="F54" s="3"/>
      <c r="G54" s="5"/>
      <c r="H54" s="5"/>
      <c r="I54" s="5"/>
    </row>
    <row r="55" spans="1:9">
      <c r="A55" s="3"/>
      <c r="B55" s="3"/>
      <c r="C55" s="3"/>
      <c r="D55" s="3"/>
      <c r="E55" s="3"/>
      <c r="F55" s="3"/>
      <c r="G55" s="5"/>
      <c r="H55" s="5"/>
      <c r="I55" s="5"/>
    </row>
    <row r="56" spans="1:9" ht="84">
      <c r="A56" s="3"/>
      <c r="B56" s="3"/>
      <c r="C56" s="3" t="s">
        <v>45</v>
      </c>
      <c r="D56" s="3" t="s">
        <v>46</v>
      </c>
      <c r="E56" s="3" t="s">
        <v>47</v>
      </c>
      <c r="F56" s="3" t="s">
        <v>48</v>
      </c>
      <c r="G56" s="5"/>
      <c r="H56" s="5"/>
      <c r="I56" s="5"/>
    </row>
    <row r="57" spans="1:9" ht="52.5">
      <c r="A57" s="3"/>
      <c r="B57" s="3"/>
      <c r="C57" s="3" t="s">
        <v>49</v>
      </c>
      <c r="D57" s="3" t="s">
        <v>50</v>
      </c>
      <c r="E57" s="3" t="s">
        <v>51</v>
      </c>
      <c r="F57" s="3" t="s">
        <v>52</v>
      </c>
      <c r="G57" s="5"/>
      <c r="H57" s="5"/>
      <c r="I57" s="5"/>
    </row>
    <row r="58" spans="1:9">
      <c r="A58" s="3"/>
      <c r="B58" s="3"/>
      <c r="C58" s="3"/>
      <c r="D58" s="3"/>
      <c r="E58" s="3"/>
      <c r="F58" s="3"/>
      <c r="G58" s="5"/>
      <c r="H58" s="5"/>
      <c r="I58" s="5"/>
    </row>
    <row r="59" spans="1:9">
      <c r="A59" s="3"/>
      <c r="B59" s="3"/>
      <c r="C59" s="3"/>
      <c r="D59" s="3"/>
      <c r="E59" s="3"/>
      <c r="F59" s="3"/>
      <c r="G59" s="5"/>
      <c r="H59" s="5"/>
      <c r="I59" s="5"/>
    </row>
    <row r="60" spans="1:9">
      <c r="A60" s="3"/>
      <c r="B60" s="3"/>
      <c r="C60" s="3"/>
      <c r="D60" s="3"/>
      <c r="E60" s="3"/>
      <c r="F60" s="3"/>
      <c r="G60" s="5"/>
      <c r="H60" s="5"/>
      <c r="I60" s="5"/>
    </row>
    <row r="61" spans="1:9">
      <c r="A61" s="3"/>
      <c r="B61" s="3"/>
      <c r="C61" s="3"/>
      <c r="D61" s="3"/>
      <c r="E61" s="3"/>
      <c r="F61" s="3"/>
      <c r="G61" s="5"/>
      <c r="H61" s="5"/>
      <c r="I61" s="5"/>
    </row>
    <row r="62" spans="1:9">
      <c r="A62" s="3"/>
      <c r="B62" s="3"/>
      <c r="C62" s="3"/>
      <c r="D62" s="3"/>
      <c r="E62" s="3"/>
      <c r="F62" s="3"/>
      <c r="G62" s="5"/>
      <c r="H62" s="5"/>
      <c r="I62" s="5"/>
    </row>
    <row r="63" spans="1:9">
      <c r="A63" s="3"/>
      <c r="B63" s="3"/>
      <c r="C63" s="3"/>
      <c r="D63" s="3"/>
      <c r="E63" s="3"/>
      <c r="F63" s="3"/>
      <c r="G63" s="5"/>
      <c r="H63" s="5"/>
      <c r="I63" s="5"/>
    </row>
    <row r="64" spans="1:9">
      <c r="A64" s="3"/>
      <c r="B64" s="3"/>
      <c r="C64" s="3"/>
      <c r="D64" s="3"/>
      <c r="E64" s="3"/>
      <c r="F64" s="3"/>
      <c r="G64" s="5"/>
      <c r="H64" s="5"/>
      <c r="I64" s="5"/>
    </row>
    <row r="65" spans="1:9">
      <c r="A65" s="3"/>
      <c r="B65" s="3"/>
      <c r="C65" s="3"/>
      <c r="D65" s="3"/>
      <c r="E65" s="3"/>
      <c r="F65" s="3"/>
      <c r="G65" s="5"/>
      <c r="H65" s="5"/>
      <c r="I65" s="5"/>
    </row>
    <row r="66" spans="1:9">
      <c r="A66" s="3"/>
      <c r="B66" s="3"/>
      <c r="C66" s="3"/>
      <c r="D66" s="3"/>
      <c r="E66" s="3"/>
      <c r="F66" s="3"/>
      <c r="G66" s="5"/>
      <c r="H66" s="5"/>
      <c r="I66" s="5"/>
    </row>
    <row r="67" spans="1:9">
      <c r="A67" s="3"/>
      <c r="B67" s="3"/>
      <c r="C67" s="3"/>
      <c r="D67" s="3"/>
      <c r="E67" s="3"/>
      <c r="F67" s="3"/>
      <c r="G67" s="5"/>
      <c r="H67" s="5"/>
      <c r="I67" s="5"/>
    </row>
    <row r="68" spans="1:9">
      <c r="A68" s="3"/>
      <c r="B68" s="3"/>
      <c r="C68" s="3"/>
      <c r="D68" s="3"/>
      <c r="E68" s="3"/>
      <c r="F68" s="3"/>
      <c r="G68" s="5"/>
      <c r="H68" s="5"/>
      <c r="I68" s="5"/>
    </row>
    <row r="69" spans="1:9">
      <c r="A69" s="3"/>
      <c r="B69" s="3"/>
      <c r="C69" s="3"/>
      <c r="D69" s="3"/>
      <c r="E69" s="3"/>
      <c r="F69" s="3"/>
      <c r="G69" s="5"/>
      <c r="H69" s="5"/>
      <c r="I69" s="5"/>
    </row>
    <row r="70" spans="1:9">
      <c r="A70" s="3"/>
      <c r="B70" s="3"/>
      <c r="C70" s="3"/>
      <c r="D70" s="3"/>
      <c r="E70" s="3"/>
      <c r="F70" s="3"/>
      <c r="G70" s="5"/>
      <c r="H70" s="5"/>
      <c r="I70" s="5"/>
    </row>
    <row r="71" spans="1:9">
      <c r="A71" s="3"/>
      <c r="B71" s="3"/>
      <c r="C71" s="3"/>
      <c r="D71" s="3"/>
      <c r="E71" s="3"/>
      <c r="F71" s="3"/>
      <c r="G71" s="5"/>
      <c r="H71" s="5"/>
      <c r="I71" s="5"/>
    </row>
    <row r="72" spans="1:9">
      <c r="A72" s="3"/>
      <c r="B72" s="3"/>
      <c r="C72" s="3"/>
      <c r="D72" s="3"/>
      <c r="E72" s="3"/>
      <c r="F72" s="3"/>
      <c r="G72" s="5"/>
      <c r="H72" s="5"/>
      <c r="I72" s="5"/>
    </row>
    <row r="73" spans="1:9">
      <c r="A73" s="3"/>
      <c r="B73" s="3"/>
      <c r="C73" s="3"/>
      <c r="D73" s="3"/>
      <c r="E73" s="3"/>
      <c r="F73" s="3"/>
      <c r="G73" s="5"/>
      <c r="H73" s="5"/>
      <c r="I73" s="5"/>
    </row>
    <row r="74" spans="1:9">
      <c r="A74" s="3"/>
      <c r="B74" s="3"/>
      <c r="C74" s="3"/>
      <c r="D74" s="3"/>
      <c r="E74" s="3"/>
      <c r="F74" s="3"/>
      <c r="G74" s="5"/>
      <c r="H74" s="5"/>
      <c r="I74" s="5"/>
    </row>
    <row r="75" spans="1:9">
      <c r="A75" s="3"/>
      <c r="B75" s="3"/>
      <c r="C75" s="3"/>
      <c r="D75" s="3"/>
      <c r="E75" s="3"/>
      <c r="F75" s="3"/>
      <c r="G75" s="5"/>
      <c r="H75" s="5"/>
      <c r="I75" s="5"/>
    </row>
    <row r="76" spans="1:9">
      <c r="A76" s="3"/>
      <c r="B76" s="3"/>
      <c r="C76" s="3"/>
      <c r="D76" s="3"/>
      <c r="E76" s="3"/>
      <c r="F76" s="3"/>
      <c r="G76" s="5"/>
      <c r="H76" s="5"/>
      <c r="I76" s="5"/>
    </row>
    <row r="77" spans="1:9">
      <c r="A77" s="3"/>
      <c r="B77" s="3"/>
      <c r="C77" s="3"/>
      <c r="D77" s="3"/>
      <c r="E77" s="3"/>
      <c r="F77" s="3"/>
      <c r="G77" s="5"/>
      <c r="H77" s="5"/>
      <c r="I77" s="5"/>
    </row>
    <row r="78" spans="1:9">
      <c r="A78" s="3"/>
      <c r="B78" s="3"/>
      <c r="C78" s="3"/>
      <c r="D78" s="3"/>
      <c r="E78" s="3"/>
      <c r="F78" s="3"/>
      <c r="G78" s="5"/>
      <c r="H78" s="5"/>
      <c r="I78" s="5"/>
    </row>
    <row r="79" spans="1:9">
      <c r="A79" s="3"/>
      <c r="B79" s="3"/>
      <c r="C79" s="3"/>
      <c r="D79" s="3"/>
      <c r="E79" s="3"/>
      <c r="F79" s="3"/>
      <c r="G79" s="5"/>
      <c r="H79" s="5"/>
      <c r="I79" s="5"/>
    </row>
    <row r="80" spans="1:9">
      <c r="A80" s="3"/>
      <c r="B80" s="3"/>
      <c r="C80" s="3"/>
      <c r="D80" s="3"/>
      <c r="E80" s="3"/>
      <c r="F80" s="3"/>
      <c r="G80" s="5"/>
      <c r="H80" s="5"/>
      <c r="I80" s="5"/>
    </row>
    <row r="81" spans="1:9">
      <c r="A81" s="3"/>
      <c r="B81" s="3"/>
      <c r="C81" s="3"/>
      <c r="D81" s="3"/>
      <c r="E81" s="3"/>
      <c r="F81" s="3"/>
      <c r="G81" s="5"/>
      <c r="H81" s="5"/>
      <c r="I81" s="5"/>
    </row>
    <row r="82" spans="1:9">
      <c r="A82" s="3"/>
      <c r="B82" s="3"/>
      <c r="C82" s="3"/>
      <c r="D82" s="3"/>
      <c r="E82" s="3"/>
      <c r="F82" s="3"/>
      <c r="G82" s="5"/>
      <c r="H82" s="5"/>
      <c r="I82" s="5"/>
    </row>
    <row r="83" spans="1:9">
      <c r="A83" s="3"/>
      <c r="B83" s="3"/>
      <c r="C83" s="3"/>
      <c r="D83" s="3"/>
      <c r="E83" s="3"/>
      <c r="F83" s="3"/>
      <c r="G83" s="5"/>
      <c r="H83" s="5"/>
      <c r="I83" s="5"/>
    </row>
    <row r="84" spans="1:9">
      <c r="A84" s="3"/>
      <c r="B84" s="3"/>
      <c r="C84" s="3"/>
      <c r="D84" s="3"/>
      <c r="E84" s="3"/>
      <c r="F84" s="3"/>
      <c r="G84" s="5"/>
      <c r="H84" s="5"/>
      <c r="I84" s="5"/>
    </row>
    <row r="85" spans="1:9">
      <c r="A85" s="3"/>
      <c r="B85" s="3"/>
      <c r="C85" s="3"/>
      <c r="D85" s="3"/>
      <c r="E85" s="3"/>
      <c r="F85" s="3"/>
      <c r="G85" s="5"/>
      <c r="H85" s="5"/>
      <c r="I85" s="5"/>
    </row>
    <row r="86" spans="1:9">
      <c r="A86" s="3"/>
      <c r="B86" s="3"/>
      <c r="C86" s="3"/>
      <c r="D86" s="3"/>
      <c r="E86" s="3"/>
      <c r="F86" s="3"/>
      <c r="G86" s="5"/>
      <c r="H86" s="5"/>
      <c r="I86" s="5"/>
    </row>
    <row r="87" spans="1:9">
      <c r="A87" s="3"/>
      <c r="B87" s="3"/>
      <c r="C87" s="3"/>
      <c r="D87" s="3"/>
      <c r="E87" s="3"/>
      <c r="F87" s="3"/>
      <c r="G87" s="5"/>
      <c r="H87" s="5"/>
      <c r="I87" s="5"/>
    </row>
    <row r="88" spans="1:9">
      <c r="A88" s="3"/>
      <c r="B88" s="3"/>
      <c r="C88" s="3"/>
      <c r="D88" s="3"/>
      <c r="E88" s="3"/>
      <c r="F88" s="3"/>
      <c r="G88" s="5"/>
      <c r="H88" s="5"/>
      <c r="I88" s="5"/>
    </row>
    <row r="89" spans="1:9">
      <c r="A89" s="3"/>
      <c r="B89" s="3"/>
      <c r="C89" s="3"/>
      <c r="D89" s="3"/>
      <c r="E89" s="3"/>
      <c r="F89" s="3"/>
      <c r="G89" s="5"/>
      <c r="H89" s="5"/>
      <c r="I89" s="5"/>
    </row>
    <row r="90" spans="1:9">
      <c r="A90" s="3"/>
      <c r="B90" s="3"/>
      <c r="C90" s="3"/>
      <c r="D90" s="3"/>
      <c r="E90" s="3"/>
      <c r="F90" s="3"/>
      <c r="G90" s="5"/>
      <c r="H90" s="5"/>
      <c r="I90" s="5"/>
    </row>
    <row r="91" spans="1:9">
      <c r="A91" s="3"/>
      <c r="B91" s="3"/>
      <c r="C91" s="3"/>
      <c r="D91" s="3"/>
      <c r="E91" s="3"/>
      <c r="F91" s="3"/>
      <c r="G91" s="5"/>
      <c r="H91" s="5"/>
      <c r="I91" s="5"/>
    </row>
    <row r="92" spans="1:9">
      <c r="A92" s="3"/>
      <c r="B92" s="3"/>
      <c r="C92" s="3"/>
      <c r="D92" s="3"/>
      <c r="E92" s="3"/>
      <c r="F92" s="3"/>
      <c r="G92" s="5"/>
      <c r="H92" s="5"/>
      <c r="I92" s="5"/>
    </row>
    <row r="93" spans="1:9">
      <c r="A93" s="3"/>
      <c r="B93" s="3"/>
      <c r="C93" s="3"/>
      <c r="D93" s="3"/>
      <c r="E93" s="3"/>
      <c r="F93" s="3"/>
      <c r="G93" s="5"/>
      <c r="H93" s="5"/>
      <c r="I93" s="5"/>
    </row>
    <row r="94" spans="1:9">
      <c r="A94" s="3"/>
      <c r="B94" s="3"/>
      <c r="C94" s="3"/>
      <c r="D94" s="3"/>
      <c r="E94" s="3"/>
      <c r="F94" s="3"/>
      <c r="G94" s="5"/>
      <c r="H94" s="5"/>
      <c r="I94" s="5"/>
    </row>
    <row r="95" spans="1:9">
      <c r="A95" s="3"/>
      <c r="B95" s="3"/>
      <c r="C95" s="3"/>
      <c r="D95" s="3"/>
      <c r="E95" s="3"/>
      <c r="F95" s="3"/>
      <c r="G95" s="5"/>
      <c r="H95" s="5"/>
      <c r="I95" s="5"/>
    </row>
    <row r="96" spans="1:9">
      <c r="A96" s="3"/>
      <c r="B96" s="3"/>
      <c r="C96" s="3"/>
      <c r="D96" s="3"/>
      <c r="E96" s="3"/>
      <c r="F96" s="3"/>
      <c r="G96" s="5"/>
      <c r="H96" s="5"/>
      <c r="I96" s="5"/>
    </row>
    <row r="97" spans="1:9">
      <c r="A97" s="3"/>
      <c r="B97" s="3"/>
      <c r="C97" s="3"/>
      <c r="D97" s="3"/>
      <c r="E97" s="3"/>
      <c r="F97" s="3"/>
      <c r="G97" s="5"/>
      <c r="H97" s="5"/>
      <c r="I97" s="5"/>
    </row>
    <row r="98" spans="1:9">
      <c r="A98" s="3"/>
      <c r="B98" s="3"/>
      <c r="C98" s="3"/>
      <c r="D98" s="3"/>
      <c r="E98" s="3"/>
      <c r="F98" s="3"/>
      <c r="G98" s="5"/>
      <c r="H98" s="5"/>
      <c r="I98" s="5"/>
    </row>
    <row r="99" spans="1:9">
      <c r="A99" s="3"/>
      <c r="B99" s="3"/>
      <c r="C99" s="3"/>
      <c r="D99" s="3"/>
      <c r="E99" s="3"/>
      <c r="F99" s="3"/>
      <c r="G99" s="5"/>
      <c r="H99" s="5"/>
      <c r="I99" s="5"/>
    </row>
    <row r="100" spans="1:9">
      <c r="A100" s="3"/>
      <c r="B100" s="3"/>
      <c r="C100" s="3"/>
      <c r="D100" s="3"/>
      <c r="E100" s="3"/>
      <c r="F100" s="3"/>
    </row>
    <row r="101" spans="1:9">
      <c r="A101" s="3"/>
      <c r="B101" s="3"/>
      <c r="C101" s="3"/>
      <c r="D101" s="3"/>
      <c r="E101" s="3"/>
      <c r="F101" s="3"/>
    </row>
    <row r="102" spans="1:9">
      <c r="A102" s="3"/>
      <c r="B102" s="3"/>
      <c r="C102" s="3"/>
      <c r="D102" s="3"/>
      <c r="E102" s="3"/>
      <c r="F102" s="3"/>
    </row>
    <row r="103" spans="1:9">
      <c r="A103" s="3"/>
      <c r="B103" s="3"/>
      <c r="C103" s="3"/>
      <c r="D103" s="3"/>
      <c r="E103" s="3"/>
      <c r="F103" s="3"/>
    </row>
    <row r="104" spans="1:9">
      <c r="A104" s="3"/>
      <c r="B104" s="3"/>
      <c r="C104" s="3"/>
      <c r="D104" s="3"/>
      <c r="E104" s="3"/>
      <c r="F104" s="3"/>
    </row>
    <row r="105" spans="1:9">
      <c r="A105" s="3"/>
      <c r="B105" s="3"/>
      <c r="C105" s="3"/>
      <c r="D105" s="3"/>
      <c r="E105" s="3"/>
      <c r="F105" s="3"/>
    </row>
    <row r="106" spans="1:9">
      <c r="A106" s="3"/>
      <c r="B106" s="3"/>
      <c r="C106" s="3"/>
      <c r="D106" s="3"/>
      <c r="E106" s="3"/>
      <c r="F106" s="3"/>
    </row>
    <row r="107" spans="1:9">
      <c r="A107" s="3"/>
      <c r="B107" s="3"/>
      <c r="C107" s="3"/>
      <c r="D107" s="3"/>
      <c r="E107" s="3"/>
      <c r="F107" s="3"/>
    </row>
    <row r="108" spans="1:9">
      <c r="A108" s="3"/>
      <c r="B108" s="3"/>
      <c r="C108" s="3"/>
      <c r="D108" s="3"/>
      <c r="E108" s="3"/>
      <c r="F108" s="3"/>
    </row>
    <row r="109" spans="1:9">
      <c r="A109" s="3"/>
      <c r="B109" s="3"/>
      <c r="C109" s="3"/>
      <c r="D109" s="3"/>
      <c r="E109" s="3"/>
      <c r="F109" s="3"/>
    </row>
    <row r="110" spans="1:9">
      <c r="A110" s="3"/>
      <c r="B110" s="3"/>
      <c r="C110" s="3"/>
      <c r="D110" s="3"/>
      <c r="E110" s="3"/>
      <c r="F110" s="3"/>
    </row>
    <row r="111" spans="1:9">
      <c r="A111" s="3"/>
      <c r="B111" s="3"/>
      <c r="C111" s="3"/>
      <c r="D111" s="3"/>
      <c r="E111" s="3"/>
      <c r="F111" s="3"/>
    </row>
    <row r="112" spans="1:9">
      <c r="A112" s="3"/>
      <c r="B112" s="3"/>
      <c r="C112" s="3"/>
      <c r="D112" s="3"/>
      <c r="E112" s="3"/>
      <c r="F112" s="3"/>
    </row>
    <row r="113" spans="1:6">
      <c r="A113" s="3"/>
      <c r="B113" s="3"/>
      <c r="C113" s="3"/>
      <c r="D113" s="3"/>
      <c r="E113" s="3"/>
      <c r="F113" s="3"/>
    </row>
    <row r="114" spans="1:6">
      <c r="A114" s="3"/>
      <c r="B114" s="3"/>
      <c r="C114" s="3"/>
      <c r="D114" s="3"/>
      <c r="E114" s="3"/>
      <c r="F114" s="3"/>
    </row>
    <row r="115" spans="1:6">
      <c r="A115" s="3"/>
      <c r="B115" s="3"/>
      <c r="C115" s="3"/>
      <c r="D115" s="3"/>
      <c r="E115" s="3"/>
      <c r="F115" s="3"/>
    </row>
    <row r="116" spans="1:6">
      <c r="A116" s="3"/>
      <c r="B116" s="3"/>
      <c r="C116" s="3"/>
      <c r="D116" s="3"/>
      <c r="E116" s="3"/>
      <c r="F116" s="3"/>
    </row>
    <row r="117" spans="1:6">
      <c r="A117" s="3"/>
      <c r="B117" s="3"/>
      <c r="C117" s="3"/>
      <c r="D117" s="3"/>
      <c r="E117" s="3"/>
      <c r="F117" s="3"/>
    </row>
    <row r="118" spans="1:6">
      <c r="A118" s="3"/>
      <c r="B118" s="3"/>
      <c r="C118" s="3"/>
      <c r="D118" s="3"/>
      <c r="E118" s="3"/>
      <c r="F118" s="3"/>
    </row>
    <row r="119" spans="1:6">
      <c r="A119" s="3"/>
      <c r="B119" s="3"/>
      <c r="C119" s="3"/>
      <c r="D119" s="3"/>
      <c r="E119" s="3"/>
      <c r="F119" s="3"/>
    </row>
    <row r="120" spans="1:6">
      <c r="A120" s="3"/>
      <c r="B120" s="3"/>
      <c r="C120" s="3"/>
      <c r="D120" s="3"/>
      <c r="E120" s="3"/>
      <c r="F120" s="3"/>
    </row>
    <row r="121" spans="1:6">
      <c r="A121" s="3"/>
      <c r="B121" s="3"/>
      <c r="C121" s="3"/>
      <c r="D121" s="3"/>
      <c r="E121" s="3"/>
      <c r="F121" s="3"/>
    </row>
    <row r="122" spans="1:6">
      <c r="A122" s="3"/>
      <c r="B122" s="3"/>
      <c r="C122" s="3"/>
      <c r="D122" s="3"/>
      <c r="E122" s="3"/>
      <c r="F122" s="3"/>
    </row>
    <row r="123" spans="1:6">
      <c r="A123" s="3"/>
      <c r="B123" s="3"/>
      <c r="C123" s="3"/>
      <c r="D123" s="3"/>
      <c r="E123" s="3"/>
      <c r="F123" s="3"/>
    </row>
    <row r="124" spans="1:6">
      <c r="A124" s="3"/>
      <c r="B124" s="3"/>
      <c r="C124" s="3"/>
      <c r="D124" s="3"/>
      <c r="E124" s="3"/>
      <c r="F124" s="3"/>
    </row>
    <row r="125" spans="1:6">
      <c r="A125" s="3"/>
      <c r="B125" s="3"/>
      <c r="C125" s="3"/>
      <c r="D125" s="3"/>
      <c r="E125" s="3"/>
      <c r="F125" s="3"/>
    </row>
    <row r="126" spans="1:6">
      <c r="A126" s="3"/>
      <c r="B126" s="3"/>
      <c r="C126" s="3"/>
      <c r="D126" s="3"/>
      <c r="E126" s="3"/>
      <c r="F126" s="3"/>
    </row>
    <row r="127" spans="1:6">
      <c r="A127" s="3"/>
      <c r="B127" s="3"/>
      <c r="C127" s="3"/>
      <c r="D127" s="3"/>
      <c r="E127" s="3"/>
      <c r="F127" s="3"/>
    </row>
    <row r="128" spans="1:6">
      <c r="A128" s="3"/>
      <c r="B128" s="3"/>
      <c r="C128" s="3"/>
      <c r="D128" s="3"/>
      <c r="E128" s="3"/>
      <c r="F128" s="3"/>
    </row>
    <row r="129" spans="1:6">
      <c r="A129" s="3"/>
      <c r="B129" s="3"/>
      <c r="C129" s="3"/>
      <c r="D129" s="3"/>
      <c r="E129" s="3"/>
      <c r="F129" s="3"/>
    </row>
    <row r="130" spans="1:6">
      <c r="A130" s="3"/>
      <c r="B130" s="3"/>
      <c r="C130" s="3"/>
      <c r="D130" s="3"/>
      <c r="E130" s="3"/>
      <c r="F130" s="3"/>
    </row>
    <row r="131" spans="1:6">
      <c r="A131" s="3"/>
      <c r="B131" s="3"/>
      <c r="C131" s="3"/>
      <c r="D131" s="3"/>
      <c r="E131" s="3"/>
      <c r="F131" s="3"/>
    </row>
    <row r="132" spans="1:6">
      <c r="A132" s="3"/>
      <c r="B132" s="3"/>
      <c r="C132" s="3"/>
      <c r="D132" s="3"/>
      <c r="E132" s="3"/>
      <c r="F132" s="3"/>
    </row>
    <row r="133" spans="1:6">
      <c r="A133" s="3"/>
      <c r="B133" s="3"/>
      <c r="C133" s="3"/>
      <c r="D133" s="3"/>
      <c r="E133" s="3"/>
      <c r="F133" s="3"/>
    </row>
    <row r="134" spans="1:6">
      <c r="A134" s="3"/>
      <c r="B134" s="3"/>
      <c r="C134" s="3"/>
      <c r="D134" s="3"/>
      <c r="E134" s="3"/>
      <c r="F134" s="3"/>
    </row>
    <row r="135" spans="1:6">
      <c r="A135" s="3"/>
      <c r="B135" s="3"/>
      <c r="C135" s="3"/>
      <c r="D135" s="3"/>
      <c r="E135" s="3"/>
      <c r="F135" s="3"/>
    </row>
    <row r="136" spans="1:6">
      <c r="A136" s="3"/>
      <c r="B136" s="3"/>
      <c r="C136" s="3"/>
      <c r="D136" s="3"/>
      <c r="E136" s="3"/>
      <c r="F136" s="3"/>
    </row>
    <row r="137" spans="1:6">
      <c r="A137" s="3"/>
      <c r="B137" s="3"/>
      <c r="C137" s="3"/>
      <c r="D137" s="3"/>
      <c r="E137" s="3"/>
      <c r="F137" s="3"/>
    </row>
    <row r="138" spans="1:6">
      <c r="A138" s="3"/>
      <c r="B138" s="3"/>
      <c r="C138" s="3"/>
      <c r="D138" s="3"/>
      <c r="E138" s="3"/>
      <c r="F138" s="3"/>
    </row>
    <row r="139" spans="1:6">
      <c r="A139" s="3"/>
      <c r="B139" s="3"/>
      <c r="C139" s="3"/>
      <c r="D139" s="3"/>
      <c r="E139" s="3"/>
      <c r="F139" s="3"/>
    </row>
    <row r="140" spans="1:6">
      <c r="A140" s="3"/>
      <c r="B140" s="3"/>
      <c r="C140" s="3"/>
      <c r="D140" s="3"/>
      <c r="E140" s="3"/>
      <c r="F140" s="3"/>
    </row>
    <row r="141" spans="1:6">
      <c r="A141" s="3"/>
      <c r="B141" s="3"/>
      <c r="C141" s="3"/>
      <c r="D141" s="3"/>
      <c r="E141" s="3"/>
      <c r="F141" s="3"/>
    </row>
    <row r="142" spans="1:6">
      <c r="A142" s="3"/>
      <c r="B142" s="3"/>
      <c r="C142" s="3"/>
      <c r="D142" s="3"/>
      <c r="E142" s="3"/>
      <c r="F142" s="3"/>
    </row>
    <row r="143" spans="1:6">
      <c r="A143" s="3"/>
      <c r="B143" s="3"/>
      <c r="C143" s="3"/>
      <c r="D143" s="3"/>
      <c r="E143" s="3"/>
      <c r="F143" s="3"/>
    </row>
    <row r="144" spans="1:6">
      <c r="A144" s="3"/>
      <c r="B144" s="3"/>
      <c r="C144" s="3"/>
      <c r="D144" s="3"/>
      <c r="E144" s="3"/>
      <c r="F144" s="3"/>
    </row>
    <row r="145" spans="1:6">
      <c r="A145" s="3"/>
      <c r="B145" s="3"/>
      <c r="C145" s="3"/>
      <c r="D145" s="3"/>
      <c r="E145" s="3"/>
      <c r="F145" s="3"/>
    </row>
    <row r="146" spans="1:6">
      <c r="A146" s="3"/>
      <c r="B146" s="3"/>
      <c r="C146" s="3"/>
      <c r="D146" s="3"/>
      <c r="E146" s="3"/>
      <c r="F146" s="3"/>
    </row>
    <row r="147" spans="1:6">
      <c r="A147" s="3"/>
      <c r="B147" s="3"/>
      <c r="C147" s="3"/>
      <c r="D147" s="3"/>
      <c r="E147" s="3"/>
      <c r="F147" s="3"/>
    </row>
    <row r="148" spans="1:6">
      <c r="A148" s="3"/>
      <c r="B148" s="3"/>
      <c r="C148" s="3"/>
      <c r="D148" s="3"/>
      <c r="E148" s="3"/>
      <c r="F148" s="3"/>
    </row>
    <row r="149" spans="1:6">
      <c r="A149" s="3"/>
      <c r="B149" s="3"/>
      <c r="C149" s="3"/>
      <c r="D149" s="3"/>
      <c r="E149" s="3"/>
      <c r="F149" s="3"/>
    </row>
    <row r="150" spans="1:6">
      <c r="A150" s="3"/>
      <c r="B150" s="3"/>
      <c r="C150" s="3"/>
      <c r="D150" s="3"/>
      <c r="E150" s="3"/>
      <c r="F150" s="3"/>
    </row>
    <row r="151" spans="1:6">
      <c r="A151" s="3"/>
      <c r="B151" s="3"/>
      <c r="C151" s="3"/>
      <c r="D151" s="3"/>
      <c r="E151" s="3"/>
      <c r="F151" s="3"/>
    </row>
    <row r="152" spans="1:6">
      <c r="A152" s="3"/>
      <c r="B152" s="3"/>
      <c r="C152" s="3"/>
      <c r="D152" s="3"/>
      <c r="E152" s="3"/>
      <c r="F152" s="3"/>
    </row>
    <row r="153" spans="1:6">
      <c r="A153" s="3"/>
      <c r="B153" s="3"/>
      <c r="C153" s="3"/>
      <c r="D153" s="3"/>
      <c r="E153" s="3"/>
      <c r="F153" s="3"/>
    </row>
    <row r="154" spans="1:6">
      <c r="A154" s="3"/>
      <c r="B154" s="3"/>
      <c r="C154" s="3"/>
      <c r="D154" s="3"/>
      <c r="E154" s="3"/>
      <c r="F154" s="3"/>
    </row>
    <row r="155" spans="1:6">
      <c r="A155" s="3"/>
      <c r="B155" s="3"/>
      <c r="C155" s="3"/>
      <c r="D155" s="3"/>
      <c r="E155" s="3"/>
      <c r="F155" s="3"/>
    </row>
    <row r="156" spans="1:6">
      <c r="A156" s="3"/>
      <c r="B156" s="3"/>
      <c r="C156" s="3"/>
      <c r="D156" s="3"/>
      <c r="E156" s="3"/>
      <c r="F156" s="3"/>
    </row>
    <row r="157" spans="1:6">
      <c r="A157" s="3"/>
      <c r="B157" s="3"/>
      <c r="C157" s="3"/>
      <c r="D157" s="3"/>
      <c r="E157" s="3"/>
      <c r="F157" s="3"/>
    </row>
    <row r="158" spans="1:6">
      <c r="A158" s="3"/>
      <c r="B158" s="3"/>
      <c r="C158" s="3"/>
      <c r="D158" s="3"/>
      <c r="E158" s="3"/>
      <c r="F158" s="3"/>
    </row>
    <row r="159" spans="1:6">
      <c r="A159" s="3"/>
      <c r="B159" s="3"/>
      <c r="C159" s="3"/>
      <c r="D159" s="3"/>
      <c r="E159" s="3"/>
      <c r="F159" s="3"/>
    </row>
    <row r="160" spans="1:6">
      <c r="A160" s="3"/>
      <c r="B160" s="3"/>
      <c r="C160" s="3"/>
      <c r="D160" s="3"/>
      <c r="E160" s="3"/>
      <c r="F160" s="3"/>
    </row>
    <row r="161" spans="1:6">
      <c r="A161" s="3"/>
      <c r="B161" s="3"/>
      <c r="C161" s="3"/>
      <c r="D161" s="3"/>
      <c r="E161" s="3"/>
      <c r="F161" s="3"/>
    </row>
    <row r="162" spans="1:6">
      <c r="B162" s="3"/>
      <c r="C162" s="3"/>
      <c r="D162" s="3"/>
      <c r="E162" s="3"/>
      <c r="F162" s="3"/>
    </row>
    <row r="163" spans="1:6">
      <c r="B163" s="3"/>
      <c r="C163" s="3"/>
      <c r="D163" s="3"/>
      <c r="E163" s="3"/>
      <c r="F163" s="3"/>
    </row>
    <row r="164" spans="1:6">
      <c r="B164" s="3"/>
      <c r="C164" s="3"/>
      <c r="D164" s="3"/>
      <c r="E164" s="3"/>
      <c r="F164" s="3"/>
    </row>
    <row r="165" spans="1:6">
      <c r="B165" s="3"/>
      <c r="C165" s="3"/>
      <c r="D165" s="3"/>
      <c r="E165" s="3"/>
      <c r="F165" s="3"/>
    </row>
    <row r="166" spans="1:6">
      <c r="B166" s="3"/>
      <c r="C166" s="3"/>
      <c r="D166" s="3"/>
      <c r="E166" s="3"/>
      <c r="F166" s="3"/>
    </row>
    <row r="167" spans="1:6">
      <c r="B167" s="3"/>
      <c r="C167" s="3"/>
      <c r="D167" s="3"/>
      <c r="E167" s="3"/>
      <c r="F167" s="3"/>
    </row>
    <row r="168" spans="1:6">
      <c r="B168" s="3"/>
      <c r="C168" s="3"/>
      <c r="D168" s="3"/>
      <c r="E168" s="3"/>
      <c r="F168" s="3"/>
    </row>
    <row r="169" spans="1:6">
      <c r="B169" s="3"/>
      <c r="C169" s="3"/>
      <c r="D169" s="3"/>
      <c r="E169" s="3"/>
      <c r="F169" s="3"/>
    </row>
    <row r="170" spans="1:6">
      <c r="B170" s="3"/>
      <c r="C170" s="3"/>
      <c r="D170" s="3"/>
      <c r="E170" s="3"/>
      <c r="F170" s="3"/>
    </row>
    <row r="171" spans="1:6">
      <c r="B171" s="3"/>
      <c r="C171" s="3"/>
      <c r="D171" s="3"/>
      <c r="E171" s="3"/>
      <c r="F171" s="3"/>
    </row>
    <row r="172" spans="1:6">
      <c r="B172" s="3"/>
      <c r="C172" s="3"/>
      <c r="D172" s="3"/>
      <c r="E172" s="3"/>
      <c r="F172" s="3"/>
    </row>
    <row r="173" spans="1:6">
      <c r="B173" s="3"/>
      <c r="C173" s="3"/>
      <c r="D173" s="3"/>
      <c r="E173" s="3"/>
      <c r="F173" s="3"/>
    </row>
    <row r="174" spans="1:6">
      <c r="B174" s="3"/>
      <c r="C174" s="3"/>
      <c r="D174" s="3"/>
      <c r="E174" s="3"/>
      <c r="F174" s="3"/>
    </row>
    <row r="175" spans="1:6">
      <c r="B175" s="3"/>
      <c r="C175" s="3"/>
      <c r="D175" s="3"/>
      <c r="E175" s="3"/>
      <c r="F175" s="3"/>
    </row>
    <row r="176" spans="1:6">
      <c r="B176" s="3"/>
      <c r="C176" s="3"/>
      <c r="D176" s="3"/>
      <c r="E176" s="3"/>
      <c r="F176" s="3"/>
    </row>
  </sheetData>
  <customSheetViews>
    <customSheetView guid="{51292137-1740-4CE7-959D-00254CE4B0BC}" scale="115" showPageBreaks="1" printArea="1" state="hidden" view="pageBreakPreview">
      <pane ySplit="2" topLeftCell="A3" activePane="bottomLeft" state="frozen"/>
      <selection pane="bottomLeft" activeCell="E1" sqref="E1"/>
      <pageMargins left="0.39370078740157483" right="0.39370078740157483" top="0.98425196850393704" bottom="0.98425196850393704" header="0" footer="0.51181102362204722"/>
      <printOptions gridLines="1"/>
      <pageSetup paperSize="9" orientation="landscape" r:id="rId1"/>
      <headerFooter alignWithMargins="0">
        <oddFooter>&amp;L&amp;"Verdana,Standaard"&amp;8datum afdruk: &amp;D
(sjabloonversie: CONCEPT)&amp;C&amp;"ScalaSans,Vet"&amp;A&amp;R&amp;"Verdana,Standaard"&amp;P van &amp;N</oddFooter>
      </headerFooter>
    </customSheetView>
  </customSheetViews>
  <phoneticPr fontId="16" type="noConversion"/>
  <printOptions gridLines="1"/>
  <pageMargins left="0.39370078740157483" right="0.39370078740157483" top="0.98425196850393704" bottom="0.98425196850393704" header="0" footer="0.51181102362204722"/>
  <pageSetup paperSize="9" orientation="landscape" r:id="rId2"/>
  <headerFooter alignWithMargins="0">
    <oddFooter>&amp;L&amp;"Verdana,Standaard"&amp;8datum afdruk: &amp;D
(sjabloonversie: CONCEPT)&amp;C&amp;"ScalaSans,Vet"&amp;A&amp;R&amp;"Verdana,Standaard"&amp;P van &amp;N</oddFooter>
  </headerFooter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"/>
  <sheetViews>
    <sheetView workbookViewId="0">
      <selection activeCell="F17" sqref="F17"/>
    </sheetView>
  </sheetViews>
  <sheetFormatPr defaultRowHeight="12.75"/>
  <cols>
    <col min="1" max="1" width="1.7109375" style="140" customWidth="1"/>
    <col min="2" max="2" width="19.7109375" style="140" customWidth="1"/>
    <col min="3" max="3" width="23" style="140" customWidth="1"/>
    <col min="4" max="4" width="22" style="140" customWidth="1"/>
    <col min="5" max="5" width="4.140625" style="140" customWidth="1"/>
    <col min="6" max="6" width="11" style="140" customWidth="1"/>
    <col min="7" max="7" width="1.7109375" style="140" customWidth="1"/>
    <col min="8" max="16384" width="9.140625" style="140"/>
  </cols>
  <sheetData>
    <row r="1" spans="1:10" ht="54.75" customHeight="1">
      <c r="A1" s="111"/>
      <c r="B1" s="112"/>
      <c r="C1" s="113"/>
      <c r="D1" s="135"/>
      <c r="E1" s="135"/>
      <c r="F1" s="135" t="s">
        <v>383</v>
      </c>
      <c r="G1" s="122"/>
    </row>
    <row r="2" spans="1:10" ht="20.25">
      <c r="A2" s="114"/>
      <c r="B2" s="133" t="s">
        <v>412</v>
      </c>
      <c r="C2" s="116"/>
      <c r="D2" s="116"/>
      <c r="E2" s="116"/>
      <c r="F2" s="157" t="str">
        <f>IF('Verplichting WVV '!D6="WEL","Bijlage 7.1"," ")</f>
        <v>Bijlage 7.1</v>
      </c>
      <c r="G2" s="117"/>
      <c r="J2" s="27"/>
    </row>
    <row r="3" spans="1:10" ht="18" customHeight="1">
      <c r="A3" s="114"/>
      <c r="B3" s="134" t="s">
        <v>415</v>
      </c>
      <c r="C3" s="116"/>
      <c r="D3" s="116"/>
      <c r="E3" s="116"/>
      <c r="F3" s="116"/>
      <c r="G3" s="117"/>
    </row>
    <row r="4" spans="1:10" ht="12" customHeight="1">
      <c r="A4" s="114"/>
      <c r="B4" s="115"/>
      <c r="C4" s="116"/>
      <c r="D4" s="116"/>
      <c r="E4" s="116"/>
      <c r="F4" s="116"/>
      <c r="G4" s="117"/>
    </row>
    <row r="5" spans="1:10" ht="33.75" customHeight="1">
      <c r="A5" s="114"/>
      <c r="B5" s="141" t="s">
        <v>411</v>
      </c>
      <c r="C5" s="162" t="s">
        <v>439</v>
      </c>
      <c r="D5" s="162"/>
      <c r="E5" s="162"/>
      <c r="F5" s="162"/>
      <c r="G5" s="122"/>
    </row>
    <row r="6" spans="1:10" ht="14.25" customHeight="1">
      <c r="A6" s="118"/>
      <c r="B6" s="142"/>
      <c r="C6" s="116"/>
      <c r="D6" s="116"/>
      <c r="E6" s="116"/>
      <c r="F6" s="116"/>
      <c r="G6" s="122"/>
    </row>
    <row r="7" spans="1:10" ht="13.5" customHeight="1">
      <c r="A7" s="118"/>
      <c r="B7" s="142"/>
      <c r="C7" s="116"/>
      <c r="D7" s="116"/>
      <c r="E7" s="116"/>
      <c r="F7" s="116"/>
      <c r="G7" s="122"/>
    </row>
    <row r="8" spans="1:10" ht="77.25" customHeight="1">
      <c r="A8" s="119"/>
      <c r="B8" s="120"/>
      <c r="C8" s="121"/>
      <c r="D8" s="121"/>
      <c r="E8" s="121"/>
      <c r="F8" s="121"/>
      <c r="G8" s="122"/>
    </row>
    <row r="9" spans="1:10" ht="22.5">
      <c r="A9" s="119"/>
      <c r="B9" s="120"/>
      <c r="C9" s="123" t="s">
        <v>384</v>
      </c>
      <c r="D9" s="165" t="s">
        <v>440</v>
      </c>
      <c r="E9" s="165"/>
      <c r="F9" s="165"/>
      <c r="G9" s="124"/>
    </row>
    <row r="10" spans="1:10">
      <c r="A10" s="125"/>
      <c r="B10" s="126"/>
      <c r="C10" s="127"/>
      <c r="D10" s="127"/>
      <c r="E10" s="127"/>
      <c r="F10" s="127"/>
      <c r="G10" s="128"/>
    </row>
    <row r="11" spans="1:10" ht="22.5">
      <c r="A11" s="125"/>
      <c r="B11" s="126"/>
      <c r="C11" s="123" t="s">
        <v>385</v>
      </c>
      <c r="D11" s="165" t="s">
        <v>442</v>
      </c>
      <c r="E11" s="165"/>
      <c r="F11" s="165"/>
      <c r="G11" s="128"/>
    </row>
    <row r="12" spans="1:10" ht="22.5">
      <c r="A12" s="125"/>
      <c r="B12" s="126"/>
      <c r="C12" s="123" t="s">
        <v>386</v>
      </c>
      <c r="D12" s="164" t="s">
        <v>406</v>
      </c>
      <c r="E12" s="164"/>
      <c r="F12" s="164"/>
      <c r="G12" s="128"/>
    </row>
    <row r="13" spans="1:10">
      <c r="A13" s="125"/>
      <c r="B13" s="126"/>
      <c r="C13" s="129"/>
      <c r="D13" s="163"/>
      <c r="E13" s="163"/>
      <c r="F13" s="163"/>
      <c r="G13" s="143"/>
    </row>
    <row r="14" spans="1:10">
      <c r="A14" s="125"/>
      <c r="B14" s="126"/>
      <c r="C14" s="129"/>
      <c r="D14" s="163"/>
      <c r="E14" s="163"/>
      <c r="F14" s="163"/>
      <c r="G14" s="143"/>
    </row>
    <row r="15" spans="1:10" ht="38.25" customHeight="1">
      <c r="A15" s="125"/>
      <c r="B15" s="126"/>
      <c r="C15" s="126"/>
      <c r="D15" s="126"/>
      <c r="E15" s="126"/>
      <c r="F15" s="126"/>
      <c r="G15" s="130"/>
    </row>
    <row r="16" spans="1:10" ht="16.5" customHeight="1">
      <c r="A16" s="125"/>
      <c r="B16" s="129" t="s">
        <v>5</v>
      </c>
      <c r="C16" s="129" t="s">
        <v>6</v>
      </c>
      <c r="D16" s="129" t="s">
        <v>4</v>
      </c>
      <c r="E16" s="127"/>
      <c r="F16" s="129" t="s">
        <v>7</v>
      </c>
      <c r="G16" s="131"/>
    </row>
    <row r="17" spans="1:7" ht="21" customHeight="1">
      <c r="A17" s="125"/>
      <c r="B17" s="132" t="s">
        <v>8</v>
      </c>
      <c r="C17" s="155" t="s">
        <v>441</v>
      </c>
      <c r="D17" s="159">
        <v>44691</v>
      </c>
      <c r="E17" s="127"/>
      <c r="F17" s="150" t="s">
        <v>438</v>
      </c>
      <c r="G17" s="131"/>
    </row>
    <row r="18" spans="1:7">
      <c r="A18" s="119"/>
      <c r="B18" s="121"/>
      <c r="C18" s="121"/>
      <c r="D18" s="121"/>
      <c r="E18" s="121"/>
      <c r="F18" s="121"/>
      <c r="G18" s="122"/>
    </row>
    <row r="19" spans="1:7">
      <c r="A19" s="119"/>
      <c r="B19" s="121"/>
      <c r="C19" s="121"/>
      <c r="D19" s="121"/>
      <c r="E19" s="121"/>
      <c r="F19" s="121"/>
      <c r="G19" s="122"/>
    </row>
    <row r="20" spans="1:7">
      <c r="A20" s="144"/>
      <c r="B20" s="145"/>
      <c r="C20" s="145"/>
      <c r="D20" s="145"/>
      <c r="E20" s="145"/>
      <c r="F20" s="145"/>
      <c r="G20" s="146"/>
    </row>
    <row r="21" spans="1:7">
      <c r="A21" s="144"/>
      <c r="B21" s="145"/>
      <c r="C21" s="145"/>
      <c r="D21" s="145"/>
      <c r="E21" s="145"/>
      <c r="F21" s="145"/>
      <c r="G21" s="146"/>
    </row>
    <row r="22" spans="1:7" ht="13.5" thickBot="1">
      <c r="A22" s="147"/>
      <c r="B22" s="148"/>
      <c r="C22" s="148"/>
      <c r="D22" s="148"/>
      <c r="E22" s="148"/>
      <c r="F22" s="148"/>
      <c r="G22" s="149"/>
    </row>
  </sheetData>
  <sheetProtection password="CC44" sheet="1" objects="1" scenarios="1"/>
  <mergeCells count="6">
    <mergeCell ref="C5:F5"/>
    <mergeCell ref="D14:F14"/>
    <mergeCell ref="D12:F12"/>
    <mergeCell ref="D13:F13"/>
    <mergeCell ref="D9:F9"/>
    <mergeCell ref="D11:F11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&amp;L&amp;A&amp;RPagina &amp;P van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Invoergegevens!$A$2:$A$3</xm:f>
          </x14:formula1>
          <xm:sqref>D12:E12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39"/>
  <sheetViews>
    <sheetView tabSelected="1" zoomScaleNormal="100" workbookViewId="0">
      <selection activeCell="E9" sqref="E9"/>
    </sheetView>
  </sheetViews>
  <sheetFormatPr defaultColWidth="8.85546875" defaultRowHeight="12.75"/>
  <cols>
    <col min="1" max="1" width="0.28515625" style="8" customWidth="1"/>
    <col min="2" max="2" width="5.7109375" style="8" customWidth="1"/>
    <col min="3" max="4" width="31.7109375" style="8" customWidth="1"/>
    <col min="5" max="5" width="15.7109375" style="17" customWidth="1"/>
    <col min="6" max="6" width="12.42578125" style="16" customWidth="1"/>
    <col min="7" max="7" width="11" style="8" hidden="1" customWidth="1"/>
    <col min="8" max="8" width="11" style="54" hidden="1" customWidth="1"/>
    <col min="9" max="9" width="4.140625" style="8" customWidth="1"/>
    <col min="10" max="11" width="11" style="8" customWidth="1"/>
    <col min="12" max="16384" width="8.85546875" style="8"/>
  </cols>
  <sheetData>
    <row r="1" spans="2:8" ht="38.25">
      <c r="B1" s="78"/>
      <c r="C1" s="79" t="s">
        <v>408</v>
      </c>
      <c r="D1" s="79"/>
      <c r="E1" s="80" t="s">
        <v>407</v>
      </c>
      <c r="F1" s="8"/>
      <c r="H1" s="9"/>
    </row>
    <row r="2" spans="2:8" ht="15" hidden="1" customHeight="1">
      <c r="B2" s="81"/>
      <c r="E2" s="82"/>
      <c r="F2" s="8"/>
      <c r="H2" s="9"/>
    </row>
    <row r="3" spans="2:8" ht="15" hidden="1" customHeight="1">
      <c r="B3" s="81"/>
      <c r="E3" s="83" t="s">
        <v>9</v>
      </c>
      <c r="F3" s="8"/>
      <c r="H3" s="9"/>
    </row>
    <row r="4" spans="2:8" ht="15" hidden="1" customHeight="1">
      <c r="B4" s="81"/>
      <c r="E4" s="83" t="s">
        <v>10</v>
      </c>
      <c r="F4" s="8"/>
      <c r="H4" s="9"/>
    </row>
    <row r="5" spans="2:8" ht="24.95" customHeight="1">
      <c r="B5" s="84" t="s">
        <v>11</v>
      </c>
      <c r="C5" s="167" t="s">
        <v>12</v>
      </c>
      <c r="D5" s="167"/>
      <c r="E5" s="98" t="s">
        <v>401</v>
      </c>
      <c r="F5" s="56"/>
      <c r="G5" s="8">
        <f>IF(E5="nee",0,1)</f>
        <v>1</v>
      </c>
      <c r="H5" s="9" t="str">
        <f>IF(SUM(G5+G6)&gt;0,"A"," ")</f>
        <v>A</v>
      </c>
    </row>
    <row r="6" spans="2:8" ht="24.95" customHeight="1">
      <c r="B6" s="84"/>
      <c r="C6" s="167" t="s">
        <v>13</v>
      </c>
      <c r="D6" s="167"/>
      <c r="E6" s="98" t="s">
        <v>402</v>
      </c>
      <c r="F6" s="56"/>
      <c r="G6" s="8">
        <f>IF(E6="nee",0,1)</f>
        <v>0</v>
      </c>
      <c r="H6" s="9"/>
    </row>
    <row r="7" spans="2:8" ht="15" customHeight="1">
      <c r="B7" s="84"/>
      <c r="C7" s="85"/>
      <c r="D7" s="85"/>
      <c r="E7" s="92"/>
      <c r="F7" s="56"/>
      <c r="H7" s="9"/>
    </row>
    <row r="8" spans="2:8" ht="15" customHeight="1">
      <c r="B8" s="84" t="s">
        <v>14</v>
      </c>
      <c r="C8" s="86" t="s">
        <v>134</v>
      </c>
      <c r="D8" s="85" t="s">
        <v>131</v>
      </c>
      <c r="E8" s="98" t="s">
        <v>401</v>
      </c>
      <c r="F8" s="56"/>
      <c r="G8" s="8">
        <f>IF(E8="nee",0,1)</f>
        <v>1</v>
      </c>
      <c r="H8" s="9" t="str">
        <f>IF(H5="A"," ",H9)</f>
        <v xml:space="preserve"> </v>
      </c>
    </row>
    <row r="9" spans="2:8" ht="15" customHeight="1">
      <c r="B9" s="84"/>
      <c r="C9" s="85" t="s">
        <v>135</v>
      </c>
      <c r="D9" s="85" t="s">
        <v>132</v>
      </c>
      <c r="E9" s="98" t="s">
        <v>401</v>
      </c>
      <c r="F9" s="56"/>
      <c r="G9" s="8">
        <f>IF(E9="nee",0,1)</f>
        <v>1</v>
      </c>
      <c r="H9" s="54" t="str">
        <f>IF(SUM(G8+G9+G10)&gt;0,"B"," ")</f>
        <v>B</v>
      </c>
    </row>
    <row r="10" spans="2:8" ht="15" customHeight="1">
      <c r="B10" s="84"/>
      <c r="C10" s="85" t="s">
        <v>136</v>
      </c>
      <c r="D10" s="85" t="s">
        <v>133</v>
      </c>
      <c r="E10" s="98" t="s">
        <v>402</v>
      </c>
      <c r="F10" s="56"/>
      <c r="G10" s="8">
        <f>IF(E10="nee",0,1)</f>
        <v>0</v>
      </c>
      <c r="H10" s="9"/>
    </row>
    <row r="11" spans="2:8" ht="15" customHeight="1">
      <c r="B11" s="84"/>
      <c r="C11" s="85"/>
      <c r="D11" s="85"/>
      <c r="E11" s="92"/>
      <c r="F11" s="56"/>
      <c r="H11" s="9"/>
    </row>
    <row r="12" spans="2:8" ht="24.95" customHeight="1">
      <c r="B12" s="84" t="s">
        <v>16</v>
      </c>
      <c r="C12" s="167" t="s">
        <v>137</v>
      </c>
      <c r="D12" s="167"/>
      <c r="E12" s="93" t="str">
        <f>IF(H12=" ","nee","ja")</f>
        <v>nee</v>
      </c>
      <c r="F12" s="56"/>
      <c r="G12" s="8">
        <f>IF(E12="nee",0,1)</f>
        <v>0</v>
      </c>
      <c r="H12" s="9" t="str">
        <f>IF(SUM(G5:G10)&gt;0," ","C")</f>
        <v xml:space="preserve"> </v>
      </c>
    </row>
    <row r="13" spans="2:8" ht="15" customHeight="1">
      <c r="B13" s="84"/>
      <c r="C13" s="85"/>
      <c r="D13" s="85"/>
      <c r="E13" s="92"/>
      <c r="F13" s="56"/>
      <c r="H13" s="9"/>
    </row>
    <row r="14" spans="2:8" ht="24.95" customHeight="1">
      <c r="B14" s="84">
        <v>1</v>
      </c>
      <c r="C14" s="167" t="s">
        <v>17</v>
      </c>
      <c r="D14" s="167"/>
      <c r="E14" s="98" t="s">
        <v>402</v>
      </c>
      <c r="F14" s="56"/>
      <c r="G14" s="54" t="str">
        <f>IF(E14="nee","2","1")</f>
        <v>2</v>
      </c>
      <c r="H14" s="8"/>
    </row>
    <row r="15" spans="2:8" ht="15" customHeight="1">
      <c r="B15" s="84"/>
      <c r="C15" s="85"/>
      <c r="D15" s="85"/>
      <c r="E15" s="92"/>
      <c r="F15" s="56"/>
    </row>
    <row r="16" spans="2:8" ht="24.95" customHeight="1">
      <c r="B16" s="84">
        <v>2</v>
      </c>
      <c r="C16" s="167" t="s">
        <v>18</v>
      </c>
      <c r="D16" s="167"/>
      <c r="E16" s="93" t="str">
        <f>IF(E14="nee","ja","nee")</f>
        <v>ja</v>
      </c>
      <c r="F16" s="56"/>
      <c r="H16" s="9"/>
    </row>
    <row r="17" spans="2:10" ht="15" customHeight="1">
      <c r="B17" s="84"/>
      <c r="C17" s="85"/>
      <c r="D17" s="85"/>
      <c r="E17" s="92"/>
      <c r="F17" s="56"/>
      <c r="H17" s="9"/>
    </row>
    <row r="18" spans="2:10" ht="24.95" customHeight="1">
      <c r="B18" s="84"/>
      <c r="C18" s="85"/>
      <c r="D18" s="85"/>
      <c r="E18" s="94"/>
      <c r="F18" s="56"/>
      <c r="H18" s="9"/>
    </row>
    <row r="19" spans="2:10" ht="35.1" customHeight="1">
      <c r="B19" s="84"/>
      <c r="C19" s="85"/>
      <c r="D19" s="87" t="s">
        <v>15</v>
      </c>
      <c r="E19" s="92"/>
      <c r="F19" s="10"/>
      <c r="G19" s="11"/>
    </row>
    <row r="20" spans="2:10" ht="24.95" customHeight="1">
      <c r="B20" s="88"/>
      <c r="C20" s="89" t="s">
        <v>130</v>
      </c>
      <c r="D20" s="90"/>
      <c r="E20" s="95"/>
      <c r="F20" s="8"/>
      <c r="G20" s="11"/>
    </row>
    <row r="21" spans="2:10" ht="24.95" customHeight="1">
      <c r="B21" s="88"/>
      <c r="C21" s="168" t="s">
        <v>409</v>
      </c>
      <c r="D21" s="168"/>
      <c r="E21" s="96" t="str">
        <f>CONCATENATE(H4,H5,H8,H12,G14)</f>
        <v>A  2</v>
      </c>
      <c r="F21" s="8"/>
      <c r="G21" s="11"/>
    </row>
    <row r="22" spans="2:10" s="12" customFormat="1" ht="65.099999999999994" customHeight="1">
      <c r="B22" s="91"/>
      <c r="C22" s="166" t="s">
        <v>139</v>
      </c>
      <c r="D22" s="166"/>
      <c r="E22" s="97"/>
      <c r="G22" s="14"/>
      <c r="H22" s="13"/>
    </row>
    <row r="23" spans="2:10">
      <c r="F23" s="8"/>
    </row>
    <row r="24" spans="2:10">
      <c r="F24" s="8"/>
    </row>
    <row r="25" spans="2:10">
      <c r="F25" s="8"/>
    </row>
    <row r="26" spans="2:10">
      <c r="F26" s="8"/>
    </row>
    <row r="27" spans="2:10" s="15" customFormat="1">
      <c r="E27" s="18"/>
      <c r="H27" s="55"/>
      <c r="J27" s="8"/>
    </row>
    <row r="33" spans="5:10" s="15" customFormat="1">
      <c r="E33" s="18"/>
      <c r="H33" s="55"/>
      <c r="J33" s="8"/>
    </row>
    <row r="35" spans="5:10" s="15" customFormat="1">
      <c r="E35" s="18"/>
      <c r="H35" s="55"/>
    </row>
    <row r="37" spans="5:10" s="15" customFormat="1">
      <c r="E37" s="18"/>
      <c r="H37" s="55"/>
    </row>
    <row r="39" spans="5:10">
      <c r="F39" s="8"/>
    </row>
  </sheetData>
  <sheetProtection password="CC44" sheet="1" objects="1" scenarios="1"/>
  <mergeCells count="7">
    <mergeCell ref="C22:D22"/>
    <mergeCell ref="C5:D5"/>
    <mergeCell ref="C6:D6"/>
    <mergeCell ref="C12:D12"/>
    <mergeCell ref="C14:D14"/>
    <mergeCell ref="C16:D16"/>
    <mergeCell ref="C21:D21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Footer>&amp;L&amp;A&amp;RPagina &amp;P van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Invoergegevens!$B$2:$B$3</xm:f>
          </x14:formula1>
          <xm:sqref>E5:E6 E8:E10 E14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4"/>
  <sheetViews>
    <sheetView zoomScaleNormal="100" workbookViewId="0">
      <selection activeCell="B7" sqref="B7"/>
    </sheetView>
  </sheetViews>
  <sheetFormatPr defaultColWidth="8.85546875" defaultRowHeight="12.75"/>
  <cols>
    <col min="1" max="1" width="5.7109375" style="28" customWidth="1"/>
    <col min="2" max="2" width="68.7109375" style="28" customWidth="1"/>
    <col min="3" max="3" width="1.7109375" style="28" customWidth="1"/>
    <col min="4" max="4" width="8.7109375" style="29" customWidth="1"/>
    <col min="5" max="5" width="11" style="8" hidden="1" customWidth="1"/>
    <col min="6" max="6" width="11" style="45" hidden="1" customWidth="1"/>
    <col min="7" max="7" width="4.140625" style="8" customWidth="1"/>
    <col min="8" max="9" width="11" style="8" customWidth="1"/>
    <col min="10" max="16384" width="8.85546875" style="8"/>
  </cols>
  <sheetData>
    <row r="1" spans="1:6" ht="25.5">
      <c r="A1" s="72"/>
      <c r="B1" s="73" t="s">
        <v>403</v>
      </c>
      <c r="C1" s="74"/>
      <c r="D1" s="75"/>
      <c r="F1" s="9"/>
    </row>
    <row r="2" spans="1:6">
      <c r="A2" s="99"/>
      <c r="B2" s="89"/>
      <c r="C2" s="89"/>
      <c r="D2" s="100"/>
      <c r="F2" s="9"/>
    </row>
    <row r="3" spans="1:6" ht="21">
      <c r="A3" s="99"/>
      <c r="B3" s="101" t="s">
        <v>138</v>
      </c>
      <c r="C3" s="89"/>
      <c r="D3" s="102" t="s">
        <v>140</v>
      </c>
      <c r="F3" s="9"/>
    </row>
    <row r="4" spans="1:6">
      <c r="A4" s="103" t="s">
        <v>19</v>
      </c>
      <c r="B4" s="104" t="s">
        <v>22</v>
      </c>
      <c r="C4" s="89"/>
      <c r="D4" s="105" t="str">
        <f>IF(Bouwwerkcategorie!G14="1","WEL","niet")</f>
        <v>niet</v>
      </c>
      <c r="F4" s="9"/>
    </row>
    <row r="5" spans="1:6" ht="67.5">
      <c r="A5" s="106"/>
      <c r="B5" s="85" t="s">
        <v>378</v>
      </c>
      <c r="C5" s="89"/>
      <c r="D5" s="102"/>
      <c r="F5" s="9"/>
    </row>
    <row r="6" spans="1:6">
      <c r="A6" s="103" t="s">
        <v>21</v>
      </c>
      <c r="B6" s="104" t="s">
        <v>24</v>
      </c>
      <c r="C6" s="89"/>
      <c r="D6" s="105" t="str">
        <f>IF(Bouwwerkcategorie!H12="C","niet","WEL")</f>
        <v>WEL</v>
      </c>
      <c r="F6" s="9"/>
    </row>
    <row r="7" spans="1:6" ht="45">
      <c r="A7" s="106"/>
      <c r="B7" s="85" t="s">
        <v>379</v>
      </c>
      <c r="C7" s="89"/>
      <c r="D7" s="102"/>
      <c r="F7" s="9"/>
    </row>
    <row r="8" spans="1:6">
      <c r="A8" s="103" t="s">
        <v>23</v>
      </c>
      <c r="B8" s="104" t="s">
        <v>26</v>
      </c>
      <c r="C8" s="89"/>
      <c r="D8" s="105" t="str">
        <f>IF(Bouwwerkcategorie!H12="C","niet","WEL")</f>
        <v>WEL</v>
      </c>
      <c r="F8" s="9"/>
    </row>
    <row r="9" spans="1:6" ht="45">
      <c r="A9" s="106"/>
      <c r="B9" s="85" t="s">
        <v>380</v>
      </c>
      <c r="C9" s="89"/>
      <c r="D9" s="102"/>
      <c r="F9" s="9"/>
    </row>
    <row r="10" spans="1:6">
      <c r="A10" s="103" t="s">
        <v>25</v>
      </c>
      <c r="B10" s="104" t="s">
        <v>28</v>
      </c>
      <c r="C10" s="89"/>
      <c r="D10" s="105" t="str">
        <f>IF(SUM(Bouwwerkcategorie!G12+Bouwwerkcategorie!G14)&gt;=3,"niet","WEL")</f>
        <v>WEL</v>
      </c>
      <c r="F10" s="9"/>
    </row>
    <row r="11" spans="1:6" ht="78.75">
      <c r="A11" s="106"/>
      <c r="B11" s="85" t="s">
        <v>381</v>
      </c>
      <c r="C11" s="89"/>
      <c r="D11" s="102"/>
      <c r="F11" s="9"/>
    </row>
    <row r="12" spans="1:6">
      <c r="A12" s="103" t="s">
        <v>27</v>
      </c>
      <c r="B12" s="104" t="s">
        <v>416</v>
      </c>
      <c r="C12" s="89"/>
      <c r="D12" s="105" t="str">
        <f>IF(Bouwwerkcategorie!G14="1","WEL","niet")</f>
        <v>niet</v>
      </c>
      <c r="F12" s="9"/>
    </row>
    <row r="13" spans="1:6" ht="78.75">
      <c r="A13" s="156"/>
      <c r="B13" s="158" t="s">
        <v>382</v>
      </c>
      <c r="C13" s="89"/>
      <c r="D13" s="102"/>
      <c r="F13" s="9"/>
    </row>
    <row r="14" spans="1:6">
      <c r="A14" s="103" t="s">
        <v>29</v>
      </c>
      <c r="B14" s="104" t="s">
        <v>20</v>
      </c>
      <c r="C14" s="104"/>
      <c r="D14" s="105" t="str">
        <f>IF(Bouwwerkcategorie!H5="A","WEL","niet")</f>
        <v>WEL</v>
      </c>
      <c r="F14" s="9"/>
    </row>
    <row r="15" spans="1:6" ht="45">
      <c r="A15" s="106"/>
      <c r="B15" s="85" t="s">
        <v>377</v>
      </c>
      <c r="C15" s="85"/>
      <c r="D15" s="107"/>
      <c r="F15" s="9"/>
    </row>
    <row r="16" spans="1:6" customFormat="1" ht="13.5" thickBot="1">
      <c r="A16" s="108"/>
      <c r="B16" s="109"/>
      <c r="C16" s="109"/>
      <c r="D16" s="110"/>
    </row>
    <row r="17" customFormat="1"/>
    <row r="18" customFormat="1"/>
    <row r="19" customFormat="1"/>
    <row r="20" customFormat="1"/>
    <row r="21" customFormat="1"/>
    <row r="22" customFormat="1"/>
    <row r="23" customFormat="1"/>
    <row r="24" customFormat="1"/>
    <row r="25" customFormat="1"/>
    <row r="26" customFormat="1"/>
    <row r="27" customFormat="1"/>
    <row r="28" customFormat="1"/>
    <row r="29" customFormat="1"/>
    <row r="30" customFormat="1"/>
    <row r="31" customFormat="1"/>
    <row r="32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  <row r="51" customFormat="1"/>
    <row r="52" customFormat="1"/>
    <row r="53" customFormat="1"/>
    <row r="54" customFormat="1"/>
  </sheetData>
  <sheetProtection password="CC44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&amp;L&amp;A&amp;RPagina &amp;P van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99"/>
  <sheetViews>
    <sheetView workbookViewId="0">
      <pane ySplit="3" topLeftCell="A10" activePane="bottomLeft" state="frozen"/>
      <selection pane="bottomLeft" activeCell="B26" sqref="B26"/>
    </sheetView>
  </sheetViews>
  <sheetFormatPr defaultRowHeight="12.75"/>
  <cols>
    <col min="1" max="1" width="4.28515625" customWidth="1"/>
    <col min="2" max="2" width="22.7109375" customWidth="1"/>
    <col min="3" max="3" width="25.28515625" customWidth="1"/>
    <col min="4" max="4" width="25.5703125" customWidth="1"/>
    <col min="5" max="5" width="43.42578125" customWidth="1"/>
    <col min="6" max="10" width="12.7109375" style="51" customWidth="1"/>
    <col min="11" max="11" width="40.7109375" style="51" customWidth="1"/>
  </cols>
  <sheetData>
    <row r="1" spans="1:11" ht="31.5">
      <c r="A1" s="136" t="s">
        <v>30</v>
      </c>
      <c r="B1" s="137" t="s">
        <v>31</v>
      </c>
      <c r="C1" s="137" t="s">
        <v>32</v>
      </c>
      <c r="D1" s="137" t="s">
        <v>33</v>
      </c>
      <c r="E1" s="137" t="s">
        <v>34</v>
      </c>
      <c r="F1" s="47" t="s">
        <v>35</v>
      </c>
      <c r="G1" s="46" t="s">
        <v>36</v>
      </c>
      <c r="H1" s="48" t="s">
        <v>37</v>
      </c>
      <c r="I1" s="151" t="s">
        <v>395</v>
      </c>
      <c r="J1" s="49" t="s">
        <v>375</v>
      </c>
      <c r="K1" s="52" t="s">
        <v>374</v>
      </c>
    </row>
    <row r="2" spans="1:11">
      <c r="A2" s="138"/>
      <c r="B2" s="138"/>
      <c r="C2" s="154" t="s">
        <v>410</v>
      </c>
      <c r="D2" s="138"/>
      <c r="E2" s="138"/>
      <c r="F2" s="57" t="s">
        <v>373</v>
      </c>
      <c r="G2" s="58" t="s">
        <v>373</v>
      </c>
      <c r="H2" s="59" t="s">
        <v>373</v>
      </c>
      <c r="I2" s="152" t="s">
        <v>396</v>
      </c>
      <c r="J2" s="50"/>
      <c r="K2" s="53"/>
    </row>
    <row r="3" spans="1:11">
      <c r="A3" s="139"/>
      <c r="B3" s="71" t="s">
        <v>394</v>
      </c>
      <c r="C3" s="71" t="s">
        <v>394</v>
      </c>
      <c r="D3" s="71" t="s">
        <v>394</v>
      </c>
      <c r="E3" s="71" t="s">
        <v>394</v>
      </c>
      <c r="F3" s="63" t="s">
        <v>394</v>
      </c>
      <c r="G3" s="64" t="s">
        <v>394</v>
      </c>
      <c r="H3" s="65" t="s">
        <v>394</v>
      </c>
      <c r="I3" s="153"/>
      <c r="J3" s="66" t="s">
        <v>394</v>
      </c>
      <c r="K3" s="67" t="s">
        <v>394</v>
      </c>
    </row>
    <row r="4" spans="1:11" ht="31.5">
      <c r="A4" s="1">
        <f>IF(B4=0," ",1+A2)</f>
        <v>1</v>
      </c>
      <c r="B4" s="35" t="s">
        <v>169</v>
      </c>
      <c r="C4" s="35" t="s">
        <v>166</v>
      </c>
      <c r="D4" s="35" t="s">
        <v>54</v>
      </c>
      <c r="E4" s="35" t="s">
        <v>168</v>
      </c>
      <c r="F4" s="40" t="s">
        <v>401</v>
      </c>
      <c r="G4" s="40" t="s">
        <v>401</v>
      </c>
      <c r="H4" s="40" t="s">
        <v>401</v>
      </c>
      <c r="I4" s="40" t="s">
        <v>398</v>
      </c>
      <c r="J4" s="160">
        <v>44691</v>
      </c>
      <c r="K4" s="76" t="s">
        <v>428</v>
      </c>
    </row>
    <row r="5" spans="1:11">
      <c r="A5" s="1">
        <f t="shared" ref="A5:A26" si="0">IF(B5=0," ",1+A4)</f>
        <v>2</v>
      </c>
      <c r="B5" s="35" t="s">
        <v>290</v>
      </c>
      <c r="C5" s="35" t="s">
        <v>231</v>
      </c>
      <c r="D5" s="35" t="s">
        <v>232</v>
      </c>
      <c r="E5" s="35" t="s">
        <v>233</v>
      </c>
      <c r="F5" s="40" t="s">
        <v>402</v>
      </c>
      <c r="G5" s="40"/>
      <c r="H5" s="40"/>
      <c r="I5" s="40"/>
      <c r="J5" s="76"/>
      <c r="K5" s="76"/>
    </row>
    <row r="6" spans="1:11" ht="31.5">
      <c r="A6" s="1">
        <f t="shared" si="0"/>
        <v>3</v>
      </c>
      <c r="B6" s="35" t="s">
        <v>171</v>
      </c>
      <c r="C6" s="35" t="s">
        <v>167</v>
      </c>
      <c r="D6" s="35" t="s">
        <v>172</v>
      </c>
      <c r="E6" s="35" t="s">
        <v>162</v>
      </c>
      <c r="F6" s="40" t="s">
        <v>402</v>
      </c>
      <c r="G6" s="40"/>
      <c r="H6" s="40"/>
      <c r="I6" s="40"/>
      <c r="J6" s="76"/>
      <c r="K6" s="76"/>
    </row>
    <row r="7" spans="1:11" ht="21">
      <c r="A7" s="1">
        <f t="shared" si="0"/>
        <v>4</v>
      </c>
      <c r="B7" s="35" t="s">
        <v>291</v>
      </c>
      <c r="C7" s="35" t="s">
        <v>144</v>
      </c>
      <c r="D7" s="35" t="s">
        <v>178</v>
      </c>
      <c r="E7" s="35" t="s">
        <v>179</v>
      </c>
      <c r="F7" s="40" t="s">
        <v>402</v>
      </c>
      <c r="G7" s="40"/>
      <c r="H7" s="40"/>
      <c r="I7" s="40"/>
      <c r="J7" s="76"/>
      <c r="K7" s="76"/>
    </row>
    <row r="8" spans="1:11" ht="21">
      <c r="A8" s="1">
        <f t="shared" si="0"/>
        <v>5</v>
      </c>
      <c r="B8" s="35" t="s">
        <v>164</v>
      </c>
      <c r="C8" s="35" t="s">
        <v>144</v>
      </c>
      <c r="D8" s="35" t="s">
        <v>165</v>
      </c>
      <c r="E8" s="35" t="s">
        <v>170</v>
      </c>
      <c r="F8" s="40" t="s">
        <v>402</v>
      </c>
      <c r="G8" s="40"/>
      <c r="H8" s="40"/>
      <c r="I8" s="40"/>
      <c r="J8" s="76"/>
      <c r="K8" s="76"/>
    </row>
    <row r="9" spans="1:11" ht="21">
      <c r="A9" s="1">
        <f t="shared" si="0"/>
        <v>6</v>
      </c>
      <c r="B9" s="35" t="s">
        <v>288</v>
      </c>
      <c r="C9" s="35" t="s">
        <v>243</v>
      </c>
      <c r="D9" s="35" t="s">
        <v>244</v>
      </c>
      <c r="E9" s="35" t="s">
        <v>246</v>
      </c>
      <c r="F9" s="40" t="s">
        <v>402</v>
      </c>
      <c r="G9" s="40"/>
      <c r="H9" s="40"/>
      <c r="I9" s="40"/>
      <c r="J9" s="76"/>
      <c r="K9" s="76"/>
    </row>
    <row r="10" spans="1:11" ht="21">
      <c r="A10" s="1">
        <f t="shared" si="0"/>
        <v>7</v>
      </c>
      <c r="B10" s="35" t="s">
        <v>413</v>
      </c>
      <c r="C10" s="35" t="s">
        <v>174</v>
      </c>
      <c r="D10" s="35" t="s">
        <v>173</v>
      </c>
      <c r="E10" s="35" t="s">
        <v>175</v>
      </c>
      <c r="F10" s="40" t="s">
        <v>402</v>
      </c>
      <c r="G10" s="40"/>
      <c r="H10" s="40"/>
      <c r="I10" s="40"/>
      <c r="J10" s="76"/>
      <c r="K10" s="76"/>
    </row>
    <row r="11" spans="1:11" ht="21">
      <c r="A11" s="1">
        <f t="shared" si="0"/>
        <v>8</v>
      </c>
      <c r="B11" s="35" t="s">
        <v>292</v>
      </c>
      <c r="C11" s="35" t="s">
        <v>144</v>
      </c>
      <c r="D11" s="35" t="s">
        <v>40</v>
      </c>
      <c r="E11" s="35" t="s">
        <v>145</v>
      </c>
      <c r="F11" s="40" t="s">
        <v>402</v>
      </c>
      <c r="G11" s="40"/>
      <c r="H11" s="40"/>
      <c r="I11" s="40"/>
      <c r="J11" s="76"/>
      <c r="K11" s="76"/>
    </row>
    <row r="12" spans="1:11" ht="31.5">
      <c r="A12" s="1">
        <f t="shared" si="0"/>
        <v>9</v>
      </c>
      <c r="B12" s="35" t="s">
        <v>418</v>
      </c>
      <c r="C12" s="35" t="s">
        <v>144</v>
      </c>
      <c r="D12" s="35" t="s">
        <v>141</v>
      </c>
      <c r="E12" s="35" t="s">
        <v>283</v>
      </c>
      <c r="F12" s="40" t="s">
        <v>401</v>
      </c>
      <c r="G12" s="40" t="s">
        <v>402</v>
      </c>
      <c r="H12" s="40" t="s">
        <v>401</v>
      </c>
      <c r="I12" s="40" t="s">
        <v>398</v>
      </c>
      <c r="J12" s="76"/>
      <c r="K12" s="76"/>
    </row>
    <row r="13" spans="1:11" ht="31.5">
      <c r="A13" s="1">
        <f t="shared" si="0"/>
        <v>10</v>
      </c>
      <c r="B13" s="35" t="s">
        <v>266</v>
      </c>
      <c r="C13" s="35" t="s">
        <v>144</v>
      </c>
      <c r="D13" s="35" t="s">
        <v>39</v>
      </c>
      <c r="E13" s="35" t="s">
        <v>417</v>
      </c>
      <c r="F13" s="40" t="s">
        <v>402</v>
      </c>
      <c r="G13" s="40"/>
      <c r="H13" s="40"/>
      <c r="I13" s="40"/>
      <c r="J13" s="76"/>
      <c r="K13" s="76"/>
    </row>
    <row r="14" spans="1:11" ht="21">
      <c r="A14" s="1">
        <f t="shared" si="0"/>
        <v>11</v>
      </c>
      <c r="B14" s="36" t="s">
        <v>289</v>
      </c>
      <c r="C14" s="36" t="s">
        <v>207</v>
      </c>
      <c r="D14" s="36" t="s">
        <v>208</v>
      </c>
      <c r="E14" s="36" t="s">
        <v>372</v>
      </c>
      <c r="F14" s="40" t="s">
        <v>402</v>
      </c>
      <c r="G14" s="40"/>
      <c r="H14" s="40"/>
      <c r="I14" s="40"/>
      <c r="J14" s="76"/>
      <c r="K14" s="76"/>
    </row>
    <row r="15" spans="1:11" ht="31.5">
      <c r="A15" s="34">
        <f t="shared" si="0"/>
        <v>12</v>
      </c>
      <c r="B15" s="35" t="s">
        <v>265</v>
      </c>
      <c r="C15" s="35" t="s">
        <v>144</v>
      </c>
      <c r="D15" s="35" t="s">
        <v>146</v>
      </c>
      <c r="E15" s="35" t="s">
        <v>368</v>
      </c>
      <c r="F15" s="40" t="s">
        <v>402</v>
      </c>
      <c r="G15" s="40"/>
      <c r="H15" s="40"/>
      <c r="I15" s="40"/>
      <c r="J15" s="76"/>
      <c r="K15" s="76"/>
    </row>
    <row r="16" spans="1:11" ht="21">
      <c r="A16" s="1">
        <f t="shared" si="0"/>
        <v>13</v>
      </c>
      <c r="B16" s="35" t="s">
        <v>293</v>
      </c>
      <c r="C16" s="35" t="s">
        <v>176</v>
      </c>
      <c r="D16" s="35" t="s">
        <v>280</v>
      </c>
      <c r="E16" s="35" t="s">
        <v>281</v>
      </c>
      <c r="F16" s="40" t="s">
        <v>402</v>
      </c>
      <c r="G16" s="40"/>
      <c r="H16" s="40"/>
      <c r="I16" s="40"/>
      <c r="J16" s="76"/>
      <c r="K16" s="76"/>
    </row>
    <row r="17" spans="1:11" ht="21">
      <c r="A17" s="1">
        <f t="shared" si="0"/>
        <v>14</v>
      </c>
      <c r="B17" s="35" t="s">
        <v>183</v>
      </c>
      <c r="C17" s="35" t="s">
        <v>295</v>
      </c>
      <c r="D17" s="35" t="s">
        <v>184</v>
      </c>
      <c r="E17" s="35" t="s">
        <v>182</v>
      </c>
      <c r="F17" s="40" t="s">
        <v>402</v>
      </c>
      <c r="G17" s="40"/>
      <c r="H17" s="40"/>
      <c r="I17" s="40"/>
      <c r="J17" s="76"/>
      <c r="K17" s="76"/>
    </row>
    <row r="18" spans="1:11" ht="21">
      <c r="A18" s="1">
        <f t="shared" si="0"/>
        <v>15</v>
      </c>
      <c r="B18" s="35" t="s">
        <v>294</v>
      </c>
      <c r="C18" s="35" t="s">
        <v>176</v>
      </c>
      <c r="D18" s="35" t="s">
        <v>298</v>
      </c>
      <c r="E18" s="35" t="s">
        <v>163</v>
      </c>
      <c r="F18" s="40" t="s">
        <v>402</v>
      </c>
      <c r="G18" s="40"/>
      <c r="H18" s="40"/>
      <c r="I18" s="40"/>
      <c r="J18" s="160"/>
      <c r="K18" s="76"/>
    </row>
    <row r="19" spans="1:11" ht="21">
      <c r="A19" s="1">
        <f t="shared" si="0"/>
        <v>16</v>
      </c>
      <c r="B19" s="35" t="s">
        <v>262</v>
      </c>
      <c r="C19" s="1" t="s">
        <v>297</v>
      </c>
      <c r="D19" s="1" t="s">
        <v>296</v>
      </c>
      <c r="E19" s="1" t="s">
        <v>263</v>
      </c>
      <c r="F19" s="40" t="s">
        <v>402</v>
      </c>
      <c r="G19" s="40"/>
      <c r="H19" s="40"/>
      <c r="I19" s="40"/>
      <c r="J19" s="76"/>
      <c r="K19" s="76"/>
    </row>
    <row r="20" spans="1:11" ht="42">
      <c r="A20" s="1">
        <f t="shared" si="0"/>
        <v>17</v>
      </c>
      <c r="B20" s="35" t="s">
        <v>264</v>
      </c>
      <c r="C20" s="35" t="s">
        <v>53</v>
      </c>
      <c r="D20" s="35" t="s">
        <v>367</v>
      </c>
      <c r="E20" s="35" t="s">
        <v>213</v>
      </c>
      <c r="F20" s="40" t="s">
        <v>402</v>
      </c>
      <c r="G20" s="40"/>
      <c r="H20" s="40"/>
      <c r="I20" s="40"/>
      <c r="J20" s="76"/>
      <c r="K20" s="76"/>
    </row>
    <row r="21" spans="1:11" ht="21">
      <c r="A21" s="1">
        <f t="shared" si="0"/>
        <v>18</v>
      </c>
      <c r="B21" s="35" t="s">
        <v>218</v>
      </c>
      <c r="C21" s="35" t="s">
        <v>219</v>
      </c>
      <c r="D21" s="35" t="s">
        <v>220</v>
      </c>
      <c r="E21" s="35" t="s">
        <v>221</v>
      </c>
      <c r="F21" s="40" t="s">
        <v>402</v>
      </c>
      <c r="G21" s="40"/>
      <c r="H21" s="40"/>
      <c r="I21" s="40"/>
      <c r="J21" s="76"/>
      <c r="K21" s="76"/>
    </row>
    <row r="22" spans="1:11" ht="31.5">
      <c r="A22" s="1">
        <f t="shared" si="0"/>
        <v>19</v>
      </c>
      <c r="B22" s="35" t="s">
        <v>316</v>
      </c>
      <c r="C22" s="35" t="s">
        <v>389</v>
      </c>
      <c r="D22" s="35" t="s">
        <v>366</v>
      </c>
      <c r="E22" s="35" t="s">
        <v>387</v>
      </c>
      <c r="F22" s="40" t="s">
        <v>401</v>
      </c>
      <c r="G22" s="40" t="s">
        <v>402</v>
      </c>
      <c r="H22" s="40" t="s">
        <v>401</v>
      </c>
      <c r="I22" s="40" t="s">
        <v>398</v>
      </c>
      <c r="J22" s="76"/>
      <c r="K22" s="76"/>
    </row>
    <row r="23" spans="1:11" ht="21">
      <c r="A23" s="1">
        <f t="shared" si="0"/>
        <v>20</v>
      </c>
      <c r="B23" s="35" t="s">
        <v>388</v>
      </c>
      <c r="C23" s="35" t="s">
        <v>389</v>
      </c>
      <c r="D23" s="35" t="s">
        <v>366</v>
      </c>
      <c r="E23" s="35" t="s">
        <v>387</v>
      </c>
      <c r="F23" s="40" t="s">
        <v>402</v>
      </c>
      <c r="G23" s="40"/>
      <c r="H23" s="40"/>
      <c r="I23" s="40"/>
      <c r="J23" s="76"/>
      <c r="K23" s="76"/>
    </row>
    <row r="24" spans="1:11" ht="21">
      <c r="A24" s="1">
        <f t="shared" si="0"/>
        <v>21</v>
      </c>
      <c r="B24" s="35" t="s">
        <v>327</v>
      </c>
      <c r="C24" s="35" t="s">
        <v>328</v>
      </c>
      <c r="D24" s="35" t="s">
        <v>329</v>
      </c>
      <c r="E24" s="35" t="s">
        <v>414</v>
      </c>
      <c r="F24" s="40" t="s">
        <v>402</v>
      </c>
      <c r="G24" s="40"/>
      <c r="H24" s="40"/>
      <c r="I24" s="40"/>
      <c r="J24" s="76"/>
      <c r="K24" s="76"/>
    </row>
    <row r="25" spans="1:11" ht="42">
      <c r="A25" s="1">
        <f t="shared" si="0"/>
        <v>22</v>
      </c>
      <c r="B25" s="33" t="s">
        <v>419</v>
      </c>
      <c r="C25" s="35" t="s">
        <v>144</v>
      </c>
      <c r="D25" s="35" t="s">
        <v>141</v>
      </c>
      <c r="E25" s="35" t="s">
        <v>283</v>
      </c>
      <c r="F25" s="40" t="s">
        <v>401</v>
      </c>
      <c r="G25" s="40" t="s">
        <v>402</v>
      </c>
      <c r="H25" s="40" t="s">
        <v>401</v>
      </c>
      <c r="I25" s="40" t="s">
        <v>398</v>
      </c>
      <c r="J25" s="76"/>
      <c r="K25" s="76"/>
    </row>
    <row r="26" spans="1:11" ht="21">
      <c r="A26" s="1">
        <f t="shared" si="0"/>
        <v>23</v>
      </c>
      <c r="B26" s="33" t="s">
        <v>420</v>
      </c>
      <c r="C26" s="33" t="s">
        <v>421</v>
      </c>
      <c r="D26" s="33" t="s">
        <v>423</v>
      </c>
      <c r="E26" s="33" t="s">
        <v>422</v>
      </c>
      <c r="F26" s="40" t="s">
        <v>402</v>
      </c>
      <c r="G26" s="40"/>
      <c r="H26" s="40"/>
      <c r="I26" s="40"/>
      <c r="J26" s="76"/>
      <c r="K26" s="76"/>
    </row>
    <row r="27" spans="1:11">
      <c r="A27" s="1">
        <v>24</v>
      </c>
      <c r="B27" s="36"/>
      <c r="C27" s="36"/>
      <c r="D27" s="36"/>
      <c r="E27" s="36"/>
      <c r="F27" s="40"/>
      <c r="G27" s="40"/>
      <c r="H27" s="40"/>
      <c r="I27" s="40"/>
      <c r="J27" s="76"/>
      <c r="K27" s="76"/>
    </row>
    <row r="28" spans="1:11">
      <c r="A28" s="1">
        <v>24</v>
      </c>
      <c r="B28" s="36"/>
      <c r="C28" s="36"/>
      <c r="D28" s="36"/>
      <c r="E28" s="36"/>
      <c r="F28" s="40"/>
      <c r="G28" s="40"/>
      <c r="H28" s="40"/>
      <c r="I28" s="40"/>
      <c r="J28" s="76"/>
      <c r="K28" s="76"/>
    </row>
    <row r="29" spans="1:11">
      <c r="A29" s="1">
        <v>26</v>
      </c>
      <c r="B29" s="36"/>
      <c r="F29" s="40"/>
      <c r="G29" s="40"/>
      <c r="H29" s="40"/>
      <c r="I29" s="40"/>
      <c r="J29" s="76"/>
      <c r="K29" s="76"/>
    </row>
    <row r="30" spans="1:11">
      <c r="A30" s="1" t="str">
        <f t="shared" ref="A30:A31" si="1">IF(B30=0," ",1+A29)</f>
        <v xml:space="preserve"> </v>
      </c>
      <c r="F30" s="40"/>
      <c r="G30" s="40"/>
      <c r="H30" s="40"/>
      <c r="I30" s="40"/>
      <c r="J30" s="76"/>
      <c r="K30" s="76"/>
    </row>
    <row r="31" spans="1:11">
      <c r="A31" s="1" t="str">
        <f t="shared" si="1"/>
        <v xml:space="preserve"> </v>
      </c>
      <c r="F31" s="40"/>
      <c r="G31" s="40"/>
      <c r="H31" s="40"/>
      <c r="I31" s="40"/>
      <c r="J31" s="76"/>
      <c r="K31" s="76"/>
    </row>
    <row r="32" spans="1:11">
      <c r="A32" s="1" t="str">
        <f t="shared" ref="A32:A47" si="2">IF(B32=0," ",1+A31)</f>
        <v xml:space="preserve"> </v>
      </c>
      <c r="F32" s="40"/>
      <c r="G32" s="40"/>
      <c r="H32" s="40"/>
      <c r="I32" s="40"/>
      <c r="J32" s="76"/>
      <c r="K32" s="76"/>
    </row>
    <row r="33" spans="1:11">
      <c r="A33" s="1" t="str">
        <f t="shared" si="2"/>
        <v xml:space="preserve"> </v>
      </c>
      <c r="F33" s="40"/>
      <c r="G33" s="40"/>
      <c r="H33" s="40"/>
      <c r="I33" s="40"/>
      <c r="J33" s="76"/>
      <c r="K33" s="76"/>
    </row>
    <row r="34" spans="1:11">
      <c r="A34" s="1" t="str">
        <f t="shared" si="2"/>
        <v xml:space="preserve"> </v>
      </c>
      <c r="F34" s="40"/>
      <c r="G34" s="40"/>
      <c r="H34" s="40"/>
      <c r="I34" s="40"/>
      <c r="J34" s="76"/>
      <c r="K34" s="76"/>
    </row>
    <row r="35" spans="1:11">
      <c r="A35" s="1" t="str">
        <f t="shared" si="2"/>
        <v xml:space="preserve"> </v>
      </c>
      <c r="F35" s="40"/>
      <c r="G35" s="40"/>
      <c r="H35" s="40"/>
      <c r="I35" s="40"/>
      <c r="J35" s="76"/>
      <c r="K35" s="76"/>
    </row>
    <row r="36" spans="1:11">
      <c r="A36" s="1" t="str">
        <f t="shared" si="2"/>
        <v xml:space="preserve"> </v>
      </c>
      <c r="F36" s="40"/>
      <c r="G36" s="40"/>
      <c r="H36" s="40"/>
      <c r="I36" s="40"/>
      <c r="J36" s="76"/>
      <c r="K36" s="76"/>
    </row>
    <row r="37" spans="1:11">
      <c r="A37" s="1" t="str">
        <f t="shared" si="2"/>
        <v xml:space="preserve"> </v>
      </c>
      <c r="F37" s="40"/>
      <c r="G37" s="40"/>
      <c r="H37" s="40"/>
      <c r="I37" s="40"/>
      <c r="J37" s="76"/>
      <c r="K37" s="76"/>
    </row>
    <row r="38" spans="1:11">
      <c r="A38" s="1" t="str">
        <f t="shared" si="2"/>
        <v xml:space="preserve"> </v>
      </c>
      <c r="F38" s="40"/>
      <c r="G38" s="40"/>
      <c r="H38" s="40"/>
      <c r="I38" s="40"/>
      <c r="J38" s="76"/>
      <c r="K38" s="76"/>
    </row>
    <row r="39" spans="1:11">
      <c r="A39" s="1" t="str">
        <f t="shared" si="2"/>
        <v xml:space="preserve"> </v>
      </c>
      <c r="F39" s="40"/>
      <c r="G39" s="40"/>
      <c r="H39" s="40"/>
      <c r="I39" s="40"/>
      <c r="J39" s="76"/>
      <c r="K39" s="76"/>
    </row>
    <row r="40" spans="1:11">
      <c r="A40" s="1" t="str">
        <f t="shared" si="2"/>
        <v xml:space="preserve"> </v>
      </c>
      <c r="F40" s="40"/>
      <c r="G40" s="40"/>
      <c r="H40" s="40"/>
      <c r="I40" s="40"/>
      <c r="J40" s="76"/>
      <c r="K40" s="76"/>
    </row>
    <row r="41" spans="1:11">
      <c r="A41" s="1" t="str">
        <f t="shared" si="2"/>
        <v xml:space="preserve"> </v>
      </c>
      <c r="F41" s="40"/>
      <c r="G41" s="40"/>
      <c r="H41" s="40"/>
      <c r="I41" s="40"/>
      <c r="J41" s="76"/>
      <c r="K41" s="76"/>
    </row>
    <row r="42" spans="1:11">
      <c r="A42" s="1" t="str">
        <f t="shared" si="2"/>
        <v xml:space="preserve"> </v>
      </c>
      <c r="F42" s="40"/>
      <c r="G42" s="40"/>
      <c r="H42" s="40"/>
      <c r="I42" s="40"/>
      <c r="J42" s="76"/>
      <c r="K42" s="76"/>
    </row>
    <row r="43" spans="1:11">
      <c r="A43" s="1" t="str">
        <f t="shared" si="2"/>
        <v xml:space="preserve"> </v>
      </c>
      <c r="F43" s="40"/>
      <c r="G43" s="40"/>
      <c r="H43" s="40"/>
      <c r="I43" s="40"/>
      <c r="J43" s="76"/>
      <c r="K43" s="76"/>
    </row>
    <row r="44" spans="1:11">
      <c r="A44" s="1" t="str">
        <f t="shared" si="2"/>
        <v xml:space="preserve"> </v>
      </c>
      <c r="F44" s="40"/>
      <c r="G44" s="40"/>
      <c r="H44" s="40"/>
      <c r="I44" s="40"/>
      <c r="J44" s="76"/>
      <c r="K44" s="76"/>
    </row>
    <row r="45" spans="1:11">
      <c r="A45" s="1" t="str">
        <f t="shared" si="2"/>
        <v xml:space="preserve"> </v>
      </c>
      <c r="F45" s="40"/>
      <c r="G45" s="40"/>
      <c r="H45" s="40"/>
      <c r="I45" s="40"/>
      <c r="J45" s="76"/>
      <c r="K45" s="76"/>
    </row>
    <row r="46" spans="1:11">
      <c r="A46" t="str">
        <f t="shared" si="2"/>
        <v xml:space="preserve"> </v>
      </c>
      <c r="F46" s="40"/>
      <c r="G46" s="40"/>
      <c r="H46" s="40"/>
      <c r="I46" s="40"/>
      <c r="J46" s="76"/>
      <c r="K46" s="76"/>
    </row>
    <row r="47" spans="1:11">
      <c r="A47" t="str">
        <f t="shared" si="2"/>
        <v xml:space="preserve"> </v>
      </c>
      <c r="F47" s="40"/>
      <c r="G47" s="40"/>
      <c r="H47" s="40"/>
      <c r="I47" s="40"/>
      <c r="J47" s="76"/>
      <c r="K47" s="76"/>
    </row>
    <row r="48" spans="1:11">
      <c r="F48" s="40"/>
      <c r="G48" s="40"/>
      <c r="H48" s="40"/>
      <c r="I48" s="40"/>
      <c r="J48" s="76"/>
      <c r="K48" s="76"/>
    </row>
    <row r="49" spans="6:11">
      <c r="F49" s="40"/>
      <c r="G49" s="40"/>
      <c r="H49" s="40"/>
      <c r="I49" s="40"/>
      <c r="J49" s="76"/>
      <c r="K49" s="76"/>
    </row>
    <row r="50" spans="6:11">
      <c r="F50" s="40"/>
      <c r="G50" s="40"/>
      <c r="H50" s="40"/>
      <c r="I50" s="40"/>
      <c r="J50" s="76"/>
      <c r="K50" s="76"/>
    </row>
    <row r="51" spans="6:11">
      <c r="F51" s="40"/>
      <c r="G51" s="40"/>
      <c r="H51" s="40"/>
      <c r="I51" s="40"/>
      <c r="J51" s="76"/>
      <c r="K51" s="76"/>
    </row>
    <row r="52" spans="6:11">
      <c r="F52" s="40"/>
      <c r="G52" s="40"/>
      <c r="H52" s="40"/>
      <c r="I52" s="40"/>
      <c r="J52" s="76"/>
      <c r="K52" s="76"/>
    </row>
    <row r="53" spans="6:11">
      <c r="F53" s="40"/>
      <c r="G53" s="40"/>
      <c r="H53" s="40"/>
      <c r="I53" s="40"/>
      <c r="J53" s="76"/>
      <c r="K53" s="76"/>
    </row>
    <row r="54" spans="6:11">
      <c r="F54" s="40"/>
      <c r="G54" s="40"/>
      <c r="H54" s="40"/>
      <c r="I54" s="40"/>
      <c r="J54" s="76"/>
      <c r="K54" s="76"/>
    </row>
    <row r="55" spans="6:11">
      <c r="F55" s="40"/>
      <c r="G55" s="40"/>
      <c r="H55" s="40"/>
      <c r="I55" s="40"/>
      <c r="J55" s="76"/>
      <c r="K55" s="76"/>
    </row>
    <row r="56" spans="6:11">
      <c r="F56" s="40"/>
      <c r="G56" s="40"/>
      <c r="H56" s="40"/>
      <c r="I56" s="40"/>
      <c r="J56" s="76"/>
      <c r="K56" s="76"/>
    </row>
    <row r="57" spans="6:11">
      <c r="F57" s="40"/>
      <c r="G57" s="40"/>
      <c r="H57" s="40"/>
      <c r="I57" s="40"/>
      <c r="J57" s="76"/>
      <c r="K57" s="76"/>
    </row>
    <row r="58" spans="6:11">
      <c r="F58" s="40"/>
      <c r="G58" s="40"/>
      <c r="H58" s="40"/>
      <c r="I58" s="40"/>
      <c r="J58" s="76"/>
      <c r="K58" s="76"/>
    </row>
    <row r="59" spans="6:11">
      <c r="F59" s="40"/>
      <c r="G59" s="40"/>
      <c r="H59" s="40"/>
      <c r="I59" s="40"/>
      <c r="J59" s="76"/>
      <c r="K59" s="76"/>
    </row>
    <row r="60" spans="6:11">
      <c r="F60" s="40"/>
      <c r="G60" s="40"/>
      <c r="H60" s="40"/>
      <c r="I60" s="40"/>
      <c r="J60" s="76"/>
      <c r="K60" s="76"/>
    </row>
    <row r="61" spans="6:11">
      <c r="F61" s="40"/>
      <c r="G61" s="40"/>
      <c r="H61" s="40"/>
      <c r="I61" s="40"/>
      <c r="J61" s="76"/>
      <c r="K61" s="76"/>
    </row>
    <row r="62" spans="6:11">
      <c r="F62" s="40"/>
      <c r="G62" s="40"/>
      <c r="H62" s="40"/>
      <c r="I62" s="40"/>
      <c r="J62" s="76"/>
      <c r="K62" s="76"/>
    </row>
    <row r="63" spans="6:11">
      <c r="F63" s="40"/>
      <c r="G63" s="40"/>
      <c r="H63" s="40"/>
      <c r="I63" s="40"/>
      <c r="J63" s="76"/>
      <c r="K63" s="76"/>
    </row>
    <row r="64" spans="6:11">
      <c r="F64" s="40"/>
      <c r="G64" s="40"/>
      <c r="H64" s="40"/>
      <c r="I64" s="40"/>
      <c r="J64" s="76"/>
      <c r="K64" s="76"/>
    </row>
    <row r="65" spans="6:11">
      <c r="F65" s="40"/>
      <c r="G65" s="40"/>
      <c r="H65" s="40"/>
      <c r="I65" s="40"/>
      <c r="J65" s="76"/>
      <c r="K65" s="76"/>
    </row>
    <row r="66" spans="6:11">
      <c r="F66" s="40"/>
      <c r="G66" s="40"/>
      <c r="H66" s="40"/>
      <c r="I66" s="40"/>
      <c r="J66" s="76"/>
      <c r="K66" s="76"/>
    </row>
    <row r="67" spans="6:11">
      <c r="F67" s="40"/>
      <c r="G67" s="40"/>
      <c r="H67" s="40"/>
      <c r="I67" s="40"/>
      <c r="J67" s="76"/>
      <c r="K67" s="76"/>
    </row>
    <row r="68" spans="6:11">
      <c r="F68" s="40"/>
      <c r="G68" s="40"/>
      <c r="H68" s="40"/>
      <c r="I68" s="40"/>
      <c r="J68" s="76"/>
      <c r="K68" s="76"/>
    </row>
    <row r="69" spans="6:11">
      <c r="F69" s="40"/>
      <c r="G69" s="40"/>
      <c r="H69" s="40"/>
      <c r="I69" s="40"/>
      <c r="J69" s="76"/>
      <c r="K69" s="76"/>
    </row>
    <row r="70" spans="6:11">
      <c r="F70" s="40"/>
      <c r="G70" s="40"/>
      <c r="H70" s="40"/>
      <c r="I70" s="40"/>
      <c r="J70" s="76"/>
      <c r="K70" s="76"/>
    </row>
    <row r="71" spans="6:11">
      <c r="F71" s="40"/>
      <c r="G71" s="40"/>
      <c r="H71" s="40"/>
      <c r="I71" s="40"/>
      <c r="J71" s="76"/>
      <c r="K71" s="76"/>
    </row>
    <row r="72" spans="6:11">
      <c r="F72" s="40"/>
      <c r="G72" s="40"/>
      <c r="H72" s="40"/>
      <c r="I72" s="40"/>
      <c r="J72" s="76"/>
      <c r="K72" s="76"/>
    </row>
    <row r="73" spans="6:11">
      <c r="F73" s="40"/>
      <c r="G73" s="40"/>
      <c r="H73" s="40"/>
      <c r="I73" s="40"/>
      <c r="J73" s="76"/>
      <c r="K73" s="76"/>
    </row>
    <row r="74" spans="6:11">
      <c r="F74" s="40"/>
      <c r="G74" s="40"/>
      <c r="H74" s="40"/>
      <c r="I74" s="40"/>
      <c r="J74" s="76"/>
      <c r="K74" s="76"/>
    </row>
    <row r="75" spans="6:11">
      <c r="F75" s="40"/>
      <c r="G75" s="40"/>
      <c r="H75" s="40"/>
      <c r="I75" s="40"/>
      <c r="J75" s="76"/>
      <c r="K75" s="76"/>
    </row>
    <row r="76" spans="6:11">
      <c r="F76" s="40"/>
      <c r="G76" s="40"/>
      <c r="H76" s="40"/>
      <c r="I76" s="40"/>
      <c r="J76" s="76"/>
      <c r="K76" s="76"/>
    </row>
    <row r="77" spans="6:11">
      <c r="F77" s="40"/>
      <c r="G77" s="40"/>
      <c r="H77" s="40"/>
      <c r="I77" s="40"/>
      <c r="J77" s="76"/>
      <c r="K77" s="76"/>
    </row>
    <row r="78" spans="6:11">
      <c r="F78" s="40"/>
      <c r="G78" s="40"/>
      <c r="H78" s="40"/>
      <c r="I78" s="40"/>
      <c r="J78" s="76"/>
      <c r="K78" s="76"/>
    </row>
    <row r="79" spans="6:11">
      <c r="F79" s="40"/>
      <c r="G79" s="40"/>
      <c r="H79" s="40"/>
      <c r="I79" s="40"/>
      <c r="J79" s="76"/>
      <c r="K79" s="76"/>
    </row>
    <row r="80" spans="6:11">
      <c r="F80" s="40"/>
      <c r="G80" s="40"/>
      <c r="H80" s="40"/>
      <c r="I80" s="40"/>
      <c r="J80" s="76"/>
      <c r="K80" s="76"/>
    </row>
    <row r="81" spans="6:11">
      <c r="F81" s="40"/>
      <c r="G81" s="40"/>
      <c r="H81" s="40"/>
      <c r="I81" s="40"/>
      <c r="J81" s="76"/>
      <c r="K81" s="76"/>
    </row>
    <row r="82" spans="6:11">
      <c r="F82" s="40"/>
      <c r="G82" s="40"/>
      <c r="H82" s="40"/>
      <c r="I82" s="40"/>
      <c r="J82" s="76"/>
      <c r="K82" s="76"/>
    </row>
    <row r="83" spans="6:11">
      <c r="F83" s="40"/>
      <c r="G83" s="40"/>
      <c r="H83" s="40"/>
      <c r="I83" s="40"/>
      <c r="J83" s="76"/>
      <c r="K83" s="76"/>
    </row>
    <row r="84" spans="6:11">
      <c r="F84" s="40"/>
      <c r="G84" s="40"/>
      <c r="H84" s="40"/>
      <c r="I84" s="40"/>
      <c r="J84" s="76"/>
      <c r="K84" s="76"/>
    </row>
    <row r="85" spans="6:11">
      <c r="F85" s="40"/>
      <c r="G85" s="40"/>
      <c r="H85" s="40"/>
      <c r="I85" s="40"/>
      <c r="J85" s="76"/>
      <c r="K85" s="76"/>
    </row>
    <row r="86" spans="6:11">
      <c r="F86" s="40"/>
      <c r="G86" s="40"/>
      <c r="H86" s="40"/>
      <c r="I86" s="40"/>
      <c r="J86" s="76"/>
      <c r="K86" s="76"/>
    </row>
    <row r="87" spans="6:11">
      <c r="F87" s="40"/>
      <c r="G87" s="40"/>
      <c r="H87" s="40"/>
      <c r="I87" s="40"/>
      <c r="J87" s="76"/>
      <c r="K87" s="76"/>
    </row>
    <row r="88" spans="6:11">
      <c r="F88" s="40"/>
      <c r="G88" s="40"/>
      <c r="H88" s="40"/>
      <c r="I88" s="40"/>
      <c r="J88" s="76"/>
      <c r="K88" s="76"/>
    </row>
    <row r="89" spans="6:11">
      <c r="F89" s="40"/>
      <c r="G89" s="40"/>
      <c r="H89" s="40"/>
      <c r="I89" s="40"/>
      <c r="J89" s="76"/>
      <c r="K89" s="76"/>
    </row>
    <row r="90" spans="6:11">
      <c r="F90" s="40"/>
      <c r="G90" s="40"/>
      <c r="H90" s="40"/>
      <c r="I90" s="40"/>
      <c r="J90" s="76"/>
      <c r="K90" s="76"/>
    </row>
    <row r="91" spans="6:11">
      <c r="F91" s="40"/>
      <c r="G91" s="40"/>
      <c r="H91" s="40"/>
      <c r="I91" s="40"/>
      <c r="J91" s="76"/>
      <c r="K91" s="76"/>
    </row>
    <row r="92" spans="6:11">
      <c r="F92" s="40"/>
      <c r="G92" s="40"/>
      <c r="H92" s="40"/>
      <c r="I92" s="40"/>
      <c r="J92" s="76"/>
      <c r="K92" s="76"/>
    </row>
    <row r="93" spans="6:11">
      <c r="F93" s="40"/>
      <c r="G93" s="40"/>
      <c r="H93" s="40"/>
      <c r="I93" s="40"/>
      <c r="J93" s="76"/>
      <c r="K93" s="76"/>
    </row>
    <row r="94" spans="6:11">
      <c r="F94" s="40"/>
      <c r="G94" s="40"/>
      <c r="H94" s="40"/>
      <c r="I94" s="40"/>
      <c r="J94" s="76"/>
      <c r="K94" s="76"/>
    </row>
    <row r="95" spans="6:11">
      <c r="F95" s="40"/>
      <c r="G95" s="40"/>
      <c r="H95" s="40"/>
      <c r="I95" s="40"/>
      <c r="J95" s="76"/>
      <c r="K95" s="76"/>
    </row>
    <row r="96" spans="6:11">
      <c r="F96" s="40"/>
      <c r="G96" s="40"/>
      <c r="H96" s="40"/>
      <c r="I96" s="40"/>
      <c r="J96" s="76"/>
      <c r="K96" s="76"/>
    </row>
    <row r="97" spans="6:11">
      <c r="F97" s="40"/>
      <c r="G97" s="40"/>
      <c r="H97" s="40"/>
      <c r="I97" s="40"/>
      <c r="J97" s="76"/>
      <c r="K97" s="76"/>
    </row>
    <row r="98" spans="6:11">
      <c r="F98" s="40"/>
      <c r="G98" s="40"/>
      <c r="H98" s="40"/>
      <c r="I98" s="40"/>
      <c r="J98" s="76"/>
      <c r="K98" s="76"/>
    </row>
    <row r="99" spans="6:11">
      <c r="F99" s="40"/>
      <c r="G99" s="40"/>
      <c r="H99" s="40"/>
      <c r="I99" s="40"/>
      <c r="J99" s="76"/>
      <c r="K99" s="76"/>
    </row>
  </sheetData>
  <autoFilter ref="A3:K47" xr:uid="{00000000-0009-0000-0000-000004000000}"/>
  <printOptions gridLines="1"/>
  <pageMargins left="0.39370078740157483" right="0.39370078740157483" top="0.74803149606299213" bottom="0.74803149606299213" header="0.31496062992125984" footer="0.31496062992125984"/>
  <pageSetup paperSize="8" scale="85" orientation="landscape" r:id="rId1"/>
  <headerFooter>
    <oddFooter>&amp;L&amp;A&amp;RPagina &amp;P van&amp;N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Invoergegevens!$C$2:$C$4</xm:f>
          </x14:formula1>
          <xm:sqref>F4:H99</xm:sqref>
        </x14:dataValidation>
        <x14:dataValidation type="list" allowBlank="1" showInputMessage="1" showErrorMessage="1" xr:uid="{00000000-0002-0000-0400-000001000000}">
          <x14:formula1>
            <xm:f>Invoergegevens!$D$2:$D$4</xm:f>
          </x14:formula1>
          <xm:sqref>I4:I99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99"/>
  <sheetViews>
    <sheetView workbookViewId="0">
      <pane ySplit="3" topLeftCell="A31" activePane="bottomLeft" state="frozen"/>
      <selection pane="bottomLeft" activeCell="H33" sqref="H33"/>
    </sheetView>
  </sheetViews>
  <sheetFormatPr defaultRowHeight="12.75"/>
  <cols>
    <col min="1" max="1" width="4.28515625" customWidth="1"/>
    <col min="2" max="2" width="22.7109375" customWidth="1"/>
    <col min="3" max="3" width="25.28515625" customWidth="1"/>
    <col min="4" max="4" width="24.5703125" customWidth="1"/>
    <col min="5" max="5" width="23.28515625" customWidth="1"/>
    <col min="6" max="6" width="33.7109375" customWidth="1"/>
    <col min="7" max="9" width="12.7109375" customWidth="1"/>
    <col min="10" max="10" width="12.7109375" style="51" customWidth="1"/>
    <col min="11" max="11" width="12.7109375" customWidth="1"/>
    <col min="12" max="12" width="40.7109375" customWidth="1"/>
  </cols>
  <sheetData>
    <row r="1" spans="1:12" ht="31.5">
      <c r="A1" s="136" t="s">
        <v>30</v>
      </c>
      <c r="B1" s="136" t="s">
        <v>55</v>
      </c>
      <c r="C1" s="136" t="s">
        <v>56</v>
      </c>
      <c r="D1" s="136" t="s">
        <v>32</v>
      </c>
      <c r="E1" s="136" t="s">
        <v>33</v>
      </c>
      <c r="F1" s="136" t="s">
        <v>34</v>
      </c>
      <c r="G1" s="37" t="s">
        <v>35</v>
      </c>
      <c r="H1" s="38" t="s">
        <v>36</v>
      </c>
      <c r="I1" s="39" t="s">
        <v>37</v>
      </c>
      <c r="J1" s="151" t="s">
        <v>395</v>
      </c>
      <c r="K1" s="41" t="s">
        <v>375</v>
      </c>
      <c r="L1" s="42" t="s">
        <v>374</v>
      </c>
    </row>
    <row r="2" spans="1:12">
      <c r="A2" s="138"/>
      <c r="B2" s="138"/>
      <c r="C2" s="138"/>
      <c r="D2" s="154" t="s">
        <v>410</v>
      </c>
      <c r="E2" s="138"/>
      <c r="F2" s="138"/>
      <c r="G2" s="60" t="s">
        <v>373</v>
      </c>
      <c r="H2" s="61" t="s">
        <v>373</v>
      </c>
      <c r="I2" s="62" t="s">
        <v>373</v>
      </c>
      <c r="J2" s="152" t="s">
        <v>396</v>
      </c>
      <c r="K2" s="43"/>
      <c r="L2" s="44"/>
    </row>
    <row r="3" spans="1:12">
      <c r="A3" s="139"/>
      <c r="B3" s="71" t="s">
        <v>394</v>
      </c>
      <c r="C3" s="71" t="s">
        <v>394</v>
      </c>
      <c r="D3" s="71" t="s">
        <v>394</v>
      </c>
      <c r="E3" s="71" t="s">
        <v>394</v>
      </c>
      <c r="F3" s="71" t="s">
        <v>394</v>
      </c>
      <c r="G3" s="63" t="s">
        <v>394</v>
      </c>
      <c r="H3" s="64" t="s">
        <v>394</v>
      </c>
      <c r="I3" s="65" t="s">
        <v>394</v>
      </c>
      <c r="J3" s="153"/>
      <c r="K3" s="66" t="s">
        <v>394</v>
      </c>
      <c r="L3" s="67" t="s">
        <v>394</v>
      </c>
    </row>
    <row r="4" spans="1:12" ht="25.5">
      <c r="A4" s="1">
        <f>IF(B4=0," ",1+A2)</f>
        <v>1</v>
      </c>
      <c r="B4" s="1" t="s">
        <v>211</v>
      </c>
      <c r="C4" s="1" t="s">
        <v>331</v>
      </c>
      <c r="D4" s="1" t="s">
        <v>242</v>
      </c>
      <c r="E4" s="1" t="s">
        <v>215</v>
      </c>
      <c r="F4" s="1" t="s">
        <v>216</v>
      </c>
      <c r="G4" s="40" t="s">
        <v>401</v>
      </c>
      <c r="H4" s="40"/>
      <c r="I4" s="40"/>
      <c r="J4" s="40"/>
      <c r="K4" s="76"/>
      <c r="L4" s="76" t="s">
        <v>436</v>
      </c>
    </row>
    <row r="5" spans="1:12" ht="21">
      <c r="A5" s="1">
        <f t="shared" ref="A5:A34" si="0">IF(B5=0," ",1+A4)</f>
        <v>2</v>
      </c>
      <c r="B5" s="1" t="s">
        <v>211</v>
      </c>
      <c r="C5" s="1" t="s">
        <v>307</v>
      </c>
      <c r="D5" s="1" t="s">
        <v>217</v>
      </c>
      <c r="E5" s="1" t="s">
        <v>177</v>
      </c>
      <c r="F5" s="1" t="s">
        <v>269</v>
      </c>
      <c r="G5" s="40" t="s">
        <v>402</v>
      </c>
      <c r="H5" s="40"/>
      <c r="I5" s="40"/>
      <c r="J5" s="40"/>
      <c r="K5" s="76"/>
      <c r="L5" s="76"/>
    </row>
    <row r="6" spans="1:12" ht="63">
      <c r="A6" s="1">
        <f t="shared" si="0"/>
        <v>3</v>
      </c>
      <c r="B6" s="1" t="s">
        <v>211</v>
      </c>
      <c r="C6" s="1" t="s">
        <v>210</v>
      </c>
      <c r="D6" s="1" t="s">
        <v>209</v>
      </c>
      <c r="E6" s="1" t="s">
        <v>206</v>
      </c>
      <c r="F6" s="1" t="s">
        <v>425</v>
      </c>
      <c r="G6" s="40" t="s">
        <v>402</v>
      </c>
      <c r="H6" s="40"/>
      <c r="I6" s="40"/>
      <c r="J6" s="40"/>
      <c r="K6" s="76"/>
      <c r="L6" s="76"/>
    </row>
    <row r="7" spans="1:12" ht="21">
      <c r="A7" s="1">
        <f t="shared" si="0"/>
        <v>4</v>
      </c>
      <c r="B7" s="1" t="s">
        <v>211</v>
      </c>
      <c r="C7" s="1" t="s">
        <v>225</v>
      </c>
      <c r="D7" s="1" t="s">
        <v>241</v>
      </c>
      <c r="E7" s="1" t="s">
        <v>226</v>
      </c>
      <c r="F7" s="1" t="s">
        <v>299</v>
      </c>
      <c r="G7" s="40" t="s">
        <v>401</v>
      </c>
      <c r="H7" s="40" t="s">
        <v>401</v>
      </c>
      <c r="I7" s="40" t="s">
        <v>401</v>
      </c>
      <c r="J7" s="40" t="s">
        <v>398</v>
      </c>
      <c r="K7" s="76"/>
      <c r="L7" s="76"/>
    </row>
    <row r="8" spans="1:12" ht="42">
      <c r="A8" s="1">
        <f t="shared" si="0"/>
        <v>5</v>
      </c>
      <c r="B8" s="1" t="s">
        <v>211</v>
      </c>
      <c r="C8" s="1" t="s">
        <v>426</v>
      </c>
      <c r="D8" s="1" t="s">
        <v>276</v>
      </c>
      <c r="E8" s="1" t="s">
        <v>277</v>
      </c>
      <c r="F8" s="1" t="s">
        <v>347</v>
      </c>
      <c r="G8" s="40" t="s">
        <v>402</v>
      </c>
      <c r="H8" s="40"/>
      <c r="I8" s="40"/>
      <c r="J8" s="40"/>
      <c r="K8" s="76"/>
      <c r="L8" s="76"/>
    </row>
    <row r="9" spans="1:12" ht="42">
      <c r="A9" s="1">
        <f t="shared" si="0"/>
        <v>6</v>
      </c>
      <c r="B9" s="1" t="s">
        <v>211</v>
      </c>
      <c r="C9" s="1" t="s">
        <v>350</v>
      </c>
      <c r="D9" s="1" t="s">
        <v>301</v>
      </c>
      <c r="E9" s="1" t="s">
        <v>391</v>
      </c>
      <c r="F9" s="1" t="s">
        <v>254</v>
      </c>
      <c r="G9" s="40" t="s">
        <v>402</v>
      </c>
      <c r="H9" s="40"/>
      <c r="I9" s="40"/>
      <c r="J9" s="40"/>
      <c r="K9" s="76"/>
      <c r="L9" s="76"/>
    </row>
    <row r="10" spans="1:12" ht="31.5">
      <c r="A10" s="1">
        <f t="shared" si="0"/>
        <v>7</v>
      </c>
      <c r="B10" s="1" t="s">
        <v>211</v>
      </c>
      <c r="C10" s="1" t="s">
        <v>222</v>
      </c>
      <c r="D10" s="35" t="s">
        <v>166</v>
      </c>
      <c r="E10" s="35" t="s">
        <v>224</v>
      </c>
      <c r="F10" s="35" t="s">
        <v>322</v>
      </c>
      <c r="G10" s="40" t="s">
        <v>401</v>
      </c>
      <c r="H10" s="40" t="s">
        <v>402</v>
      </c>
      <c r="I10" s="40" t="s">
        <v>401</v>
      </c>
      <c r="J10" s="40" t="s">
        <v>398</v>
      </c>
      <c r="K10" s="76"/>
      <c r="L10" s="76" t="s">
        <v>437</v>
      </c>
    </row>
    <row r="11" spans="1:12" ht="31.5">
      <c r="A11" s="1">
        <f t="shared" si="0"/>
        <v>8</v>
      </c>
      <c r="B11" s="1" t="s">
        <v>211</v>
      </c>
      <c r="C11" s="1" t="s">
        <v>308</v>
      </c>
      <c r="D11" s="1" t="s">
        <v>83</v>
      </c>
      <c r="E11" s="1" t="s">
        <v>353</v>
      </c>
      <c r="F11" s="1" t="s">
        <v>272</v>
      </c>
      <c r="G11" s="40" t="s">
        <v>402</v>
      </c>
      <c r="H11" s="40"/>
      <c r="I11" s="40"/>
      <c r="J11" s="40"/>
      <c r="K11" s="76"/>
      <c r="L11" s="76"/>
    </row>
    <row r="12" spans="1:12" ht="31.5">
      <c r="A12" s="1">
        <f t="shared" si="0"/>
        <v>9</v>
      </c>
      <c r="B12" s="1" t="s">
        <v>211</v>
      </c>
      <c r="C12" s="1" t="s">
        <v>390</v>
      </c>
      <c r="D12" s="1" t="s">
        <v>236</v>
      </c>
      <c r="E12" s="1" t="s">
        <v>286</v>
      </c>
      <c r="F12" s="1" t="s">
        <v>393</v>
      </c>
      <c r="G12" s="40" t="s">
        <v>402</v>
      </c>
      <c r="H12" s="40"/>
      <c r="I12" s="40"/>
      <c r="J12" s="40"/>
      <c r="K12" s="76"/>
      <c r="L12" s="76"/>
    </row>
    <row r="13" spans="1:12" ht="21">
      <c r="A13" s="1">
        <f t="shared" si="0"/>
        <v>10</v>
      </c>
      <c r="B13" s="1" t="s">
        <v>211</v>
      </c>
      <c r="C13" s="1" t="s">
        <v>235</v>
      </c>
      <c r="D13" s="1" t="s">
        <v>236</v>
      </c>
      <c r="E13" s="1" t="s">
        <v>237</v>
      </c>
      <c r="F13" s="1" t="s">
        <v>392</v>
      </c>
      <c r="G13" s="40" t="s">
        <v>401</v>
      </c>
      <c r="H13" s="40" t="s">
        <v>402</v>
      </c>
      <c r="I13" s="40" t="s">
        <v>401</v>
      </c>
      <c r="J13" s="40" t="s">
        <v>398</v>
      </c>
      <c r="K13" s="76"/>
      <c r="L13" s="76"/>
    </row>
    <row r="14" spans="1:12" ht="42">
      <c r="A14" s="1">
        <f t="shared" si="0"/>
        <v>11</v>
      </c>
      <c r="B14" s="1" t="s">
        <v>211</v>
      </c>
      <c r="C14" s="1" t="s">
        <v>302</v>
      </c>
      <c r="D14" s="1" t="s">
        <v>300</v>
      </c>
      <c r="E14" s="1" t="s">
        <v>311</v>
      </c>
      <c r="F14" s="1" t="s">
        <v>303</v>
      </c>
      <c r="G14" s="40" t="s">
        <v>402</v>
      </c>
      <c r="H14" s="40"/>
      <c r="I14" s="40"/>
      <c r="J14" s="40"/>
      <c r="K14" s="76"/>
      <c r="L14" s="76"/>
    </row>
    <row r="15" spans="1:12" ht="31.5">
      <c r="A15" s="1">
        <f t="shared" si="0"/>
        <v>12</v>
      </c>
      <c r="B15" s="1" t="s">
        <v>211</v>
      </c>
      <c r="C15" s="1" t="s">
        <v>306</v>
      </c>
      <c r="D15" s="35" t="s">
        <v>312</v>
      </c>
      <c r="E15" s="1" t="s">
        <v>223</v>
      </c>
      <c r="F15" s="1" t="s">
        <v>270</v>
      </c>
      <c r="G15" s="40" t="s">
        <v>402</v>
      </c>
      <c r="H15" s="40"/>
      <c r="I15" s="40"/>
      <c r="J15" s="40"/>
      <c r="K15" s="76"/>
      <c r="L15" s="76"/>
    </row>
    <row r="16" spans="1:12" ht="31.5">
      <c r="A16" s="1">
        <f t="shared" si="0"/>
        <v>13</v>
      </c>
      <c r="B16" s="1" t="s">
        <v>211</v>
      </c>
      <c r="C16" s="1" t="s">
        <v>304</v>
      </c>
      <c r="D16" s="1" t="s">
        <v>305</v>
      </c>
      <c r="E16" s="1" t="s">
        <v>351</v>
      </c>
      <c r="F16" s="1" t="s">
        <v>309</v>
      </c>
      <c r="G16" s="40" t="s">
        <v>402</v>
      </c>
      <c r="H16" s="40"/>
      <c r="I16" s="40"/>
      <c r="J16" s="40"/>
      <c r="K16" s="76"/>
      <c r="L16" s="76"/>
    </row>
    <row r="17" spans="1:12" ht="21">
      <c r="A17" s="1">
        <f t="shared" si="0"/>
        <v>14</v>
      </c>
      <c r="B17" s="1" t="s">
        <v>211</v>
      </c>
      <c r="C17" s="1" t="s">
        <v>346</v>
      </c>
      <c r="D17" s="1" t="s">
        <v>227</v>
      </c>
      <c r="E17" s="1" t="s">
        <v>345</v>
      </c>
      <c r="F17" s="1" t="s">
        <v>271</v>
      </c>
      <c r="G17" s="40" t="s">
        <v>402</v>
      </c>
      <c r="H17" s="40"/>
      <c r="I17" s="40"/>
      <c r="J17" s="40"/>
      <c r="K17" s="76"/>
      <c r="L17" s="76"/>
    </row>
    <row r="18" spans="1:12" ht="21">
      <c r="A18" s="1">
        <f t="shared" si="0"/>
        <v>15</v>
      </c>
      <c r="B18" s="1" t="s">
        <v>148</v>
      </c>
      <c r="C18" s="1" t="s">
        <v>278</v>
      </c>
      <c r="D18" s="1" t="s">
        <v>279</v>
      </c>
      <c r="E18" s="1" t="s">
        <v>277</v>
      </c>
      <c r="F18" s="1" t="s">
        <v>310</v>
      </c>
      <c r="G18" s="40" t="s">
        <v>402</v>
      </c>
      <c r="H18" s="40"/>
      <c r="I18" s="40"/>
      <c r="J18" s="40"/>
      <c r="K18" s="76"/>
      <c r="L18" s="76"/>
    </row>
    <row r="19" spans="1:12" ht="31.5">
      <c r="A19" s="1">
        <f t="shared" si="0"/>
        <v>16</v>
      </c>
      <c r="B19" s="1" t="s">
        <v>148</v>
      </c>
      <c r="C19" s="1" t="s">
        <v>245</v>
      </c>
      <c r="D19" s="1" t="s">
        <v>332</v>
      </c>
      <c r="E19" s="1" t="s">
        <v>313</v>
      </c>
      <c r="F19" s="1" t="s">
        <v>274</v>
      </c>
      <c r="G19" s="40" t="s">
        <v>402</v>
      </c>
      <c r="H19" s="40"/>
      <c r="I19" s="40"/>
      <c r="J19" s="40"/>
      <c r="K19" s="76"/>
      <c r="L19" s="76"/>
    </row>
    <row r="20" spans="1:12" ht="31.5">
      <c r="A20" s="1">
        <f t="shared" si="0"/>
        <v>17</v>
      </c>
      <c r="B20" s="1" t="s">
        <v>323</v>
      </c>
      <c r="C20" s="1" t="s">
        <v>326</v>
      </c>
      <c r="D20" s="1" t="s">
        <v>217</v>
      </c>
      <c r="E20" s="1" t="s">
        <v>324</v>
      </c>
      <c r="F20" s="1" t="s">
        <v>325</v>
      </c>
      <c r="G20" s="40" t="s">
        <v>402</v>
      </c>
      <c r="H20" s="40"/>
      <c r="I20" s="40"/>
      <c r="J20" s="40"/>
      <c r="K20" s="76"/>
      <c r="L20" s="76"/>
    </row>
    <row r="21" spans="1:12" ht="42">
      <c r="A21" s="1">
        <f t="shared" si="0"/>
        <v>18</v>
      </c>
      <c r="B21" s="1" t="s">
        <v>2</v>
      </c>
      <c r="C21" s="1" t="s">
        <v>3</v>
      </c>
      <c r="D21" s="1" t="s">
        <v>287</v>
      </c>
      <c r="E21" s="1" t="s">
        <v>354</v>
      </c>
      <c r="F21" s="1" t="s">
        <v>427</v>
      </c>
      <c r="G21" s="40" t="s">
        <v>402</v>
      </c>
      <c r="H21" s="40"/>
      <c r="I21" s="40"/>
      <c r="J21" s="40"/>
      <c r="K21" s="76"/>
      <c r="L21" s="76"/>
    </row>
    <row r="22" spans="1:12" ht="31.5">
      <c r="A22" s="1">
        <f t="shared" si="0"/>
        <v>19</v>
      </c>
      <c r="B22" s="1" t="s">
        <v>335</v>
      </c>
      <c r="C22" s="1" t="s">
        <v>336</v>
      </c>
      <c r="D22" s="1" t="s">
        <v>238</v>
      </c>
      <c r="E22" s="1" t="s">
        <v>255</v>
      </c>
      <c r="F22" s="1" t="s">
        <v>256</v>
      </c>
      <c r="G22" s="40" t="s">
        <v>402</v>
      </c>
      <c r="H22" s="40"/>
      <c r="I22" s="40"/>
      <c r="J22" s="40"/>
      <c r="K22" s="76"/>
      <c r="L22" s="76"/>
    </row>
    <row r="23" spans="1:12" ht="42">
      <c r="A23" s="1">
        <f t="shared" si="0"/>
        <v>20</v>
      </c>
      <c r="B23" s="1" t="s">
        <v>268</v>
      </c>
      <c r="C23" s="1" t="s">
        <v>333</v>
      </c>
      <c r="D23" s="35" t="s">
        <v>312</v>
      </c>
      <c r="E23" s="1" t="s">
        <v>223</v>
      </c>
      <c r="F23" s="1" t="s">
        <v>270</v>
      </c>
      <c r="G23" s="40" t="s">
        <v>402</v>
      </c>
      <c r="H23" s="40"/>
      <c r="I23" s="40"/>
      <c r="J23" s="40"/>
      <c r="K23" s="76"/>
      <c r="L23" s="76"/>
    </row>
    <row r="24" spans="1:12" ht="31.5">
      <c r="A24" s="1">
        <f t="shared" si="0"/>
        <v>21</v>
      </c>
      <c r="B24" s="1" t="s">
        <v>257</v>
      </c>
      <c r="C24" s="1" t="s">
        <v>334</v>
      </c>
      <c r="D24" s="1" t="s">
        <v>212</v>
      </c>
      <c r="E24" s="1" t="s">
        <v>214</v>
      </c>
      <c r="F24" s="1" t="s">
        <v>359</v>
      </c>
      <c r="G24" s="40" t="s">
        <v>402</v>
      </c>
      <c r="H24" s="40"/>
      <c r="I24" s="40"/>
      <c r="J24" s="40"/>
      <c r="K24" s="76"/>
      <c r="L24" s="76"/>
    </row>
    <row r="25" spans="1:12" ht="21">
      <c r="A25" s="1">
        <f t="shared" si="0"/>
        <v>22</v>
      </c>
      <c r="B25" s="1" t="s">
        <v>86</v>
      </c>
      <c r="C25" s="1" t="s">
        <v>230</v>
      </c>
      <c r="D25" s="35" t="s">
        <v>338</v>
      </c>
      <c r="E25" s="1" t="s">
        <v>337</v>
      </c>
      <c r="F25" s="1" t="s">
        <v>314</v>
      </c>
      <c r="G25" s="40" t="s">
        <v>402</v>
      </c>
      <c r="H25" s="40"/>
      <c r="I25" s="40"/>
      <c r="J25" s="40"/>
      <c r="K25" s="76"/>
      <c r="L25" s="76"/>
    </row>
    <row r="26" spans="1:12" ht="31.5">
      <c r="A26" s="1">
        <f t="shared" si="0"/>
        <v>23</v>
      </c>
      <c r="B26" s="1" t="s">
        <v>86</v>
      </c>
      <c r="C26" s="1" t="s">
        <v>339</v>
      </c>
      <c r="D26" s="1" t="s">
        <v>239</v>
      </c>
      <c r="E26" s="1" t="s">
        <v>223</v>
      </c>
      <c r="F26" s="1" t="s">
        <v>240</v>
      </c>
      <c r="G26" s="40" t="s">
        <v>402</v>
      </c>
      <c r="H26" s="40"/>
      <c r="I26" s="40"/>
      <c r="J26" s="40"/>
      <c r="K26" s="76"/>
      <c r="L26" s="76"/>
    </row>
    <row r="27" spans="1:12" ht="63">
      <c r="A27" s="1">
        <f t="shared" si="0"/>
        <v>24</v>
      </c>
      <c r="B27" s="1" t="s">
        <v>149</v>
      </c>
      <c r="C27" s="1" t="s">
        <v>364</v>
      </c>
      <c r="D27" s="1" t="s">
        <v>356</v>
      </c>
      <c r="E27" s="1" t="s">
        <v>357</v>
      </c>
      <c r="F27" s="1" t="s">
        <v>358</v>
      </c>
      <c r="G27" s="40" t="s">
        <v>402</v>
      </c>
      <c r="H27" s="40"/>
      <c r="I27" s="40"/>
      <c r="J27" s="40"/>
      <c r="K27" s="76"/>
      <c r="L27" s="76"/>
    </row>
    <row r="28" spans="1:12" ht="31.5">
      <c r="A28" s="1">
        <f t="shared" si="0"/>
        <v>25</v>
      </c>
      <c r="B28" s="1" t="s">
        <v>149</v>
      </c>
      <c r="C28" s="1" t="s">
        <v>258</v>
      </c>
      <c r="D28" s="1" t="s">
        <v>259</v>
      </c>
      <c r="E28" s="1" t="s">
        <v>260</v>
      </c>
      <c r="F28" s="1" t="s">
        <v>360</v>
      </c>
      <c r="G28" s="40" t="s">
        <v>402</v>
      </c>
      <c r="H28" s="40"/>
      <c r="I28" s="40"/>
      <c r="J28" s="40"/>
      <c r="K28" s="76"/>
      <c r="L28" s="76"/>
    </row>
    <row r="29" spans="1:12" ht="31.5">
      <c r="A29" s="1">
        <f t="shared" si="0"/>
        <v>26</v>
      </c>
      <c r="B29" s="1" t="s">
        <v>149</v>
      </c>
      <c r="C29" s="1" t="s">
        <v>352</v>
      </c>
      <c r="D29" s="35" t="s">
        <v>267</v>
      </c>
      <c r="E29" s="1" t="s">
        <v>315</v>
      </c>
      <c r="F29" s="1" t="s">
        <v>261</v>
      </c>
      <c r="G29" s="40" t="s">
        <v>402</v>
      </c>
      <c r="H29" s="40"/>
      <c r="I29" s="40"/>
      <c r="J29" s="40"/>
      <c r="K29" s="76"/>
      <c r="L29" s="76"/>
    </row>
    <row r="30" spans="1:12" ht="21">
      <c r="A30" s="1">
        <f t="shared" si="0"/>
        <v>27</v>
      </c>
      <c r="B30" s="1" t="s">
        <v>149</v>
      </c>
      <c r="C30" s="1" t="s">
        <v>317</v>
      </c>
      <c r="D30" s="1" t="s">
        <v>241</v>
      </c>
      <c r="E30" s="1" t="s">
        <v>226</v>
      </c>
      <c r="F30" s="1" t="s">
        <v>299</v>
      </c>
      <c r="G30" s="40" t="s">
        <v>402</v>
      </c>
      <c r="H30" s="40"/>
      <c r="I30" s="40"/>
      <c r="J30" s="40"/>
      <c r="K30" s="76"/>
      <c r="L30" s="76"/>
    </row>
    <row r="31" spans="1:12" ht="31.5">
      <c r="A31" s="1">
        <f t="shared" si="0"/>
        <v>28</v>
      </c>
      <c r="B31" s="1" t="s">
        <v>228</v>
      </c>
      <c r="C31" s="1" t="s">
        <v>248</v>
      </c>
      <c r="D31" s="1" t="s">
        <v>217</v>
      </c>
      <c r="E31" s="1" t="s">
        <v>365</v>
      </c>
      <c r="F31" s="1" t="s">
        <v>348</v>
      </c>
      <c r="G31" s="40" t="s">
        <v>401</v>
      </c>
      <c r="H31" s="40" t="s">
        <v>402</v>
      </c>
      <c r="I31" s="40" t="s">
        <v>401</v>
      </c>
      <c r="J31" s="40" t="s">
        <v>398</v>
      </c>
      <c r="K31" s="76"/>
      <c r="L31" s="76"/>
    </row>
    <row r="32" spans="1:12" ht="42">
      <c r="A32" s="1">
        <f t="shared" si="0"/>
        <v>29</v>
      </c>
      <c r="B32" s="1" t="s">
        <v>228</v>
      </c>
      <c r="C32" s="1" t="s">
        <v>318</v>
      </c>
      <c r="D32" s="1" t="s">
        <v>249</v>
      </c>
      <c r="E32" s="1" t="s">
        <v>344</v>
      </c>
      <c r="F32" s="1" t="s">
        <v>251</v>
      </c>
      <c r="G32" s="40" t="s">
        <v>402</v>
      </c>
      <c r="H32" s="40"/>
      <c r="I32" s="40"/>
      <c r="J32" s="40"/>
      <c r="K32" s="76"/>
      <c r="L32" s="76"/>
    </row>
    <row r="33" spans="1:12" ht="31.5">
      <c r="A33" s="1">
        <f t="shared" si="0"/>
        <v>30</v>
      </c>
      <c r="B33" s="1" t="s">
        <v>247</v>
      </c>
      <c r="C33" s="1" t="s">
        <v>340</v>
      </c>
      <c r="D33" s="35" t="s">
        <v>250</v>
      </c>
      <c r="E33" s="35" t="s">
        <v>1</v>
      </c>
      <c r="F33" s="35" t="s">
        <v>275</v>
      </c>
      <c r="G33" s="40" t="s">
        <v>401</v>
      </c>
      <c r="H33" s="40" t="s">
        <v>402</v>
      </c>
      <c r="I33" s="40" t="s">
        <v>401</v>
      </c>
      <c r="J33" s="40" t="s">
        <v>398</v>
      </c>
      <c r="K33" s="76"/>
      <c r="L33" s="76"/>
    </row>
    <row r="34" spans="1:12" ht="42">
      <c r="A34" s="1">
        <f t="shared" si="0"/>
        <v>31</v>
      </c>
      <c r="B34" s="1" t="s">
        <v>253</v>
      </c>
      <c r="C34" s="1" t="s">
        <v>371</v>
      </c>
      <c r="D34" s="1" t="s">
        <v>252</v>
      </c>
      <c r="E34" s="1" t="s">
        <v>0</v>
      </c>
      <c r="F34" s="1" t="s">
        <v>376</v>
      </c>
      <c r="G34" s="40" t="s">
        <v>402</v>
      </c>
      <c r="H34" s="40"/>
      <c r="I34" s="40"/>
      <c r="J34" s="40"/>
      <c r="K34" s="76"/>
      <c r="L34" s="76"/>
    </row>
    <row r="35" spans="1:12" ht="31.5">
      <c r="A35" s="1">
        <f>IF(B35=0," ",1+A34)</f>
        <v>32</v>
      </c>
      <c r="B35" s="1" t="s">
        <v>282</v>
      </c>
      <c r="C35" s="1" t="s">
        <v>330</v>
      </c>
      <c r="D35" s="1" t="s">
        <v>285</v>
      </c>
      <c r="E35" s="1" t="s">
        <v>1</v>
      </c>
      <c r="F35" s="1" t="s">
        <v>284</v>
      </c>
      <c r="G35" s="40" t="s">
        <v>402</v>
      </c>
      <c r="H35" s="40"/>
      <c r="I35" s="40"/>
      <c r="J35" s="40"/>
      <c r="K35" s="76"/>
      <c r="L35" s="76"/>
    </row>
    <row r="36" spans="1:12" ht="42">
      <c r="A36" s="1">
        <f t="shared" ref="A36:A39" si="1">IF(B36=0," ",1+A35)</f>
        <v>33</v>
      </c>
      <c r="B36" s="1" t="s">
        <v>229</v>
      </c>
      <c r="C36" s="1" t="s">
        <v>361</v>
      </c>
      <c r="D36" s="1" t="s">
        <v>341</v>
      </c>
      <c r="E36" s="1" t="s">
        <v>362</v>
      </c>
      <c r="F36" s="1" t="s">
        <v>363</v>
      </c>
      <c r="G36" s="40" t="s">
        <v>402</v>
      </c>
      <c r="H36" s="40"/>
      <c r="I36" s="40"/>
      <c r="J36" s="40"/>
      <c r="K36" s="76"/>
      <c r="L36" s="76"/>
    </row>
    <row r="37" spans="1:12" ht="21">
      <c r="A37" s="1">
        <f t="shared" si="1"/>
        <v>34</v>
      </c>
      <c r="B37" s="1" t="s">
        <v>152</v>
      </c>
      <c r="C37" s="1" t="s">
        <v>342</v>
      </c>
      <c r="D37" s="1" t="s">
        <v>234</v>
      </c>
      <c r="E37" s="1" t="s">
        <v>343</v>
      </c>
      <c r="F37" s="1" t="s">
        <v>273</v>
      </c>
      <c r="G37" s="40" t="s">
        <v>402</v>
      </c>
      <c r="H37" s="40"/>
      <c r="I37" s="40"/>
      <c r="J37" s="40"/>
      <c r="K37" s="76"/>
      <c r="L37" s="76"/>
    </row>
    <row r="38" spans="1:12" ht="21">
      <c r="A38" s="1">
        <f t="shared" si="1"/>
        <v>35</v>
      </c>
      <c r="B38" s="1" t="s">
        <v>152</v>
      </c>
      <c r="C38" s="1" t="s">
        <v>369</v>
      </c>
      <c r="D38" s="1" t="s">
        <v>209</v>
      </c>
      <c r="E38" s="1" t="s">
        <v>321</v>
      </c>
      <c r="F38" s="1" t="s">
        <v>370</v>
      </c>
      <c r="G38" s="40" t="s">
        <v>402</v>
      </c>
      <c r="H38" s="40"/>
      <c r="I38" s="40"/>
      <c r="J38" s="40"/>
      <c r="K38" s="76"/>
      <c r="L38" s="76"/>
    </row>
    <row r="39" spans="1:12" ht="21">
      <c r="A39" s="1">
        <f t="shared" si="1"/>
        <v>36</v>
      </c>
      <c r="B39" s="1" t="s">
        <v>152</v>
      </c>
      <c r="C39" s="1" t="s">
        <v>320</v>
      </c>
      <c r="D39" s="1" t="s">
        <v>319</v>
      </c>
      <c r="E39" s="1" t="s">
        <v>355</v>
      </c>
      <c r="F39" s="1" t="s">
        <v>349</v>
      </c>
      <c r="G39" s="40" t="s">
        <v>402</v>
      </c>
      <c r="H39" s="40"/>
      <c r="I39" s="40"/>
      <c r="J39" s="40"/>
      <c r="K39" s="76"/>
      <c r="L39" s="76"/>
    </row>
    <row r="40" spans="1:12" ht="21">
      <c r="A40" s="1">
        <v>37</v>
      </c>
      <c r="B40" s="36" t="s">
        <v>429</v>
      </c>
      <c r="C40" s="36" t="s">
        <v>435</v>
      </c>
      <c r="D40" s="36" t="s">
        <v>430</v>
      </c>
      <c r="E40" s="36" t="s">
        <v>431</v>
      </c>
      <c r="F40" s="36" t="s">
        <v>432</v>
      </c>
      <c r="G40" s="40" t="s">
        <v>402</v>
      </c>
      <c r="H40" s="40"/>
      <c r="I40" s="40"/>
      <c r="J40" s="40"/>
      <c r="K40" s="76"/>
      <c r="L40" s="33"/>
    </row>
    <row r="41" spans="1:12" ht="21">
      <c r="A41" s="1">
        <v>38</v>
      </c>
      <c r="B41" s="36" t="s">
        <v>429</v>
      </c>
      <c r="C41" s="36" t="s">
        <v>435</v>
      </c>
      <c r="D41" s="36" t="s">
        <v>430</v>
      </c>
      <c r="E41" s="36" t="s">
        <v>433</v>
      </c>
      <c r="F41" s="161" t="s">
        <v>434</v>
      </c>
      <c r="G41" s="40" t="s">
        <v>402</v>
      </c>
      <c r="H41" s="40"/>
      <c r="I41" s="40"/>
      <c r="J41" s="40"/>
      <c r="K41" s="76"/>
      <c r="L41" s="76"/>
    </row>
    <row r="42" spans="1:12">
      <c r="A42" s="1">
        <v>39</v>
      </c>
      <c r="B42" s="36" t="s">
        <v>424</v>
      </c>
      <c r="C42" s="3"/>
      <c r="D42" s="3"/>
      <c r="E42" s="3"/>
      <c r="F42" s="3"/>
      <c r="G42" s="40"/>
      <c r="H42" s="40"/>
      <c r="I42" s="40"/>
      <c r="J42" s="40"/>
      <c r="K42" s="76"/>
      <c r="L42" s="76"/>
    </row>
    <row r="43" spans="1:12">
      <c r="G43" s="40"/>
      <c r="H43" s="40"/>
      <c r="I43" s="40"/>
      <c r="J43" s="40"/>
      <c r="K43" s="76"/>
      <c r="L43" s="76"/>
    </row>
    <row r="44" spans="1:12">
      <c r="G44" s="40"/>
      <c r="H44" s="40"/>
      <c r="I44" s="40"/>
      <c r="J44" s="40"/>
      <c r="K44" s="76"/>
      <c r="L44" s="76"/>
    </row>
    <row r="45" spans="1:12">
      <c r="G45" s="40"/>
      <c r="H45" s="40"/>
      <c r="I45" s="40"/>
      <c r="J45" s="40"/>
      <c r="K45" s="76"/>
      <c r="L45" s="76"/>
    </row>
    <row r="46" spans="1:12">
      <c r="G46" s="40"/>
      <c r="H46" s="40"/>
      <c r="I46" s="40"/>
      <c r="J46" s="40"/>
      <c r="K46" s="76"/>
      <c r="L46" s="76"/>
    </row>
    <row r="47" spans="1:12">
      <c r="G47" s="40"/>
      <c r="H47" s="40"/>
      <c r="I47" s="40"/>
      <c r="J47" s="40"/>
      <c r="K47" s="76"/>
      <c r="L47" s="76"/>
    </row>
    <row r="48" spans="1:12">
      <c r="G48" s="40"/>
      <c r="H48" s="40"/>
      <c r="I48" s="40"/>
      <c r="J48" s="40"/>
      <c r="K48" s="76"/>
      <c r="L48" s="76"/>
    </row>
    <row r="49" spans="7:12">
      <c r="G49" s="40"/>
      <c r="H49" s="40"/>
      <c r="I49" s="40"/>
      <c r="J49" s="40"/>
      <c r="K49" s="76"/>
      <c r="L49" s="76"/>
    </row>
    <row r="50" spans="7:12">
      <c r="G50" s="40"/>
      <c r="H50" s="40"/>
      <c r="I50" s="40"/>
      <c r="J50" s="40"/>
      <c r="K50" s="76"/>
      <c r="L50" s="76"/>
    </row>
    <row r="51" spans="7:12">
      <c r="G51" s="40"/>
      <c r="H51" s="40"/>
      <c r="I51" s="40"/>
      <c r="J51" s="40"/>
      <c r="K51" s="76"/>
      <c r="L51" s="76"/>
    </row>
    <row r="52" spans="7:12">
      <c r="G52" s="40"/>
      <c r="H52" s="40"/>
      <c r="I52" s="40"/>
      <c r="J52" s="40"/>
      <c r="K52" s="76"/>
      <c r="L52" s="76"/>
    </row>
    <row r="53" spans="7:12">
      <c r="G53" s="40"/>
      <c r="H53" s="40"/>
      <c r="I53" s="40"/>
      <c r="J53" s="40"/>
      <c r="K53" s="76"/>
      <c r="L53" s="76"/>
    </row>
    <row r="54" spans="7:12">
      <c r="G54" s="40"/>
      <c r="H54" s="40"/>
      <c r="I54" s="40"/>
      <c r="J54" s="40"/>
      <c r="K54" s="76"/>
      <c r="L54" s="76"/>
    </row>
    <row r="55" spans="7:12">
      <c r="G55" s="40"/>
      <c r="H55" s="40"/>
      <c r="I55" s="40"/>
      <c r="J55" s="40"/>
      <c r="K55" s="76"/>
      <c r="L55" s="76"/>
    </row>
    <row r="56" spans="7:12">
      <c r="G56" s="40"/>
      <c r="H56" s="40"/>
      <c r="I56" s="40"/>
      <c r="J56" s="40"/>
      <c r="K56" s="76"/>
      <c r="L56" s="76"/>
    </row>
    <row r="57" spans="7:12">
      <c r="G57" s="40"/>
      <c r="H57" s="40"/>
      <c r="I57" s="40"/>
      <c r="J57" s="40"/>
      <c r="K57" s="76"/>
      <c r="L57" s="76"/>
    </row>
    <row r="58" spans="7:12">
      <c r="G58" s="40"/>
      <c r="H58" s="40"/>
      <c r="I58" s="40"/>
      <c r="J58" s="40"/>
      <c r="K58" s="76"/>
      <c r="L58" s="76"/>
    </row>
    <row r="59" spans="7:12">
      <c r="G59" s="40"/>
      <c r="H59" s="40"/>
      <c r="I59" s="40"/>
      <c r="J59" s="40"/>
      <c r="K59" s="76"/>
      <c r="L59" s="76"/>
    </row>
    <row r="60" spans="7:12">
      <c r="G60" s="40"/>
      <c r="H60" s="40"/>
      <c r="I60" s="40"/>
      <c r="J60" s="40"/>
      <c r="K60" s="76"/>
      <c r="L60" s="76"/>
    </row>
    <row r="61" spans="7:12">
      <c r="G61" s="40"/>
      <c r="H61" s="40"/>
      <c r="I61" s="40"/>
      <c r="J61" s="40"/>
      <c r="K61" s="76"/>
      <c r="L61" s="76"/>
    </row>
    <row r="62" spans="7:12">
      <c r="G62" s="40"/>
      <c r="H62" s="40"/>
      <c r="I62" s="40"/>
      <c r="J62" s="40"/>
      <c r="K62" s="76"/>
      <c r="L62" s="76"/>
    </row>
    <row r="63" spans="7:12">
      <c r="G63" s="40"/>
      <c r="H63" s="40"/>
      <c r="I63" s="40"/>
      <c r="J63" s="40"/>
      <c r="K63" s="76"/>
      <c r="L63" s="76"/>
    </row>
    <row r="64" spans="7:12">
      <c r="G64" s="40"/>
      <c r="H64" s="40"/>
      <c r="I64" s="40"/>
      <c r="J64" s="40"/>
      <c r="K64" s="76"/>
      <c r="L64" s="76"/>
    </row>
    <row r="65" spans="7:12">
      <c r="G65" s="40"/>
      <c r="H65" s="40"/>
      <c r="I65" s="40"/>
      <c r="J65" s="40"/>
      <c r="K65" s="76"/>
      <c r="L65" s="76"/>
    </row>
    <row r="66" spans="7:12">
      <c r="G66" s="40"/>
      <c r="H66" s="40"/>
      <c r="I66" s="40"/>
      <c r="J66" s="40"/>
      <c r="K66" s="76"/>
      <c r="L66" s="76"/>
    </row>
    <row r="67" spans="7:12">
      <c r="G67" s="40"/>
      <c r="H67" s="40"/>
      <c r="I67" s="40"/>
      <c r="J67" s="40"/>
      <c r="K67" s="76"/>
      <c r="L67" s="76"/>
    </row>
    <row r="68" spans="7:12">
      <c r="G68" s="40"/>
      <c r="H68" s="40"/>
      <c r="I68" s="40"/>
      <c r="J68" s="40"/>
      <c r="K68" s="76"/>
      <c r="L68" s="76"/>
    </row>
    <row r="69" spans="7:12">
      <c r="G69" s="40"/>
      <c r="H69" s="40"/>
      <c r="I69" s="40"/>
      <c r="J69" s="40"/>
      <c r="K69" s="76"/>
      <c r="L69" s="76"/>
    </row>
    <row r="70" spans="7:12">
      <c r="G70" s="40"/>
      <c r="H70" s="40"/>
      <c r="I70" s="40"/>
      <c r="J70" s="40"/>
      <c r="K70" s="76"/>
      <c r="L70" s="76"/>
    </row>
    <row r="71" spans="7:12">
      <c r="G71" s="40"/>
      <c r="H71" s="40"/>
      <c r="I71" s="40"/>
      <c r="J71" s="40"/>
      <c r="K71" s="76"/>
      <c r="L71" s="76"/>
    </row>
    <row r="72" spans="7:12">
      <c r="G72" s="40"/>
      <c r="H72" s="40"/>
      <c r="I72" s="40"/>
      <c r="J72" s="40"/>
      <c r="K72" s="76"/>
      <c r="L72" s="76"/>
    </row>
    <row r="73" spans="7:12">
      <c r="G73" s="40"/>
      <c r="H73" s="40"/>
      <c r="I73" s="40"/>
      <c r="J73" s="40"/>
      <c r="K73" s="76"/>
      <c r="L73" s="76"/>
    </row>
    <row r="74" spans="7:12">
      <c r="G74" s="40"/>
      <c r="H74" s="40"/>
      <c r="I74" s="40"/>
      <c r="J74" s="40"/>
      <c r="K74" s="76"/>
      <c r="L74" s="76"/>
    </row>
    <row r="75" spans="7:12">
      <c r="G75" s="40"/>
      <c r="H75" s="40"/>
      <c r="I75" s="40"/>
      <c r="J75" s="40"/>
      <c r="K75" s="76"/>
      <c r="L75" s="76"/>
    </row>
    <row r="76" spans="7:12">
      <c r="G76" s="40"/>
      <c r="H76" s="40"/>
      <c r="I76" s="40"/>
      <c r="J76" s="40"/>
      <c r="K76" s="76"/>
      <c r="L76" s="76"/>
    </row>
    <row r="77" spans="7:12">
      <c r="G77" s="40"/>
      <c r="H77" s="40"/>
      <c r="I77" s="40"/>
      <c r="J77" s="40"/>
      <c r="K77" s="76"/>
      <c r="L77" s="76"/>
    </row>
    <row r="78" spans="7:12">
      <c r="G78" s="40"/>
      <c r="H78" s="40"/>
      <c r="I78" s="40"/>
      <c r="J78" s="40"/>
      <c r="K78" s="76"/>
      <c r="L78" s="76"/>
    </row>
    <row r="79" spans="7:12">
      <c r="G79" s="40"/>
      <c r="H79" s="40"/>
      <c r="I79" s="40"/>
      <c r="J79" s="40"/>
      <c r="K79" s="76"/>
      <c r="L79" s="76"/>
    </row>
    <row r="80" spans="7:12">
      <c r="G80" s="40"/>
      <c r="H80" s="40"/>
      <c r="I80" s="40"/>
      <c r="J80" s="40"/>
      <c r="K80" s="76"/>
      <c r="L80" s="76"/>
    </row>
    <row r="81" spans="7:12">
      <c r="G81" s="40"/>
      <c r="H81" s="40"/>
      <c r="I81" s="40"/>
      <c r="J81" s="40"/>
      <c r="K81" s="76"/>
      <c r="L81" s="76"/>
    </row>
    <row r="82" spans="7:12">
      <c r="G82" s="40"/>
      <c r="H82" s="40"/>
      <c r="I82" s="40"/>
      <c r="J82" s="40"/>
      <c r="K82" s="76"/>
      <c r="L82" s="76"/>
    </row>
    <row r="83" spans="7:12">
      <c r="G83" s="40"/>
      <c r="H83" s="40"/>
      <c r="I83" s="40"/>
      <c r="J83" s="40"/>
      <c r="K83" s="76"/>
      <c r="L83" s="76"/>
    </row>
    <row r="84" spans="7:12">
      <c r="G84" s="40"/>
      <c r="H84" s="40"/>
      <c r="I84" s="40"/>
      <c r="J84" s="40"/>
      <c r="K84" s="76"/>
      <c r="L84" s="76"/>
    </row>
    <row r="85" spans="7:12">
      <c r="G85" s="40"/>
      <c r="H85" s="40"/>
      <c r="I85" s="40"/>
      <c r="J85" s="40"/>
      <c r="K85" s="76"/>
      <c r="L85" s="76"/>
    </row>
    <row r="86" spans="7:12">
      <c r="G86" s="40"/>
      <c r="H86" s="40"/>
      <c r="I86" s="40"/>
      <c r="J86" s="40"/>
      <c r="K86" s="76"/>
      <c r="L86" s="76"/>
    </row>
    <row r="87" spans="7:12">
      <c r="G87" s="40"/>
      <c r="H87" s="40"/>
      <c r="I87" s="40"/>
      <c r="J87" s="40"/>
      <c r="K87" s="76"/>
      <c r="L87" s="76"/>
    </row>
    <row r="88" spans="7:12">
      <c r="G88" s="40"/>
      <c r="H88" s="40"/>
      <c r="I88" s="40"/>
      <c r="J88" s="40"/>
      <c r="K88" s="76"/>
      <c r="L88" s="76"/>
    </row>
    <row r="89" spans="7:12">
      <c r="G89" s="40"/>
      <c r="H89" s="40"/>
      <c r="I89" s="40"/>
      <c r="J89" s="40"/>
      <c r="K89" s="76"/>
      <c r="L89" s="76"/>
    </row>
    <row r="90" spans="7:12">
      <c r="G90" s="40"/>
      <c r="H90" s="40"/>
      <c r="I90" s="40"/>
      <c r="J90" s="40"/>
      <c r="K90" s="76"/>
      <c r="L90" s="76"/>
    </row>
    <row r="91" spans="7:12">
      <c r="G91" s="40"/>
      <c r="H91" s="40"/>
      <c r="I91" s="40"/>
      <c r="J91" s="40"/>
      <c r="K91" s="76"/>
      <c r="L91" s="76"/>
    </row>
    <row r="92" spans="7:12">
      <c r="G92" s="40"/>
      <c r="H92" s="40"/>
      <c r="I92" s="40"/>
      <c r="J92" s="40"/>
      <c r="K92" s="76"/>
      <c r="L92" s="76"/>
    </row>
    <row r="93" spans="7:12">
      <c r="G93" s="40"/>
      <c r="H93" s="40"/>
      <c r="I93" s="40"/>
      <c r="J93" s="40"/>
      <c r="K93" s="76"/>
      <c r="L93" s="76"/>
    </row>
    <row r="94" spans="7:12">
      <c r="G94" s="40"/>
      <c r="H94" s="40"/>
      <c r="I94" s="40"/>
      <c r="J94" s="40"/>
      <c r="K94" s="76"/>
      <c r="L94" s="76"/>
    </row>
    <row r="95" spans="7:12">
      <c r="G95" s="40"/>
      <c r="H95" s="40"/>
      <c r="I95" s="40"/>
      <c r="J95" s="40"/>
      <c r="K95" s="76"/>
      <c r="L95" s="76"/>
    </row>
    <row r="96" spans="7:12">
      <c r="G96" s="40"/>
      <c r="H96" s="40"/>
      <c r="I96" s="40"/>
      <c r="J96" s="40"/>
      <c r="K96" s="76"/>
      <c r="L96" s="76"/>
    </row>
    <row r="97" spans="7:12">
      <c r="G97" s="40"/>
      <c r="H97" s="40"/>
      <c r="I97" s="40"/>
      <c r="J97" s="40"/>
      <c r="K97" s="76"/>
      <c r="L97" s="76"/>
    </row>
    <row r="98" spans="7:12">
      <c r="G98" s="40"/>
      <c r="H98" s="40"/>
      <c r="I98" s="40"/>
      <c r="J98" s="40"/>
      <c r="K98" s="76"/>
      <c r="L98" s="76"/>
    </row>
    <row r="99" spans="7:12">
      <c r="G99" s="40"/>
      <c r="H99" s="40"/>
      <c r="I99" s="40"/>
      <c r="J99" s="40"/>
      <c r="K99" s="76"/>
      <c r="L99" s="76"/>
    </row>
  </sheetData>
  <autoFilter ref="A3:L42" xr:uid="{00000000-0009-0000-0000-000005000000}"/>
  <printOptions gridLines="1"/>
  <pageMargins left="0.39370078740157483" right="0.39370078740157483" top="0.74803149606299213" bottom="0.74803149606299213" header="0.31496062992125984" footer="0.31496062992125984"/>
  <pageSetup paperSize="8" scale="85" orientation="landscape" r:id="rId1"/>
  <headerFooter>
    <oddFooter>&amp;L&amp;A&amp;RPagina &amp;P van&amp;N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Invoergegevens!$C$2:$C$4</xm:f>
          </x14:formula1>
          <xm:sqref>G4:I99</xm:sqref>
        </x14:dataValidation>
        <x14:dataValidation type="list" allowBlank="1" showInputMessage="1" showErrorMessage="1" xr:uid="{00000000-0002-0000-0500-000001000000}">
          <x14:formula1>
            <xm:f>Invoergegevens!$D$2:$D$4</xm:f>
          </x14:formula1>
          <xm:sqref>J4:J99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"/>
  <sheetViews>
    <sheetView workbookViewId="0">
      <selection activeCell="N27" sqref="N27"/>
    </sheetView>
  </sheetViews>
  <sheetFormatPr defaultRowHeight="12.75"/>
  <cols>
    <col min="4" max="4" width="10.85546875" bestFit="1" customWidth="1"/>
  </cols>
  <sheetData>
    <row r="1" spans="1:4">
      <c r="A1" s="77" t="s">
        <v>404</v>
      </c>
      <c r="B1" s="77" t="s">
        <v>400</v>
      </c>
      <c r="C1" s="77" t="s">
        <v>399</v>
      </c>
      <c r="D1" s="77" t="s">
        <v>395</v>
      </c>
    </row>
    <row r="2" spans="1:4">
      <c r="A2" s="69" t="s">
        <v>405</v>
      </c>
      <c r="B2" s="68" t="s">
        <v>401</v>
      </c>
      <c r="C2" s="68" t="s">
        <v>401</v>
      </c>
      <c r="D2" s="68" t="s">
        <v>397</v>
      </c>
    </row>
    <row r="3" spans="1:4">
      <c r="A3" s="70" t="s">
        <v>406</v>
      </c>
      <c r="B3" s="70" t="s">
        <v>402</v>
      </c>
      <c r="C3" s="69" t="s">
        <v>402</v>
      </c>
      <c r="D3" s="69" t="s">
        <v>398</v>
      </c>
    </row>
    <row r="4" spans="1:4">
      <c r="C4" s="70"/>
      <c r="D4" s="70"/>
    </row>
  </sheetData>
  <sheetProtection password="CC44" sheet="1" objects="1" scenarios="1"/>
  <printOptions gridLines="1"/>
  <pageMargins left="0.39370078740157483" right="0.39370078740157483" top="0.74803149606299213" bottom="0.74803149606299213" header="0.31496062992125984" footer="0.31496062992125984"/>
  <pageSetup paperSize="8" scale="85" orientation="landscape" verticalDpi="0" r:id="rId1"/>
  <headerFooter>
    <oddFooter>&amp;L&amp;A&amp;RPagina &amp;P van&amp;N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utingTargetFolder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187C65090B284DBECF95AB5FB20840" ma:contentTypeVersion="10" ma:contentTypeDescription="Een nieuw document maken." ma:contentTypeScope="" ma:versionID="99d30d84429745a32367bace3064dbc7">
  <xsd:schema xmlns:xsd="http://www.w3.org/2001/XMLSchema" xmlns:xs="http://www.w3.org/2001/XMLSchema" xmlns:p="http://schemas.microsoft.com/office/2006/metadata/properties" xmlns:ns1="http://schemas.microsoft.com/sharepoint/v3" xmlns:ns2="cb7b2a3b-8311-4fb5-90a9-3f6a8c7d406f" xmlns:ns3="d956a219-14cf-4993-bce7-18ef6b4944a2" targetNamespace="http://schemas.microsoft.com/office/2006/metadata/properties" ma:root="true" ma:fieldsID="4788d59c31b84e85563dcf40593b54a0" ns1:_="" ns2:_="" ns3:_="">
    <xsd:import namespace="http://schemas.microsoft.com/sharepoint/v3"/>
    <xsd:import namespace="cb7b2a3b-8311-4fb5-90a9-3f6a8c7d406f"/>
    <xsd:import namespace="d956a219-14cf-4993-bce7-18ef6b4944a2"/>
    <xsd:element name="properties">
      <xsd:complexType>
        <xsd:sequence>
          <xsd:element name="documentManagement">
            <xsd:complexType>
              <xsd:all>
                <xsd:element ref="ns1:RoutingTargetFolder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TargetFolder" ma:index="8" nillable="true" ma:displayName="Doelmap" ma:description="" ma:internalName="RoutingTargetFolder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7b2a3b-8311-4fb5-90a9-3f6a8c7d406f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56a219-14cf-4993-bce7-18ef6b4944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8E4883-62AE-41A5-AAC7-1CD71AC763AE}">
  <ds:schemaRefs>
    <ds:schemaRef ds:uri="http://purl.org/dc/dcmitype/"/>
    <ds:schemaRef ds:uri="http://schemas.microsoft.com/office/infopath/2007/PartnerControls"/>
    <ds:schemaRef ds:uri="5f40a07a-a4b3-4349-a7bc-b9a49447798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cb7b2a3b-8311-4fb5-90a9-3f6a8c7d406f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FD594A4-2A6D-4F83-867D-C877E1A900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8D8950-C1D2-4964-BB83-00F4831AA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b7b2a3b-8311-4fb5-90a9-3f6a8c7d406f"/>
    <ds:schemaRef ds:uri="d956a219-14cf-4993-bce7-18ef6b4944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9</vt:i4>
      </vt:variant>
    </vt:vector>
  </HeadingPairs>
  <TitlesOfParts>
    <vt:vector size="16" baseType="lpstr">
      <vt:lpstr>Bouwfaserisico's oud</vt:lpstr>
      <vt:lpstr>Voorblad</vt:lpstr>
      <vt:lpstr>Bouwwerkcategorie</vt:lpstr>
      <vt:lpstr>Verplichting WVV </vt:lpstr>
      <vt:lpstr>Omgevingsrisico</vt:lpstr>
      <vt:lpstr>Bouwfaserisico</vt:lpstr>
      <vt:lpstr>Invoergegevens</vt:lpstr>
      <vt:lpstr>Bouwfaserisico!Afdrukbereik</vt:lpstr>
      <vt:lpstr>'Bouwfaserisico''s oud'!Afdrukbereik</vt:lpstr>
      <vt:lpstr>Bouwwerkcategorie!Afdrukbereik</vt:lpstr>
      <vt:lpstr>Omgevingsrisico!Afdrukbereik</vt:lpstr>
      <vt:lpstr>'Verplichting WVV '!Afdrukbereik</vt:lpstr>
      <vt:lpstr>Voorblad!Afdrukbereik</vt:lpstr>
      <vt:lpstr>Bouwfaserisico!Afdruktitels</vt:lpstr>
      <vt:lpstr>'Bouwfaserisico''s oud'!Afdruktitels</vt:lpstr>
      <vt:lpstr>Omgevingsrisico!Afdruktitels</vt:lpstr>
    </vt:vector>
  </TitlesOfParts>
  <Company>Waternet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Cees Bunschoten</dc:creator>
  <cp:lastModifiedBy>Bekedam, Mark</cp:lastModifiedBy>
  <cp:lastPrinted>2014-03-28T07:26:49Z</cp:lastPrinted>
  <dcterms:created xsi:type="dcterms:W3CDTF">2010-06-29T07:29:03Z</dcterms:created>
  <dcterms:modified xsi:type="dcterms:W3CDTF">2022-05-10T08:50:40Z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0x010100B1187C65090B284DBECF95AB5FB20840</vt:lpwstr>
  </property>
</Properties>
</file>