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VR\Tijdelijke huisvesting testen en vaccineren COVID19\Aanbestedingsdocumenten\Bijlagen\"/>
    </mc:Choice>
  </mc:AlternateContent>
  <bookViews>
    <workbookView xWindow="-105" yWindow="-105" windowWidth="23250" windowHeight="12450"/>
  </bookViews>
  <sheets>
    <sheet name="Perceel 2" sheetId="2" r:id="rId1"/>
  </sheets>
  <definedNames>
    <definedName name="_xlnm._FilterDatabase" localSheetId="0" hidden="1">'Perceel 2'!$A$13:$K$57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9" i="2" l="1"/>
  <c r="J119" i="2" s="1"/>
  <c r="G76" i="2"/>
  <c r="G75" i="2"/>
  <c r="J75" i="2" s="1"/>
  <c r="G74" i="2"/>
  <c r="J74" i="2" s="1"/>
  <c r="G73" i="2"/>
  <c r="G72" i="2"/>
  <c r="G71" i="2"/>
  <c r="G70" i="2"/>
  <c r="G69" i="2"/>
  <c r="G68" i="2"/>
  <c r="J68" i="2" s="1"/>
  <c r="G67" i="2"/>
  <c r="J67" i="2" s="1"/>
  <c r="G66" i="2"/>
  <c r="G65" i="2"/>
  <c r="J65" i="2" s="1"/>
  <c r="G64" i="2"/>
  <c r="G63" i="2"/>
  <c r="J63" i="2" s="1"/>
  <c r="G62" i="2"/>
  <c r="J62" i="2" s="1"/>
  <c r="G61" i="2"/>
  <c r="J61" i="2" s="1"/>
  <c r="J76" i="2"/>
  <c r="G124" i="2"/>
  <c r="J125" i="2" s="1"/>
  <c r="G120" i="2"/>
  <c r="G118" i="2"/>
  <c r="J118" i="2" s="1"/>
  <c r="G117" i="2"/>
  <c r="J117" i="2" s="1"/>
  <c r="G116" i="2"/>
  <c r="J116" i="2" s="1"/>
  <c r="G115" i="2"/>
  <c r="J115" i="2" s="1"/>
  <c r="G114" i="2"/>
  <c r="G15" i="2"/>
  <c r="J15" i="2" s="1"/>
  <c r="G20" i="2"/>
  <c r="J20" i="2" s="1"/>
  <c r="J120" i="2" l="1"/>
  <c r="J114" i="2"/>
  <c r="J64" i="2"/>
  <c r="J69" i="2"/>
  <c r="J73" i="2"/>
  <c r="J70" i="2"/>
  <c r="J72" i="2"/>
  <c r="J66" i="2"/>
  <c r="J71" i="2"/>
  <c r="J121" i="2" l="1"/>
  <c r="G104" i="2"/>
  <c r="G102" i="2"/>
  <c r="G50" i="2"/>
  <c r="J50" i="2" s="1"/>
  <c r="G55" i="2"/>
  <c r="J55" i="2" s="1"/>
  <c r="G54" i="2"/>
  <c r="J54" i="2" s="1"/>
  <c r="G56" i="2"/>
  <c r="J56" i="2" s="1"/>
  <c r="G60" i="2"/>
  <c r="J60" i="2" s="1"/>
  <c r="J77" i="2" s="1"/>
  <c r="G110" i="2"/>
  <c r="G21" i="2"/>
  <c r="J21" i="2" s="1"/>
  <c r="G17" i="2"/>
  <c r="J17" i="2" s="1"/>
  <c r="G14" i="2"/>
  <c r="G18" i="2"/>
  <c r="J18" i="2" s="1"/>
  <c r="G16" i="2"/>
  <c r="J16" i="2" s="1"/>
  <c r="G19" i="2"/>
  <c r="J19" i="2" s="1"/>
  <c r="G109" i="2"/>
  <c r="G108" i="2"/>
  <c r="G107" i="2"/>
  <c r="G106" i="2"/>
  <c r="G81" i="2"/>
  <c r="G80" i="2"/>
  <c r="G105" i="2"/>
  <c r="G24" i="2"/>
  <c r="J24" i="2" s="1"/>
  <c r="G23" i="2"/>
  <c r="J23" i="2" s="1"/>
  <c r="G22" i="2"/>
  <c r="J22" i="2" s="1"/>
  <c r="G103" i="2"/>
  <c r="G101" i="2"/>
  <c r="G100" i="2"/>
  <c r="G99" i="2"/>
  <c r="G98" i="2"/>
  <c r="G97" i="2"/>
  <c r="G96" i="2"/>
  <c r="G95" i="2"/>
  <c r="G94" i="2"/>
  <c r="G93" i="2"/>
  <c r="G92" i="2"/>
  <c r="G91" i="2"/>
  <c r="G90" i="2"/>
  <c r="G89" i="2"/>
  <c r="G88" i="2"/>
  <c r="G87" i="2"/>
  <c r="G86" i="2"/>
  <c r="G85" i="2"/>
  <c r="G84" i="2"/>
  <c r="G83" i="2"/>
  <c r="G82" i="2"/>
  <c r="G53" i="2"/>
  <c r="J53" i="2" s="1"/>
  <c r="G49" i="2"/>
  <c r="J49" i="2" s="1"/>
  <c r="G52" i="2"/>
  <c r="J52" i="2" s="1"/>
  <c r="G48" i="2"/>
  <c r="J48" i="2" s="1"/>
  <c r="G47" i="2"/>
  <c r="J47" i="2" s="1"/>
  <c r="G46" i="2"/>
  <c r="J46" i="2" s="1"/>
  <c r="G45" i="2"/>
  <c r="J45" i="2" s="1"/>
  <c r="G44" i="2"/>
  <c r="J44" i="2" s="1"/>
  <c r="G43" i="2"/>
  <c r="J43" i="2" s="1"/>
  <c r="G42" i="2"/>
  <c r="J42" i="2" s="1"/>
  <c r="G41" i="2"/>
  <c r="J41" i="2" s="1"/>
  <c r="G40" i="2"/>
  <c r="J40" i="2" s="1"/>
  <c r="G39" i="2"/>
  <c r="J39" i="2" s="1"/>
  <c r="G38" i="2"/>
  <c r="J38" i="2" s="1"/>
  <c r="G37" i="2"/>
  <c r="J37" i="2" s="1"/>
  <c r="G36" i="2"/>
  <c r="J36" i="2" s="1"/>
  <c r="G35" i="2"/>
  <c r="J35" i="2" s="1"/>
  <c r="G34" i="2"/>
  <c r="J34" i="2" s="1"/>
  <c r="G33" i="2"/>
  <c r="J33" i="2" s="1"/>
  <c r="G32" i="2"/>
  <c r="J32" i="2" s="1"/>
  <c r="G31" i="2"/>
  <c r="J31" i="2" s="1"/>
  <c r="G30" i="2"/>
  <c r="J30" i="2" s="1"/>
  <c r="G29" i="2"/>
  <c r="J29" i="2" s="1"/>
  <c r="G28" i="2"/>
  <c r="J28" i="2" s="1"/>
  <c r="G27" i="2"/>
  <c r="J27" i="2" s="1"/>
  <c r="G26" i="2"/>
  <c r="J26" i="2" s="1"/>
  <c r="G25" i="2"/>
  <c r="J25" i="2" s="1"/>
  <c r="J89" i="2" l="1"/>
  <c r="J97" i="2"/>
  <c r="J82" i="2"/>
  <c r="J90" i="2"/>
  <c r="J98" i="2"/>
  <c r="J105" i="2"/>
  <c r="J99" i="2"/>
  <c r="J84" i="2"/>
  <c r="J85" i="2"/>
  <c r="J93" i="2"/>
  <c r="J101" i="2"/>
  <c r="J106" i="2"/>
  <c r="J83" i="2"/>
  <c r="J86" i="2"/>
  <c r="J94" i="2"/>
  <c r="J103" i="2"/>
  <c r="J107" i="2"/>
  <c r="J80" i="2"/>
  <c r="J81" i="2"/>
  <c r="J87" i="2"/>
  <c r="J95" i="2"/>
  <c r="J108" i="2"/>
  <c r="J102" i="2"/>
  <c r="J91" i="2"/>
  <c r="J92" i="2"/>
  <c r="J100" i="2"/>
  <c r="J88" i="2"/>
  <c r="J96" i="2"/>
  <c r="J109" i="2"/>
  <c r="J110" i="2"/>
  <c r="J104" i="2"/>
  <c r="J14" i="2"/>
  <c r="E51" i="2"/>
  <c r="J111" i="2" l="1"/>
  <c r="G51" i="2"/>
  <c r="J51" i="2" s="1"/>
  <c r="J57" i="2" s="1"/>
  <c r="J126" i="2" l="1"/>
</calcChain>
</file>

<file path=xl/sharedStrings.xml><?xml version="1.0" encoding="utf-8"?>
<sst xmlns="http://schemas.openxmlformats.org/spreadsheetml/2006/main" count="266" uniqueCount="132">
  <si>
    <t>Referentie</t>
  </si>
  <si>
    <t>Eenheid</t>
  </si>
  <si>
    <t>per stuk</t>
  </si>
  <si>
    <t>Verlengkabel 230V 16A 10 meter</t>
  </si>
  <si>
    <t>Verlengkabel 230V 16A 25 meter</t>
  </si>
  <si>
    <t>Verlengkabel 230V 16A 50 meter</t>
  </si>
  <si>
    <t>Verlengkabel 400V 32A 25 meter</t>
  </si>
  <si>
    <t>Verlengkabel 400V 32A 50 meter</t>
  </si>
  <si>
    <t>Verlengkabel 400V 63A 50 meter</t>
  </si>
  <si>
    <t>Verlengkabel 400V 63A 10 meter</t>
  </si>
  <si>
    <t>Verlengkabel 400V 63A 25 meter</t>
  </si>
  <si>
    <t>Verlengkabel 230V 16A 15 meter</t>
  </si>
  <si>
    <t>Verdeelblok 3x230V 20 meter</t>
  </si>
  <si>
    <t>Verdeelblok 5x230V 15 meter</t>
  </si>
  <si>
    <t>Verlengkabel 400V 32A 15 meter</t>
  </si>
  <si>
    <t>Verlengkabel 400V 63A 40 meter</t>
  </si>
  <si>
    <t>Verlengkabel 400V 32A 40 meter</t>
  </si>
  <si>
    <t>Verloopkabel 230V 16A 2P - Euro 230V 16A 3P 15 meter</t>
  </si>
  <si>
    <t>Verloopkabel 230V 16A 3P - Euro 230V 16A 2P 25 meter</t>
  </si>
  <si>
    <t>Verdeelblok 5x230V 25 meter</t>
  </si>
  <si>
    <t>Verdeelkast 63A 
invoer 5/63A 400V 
uitvoer 12x16A 230V + 4x 32A 400V</t>
  </si>
  <si>
    <t>Verdeelkast 115A
invoer 5x ader met hoofdschakelaar
uitvoer 6x63A 400V + 3x 16A CEE</t>
  </si>
  <si>
    <t>Verdeelkast 50A 
invoer 1x63A 400V stekker
uitvoer 9x16A 230V + 1x 32A 400V</t>
  </si>
  <si>
    <t>Verloopkabel 63A 5P - 400V 32A 5P 25 meter</t>
  </si>
  <si>
    <t>Kabelbrug zwart/geel 2 meter</t>
  </si>
  <si>
    <t>Verdeelkast 500A
Invoer 5x ader met hoofdschakelaar
Uitvoer: 4x63A/5p + 6x 32A 400V + 6x 16A CEE</t>
  </si>
  <si>
    <t>Verdeelkast 63A 
invoer 5/63A 400V 
uitvoer 3x16A 230V + 6x 32A 400V</t>
  </si>
  <si>
    <t>verlichting TL balk inclusief montagemateriaal en (onderlinge) verbindingen</t>
  </si>
  <si>
    <t>noodverlichting inclusief montagemateriaal en (onderlinge) verbindingen</t>
  </si>
  <si>
    <t>Archiefkast, metaal, afsluitbaar met sleutel, 40x80x180cm, 4 aflegborden op variabele hoogte</t>
  </si>
  <si>
    <t>Stellingkast 40x90x200cm, 5 legplanken</t>
  </si>
  <si>
    <t>Stellingkast 40x120x200cm, 5 legplanken</t>
  </si>
  <si>
    <t>Stellingkast 50x150x200cm, 5 legplanken</t>
  </si>
  <si>
    <t>wachtstoel wit, met armleuning</t>
  </si>
  <si>
    <t>wachtstoel wit, zonder armleuning</t>
  </si>
  <si>
    <t>bureautafel 180x80x75cm</t>
  </si>
  <si>
    <t>tafel klein laag 80x80x75cm</t>
  </si>
  <si>
    <t>tafel groot hoog 160x80x110cm</t>
  </si>
  <si>
    <t>tafel groot laag 160x80x75cm</t>
  </si>
  <si>
    <t>tafel klein hoog 80x80x110cm</t>
  </si>
  <si>
    <t>Lockerkast 4 deurs 50x60x180cm</t>
  </si>
  <si>
    <t>Kuipstoel hoog</t>
  </si>
  <si>
    <t>Bureaustoel hoog</t>
  </si>
  <si>
    <t>Bureaustoel laag</t>
  </si>
  <si>
    <t>wachtstoel rood, met armleuning</t>
  </si>
  <si>
    <t>kast met schuifdeuren 105x43x95cm</t>
  </si>
  <si>
    <t>Wandverdeelkast 32A
invoer 1x 32A 5P
uitvoer 4x 230V</t>
  </si>
  <si>
    <t>Bouwhek 3,5x1m (inclusief voet en klem)</t>
  </si>
  <si>
    <t>per keer</t>
  </si>
  <si>
    <t>Inrichting vaccinatiepaviljoen Haarlem conform tekening</t>
  </si>
  <si>
    <t>Inrichting vaccinatiepaviljoen Velsen Noord conform tekening</t>
  </si>
  <si>
    <t>Inrichting testpaviljoen Haarlem conform tekening</t>
  </si>
  <si>
    <t>Inrichting testpaviljoen Velsen Noord conform tekening</t>
  </si>
  <si>
    <t>Verwarmingsunit 18kW (32A 5p aansluiting)</t>
  </si>
  <si>
    <t>Mobiele boiler 150kW met brandstoftank, 4x air handler units, slangen, kabels en montage/installatie materialen</t>
  </si>
  <si>
    <t>Verwarmingsunit 350kW met 2900 liter brandstoftank, uitblaaskast, 45 meter uitblaasslang, slangen, kabels en montage/installatie materialen</t>
  </si>
  <si>
    <t>zandasbak staand voor rokers</t>
  </si>
  <si>
    <t>Werkbank met bankschroef 100x60x110cm</t>
  </si>
  <si>
    <t>Omschrijving</t>
  </si>
  <si>
    <t>dieselbrandstof, inclusief levering binnen Kennemerland</t>
  </si>
  <si>
    <t>Liter</t>
  </si>
  <si>
    <r>
      <t>Levering, plaatsing en aansluiten van de energievoorziening en verlichting op</t>
    </r>
    <r>
      <rPr>
        <b/>
        <sz val="10"/>
        <color theme="1"/>
        <rFont val="Arial"/>
        <family val="2"/>
      </rPr>
      <t xml:space="preserve"> locatie Haarlem</t>
    </r>
    <r>
      <rPr>
        <sz val="10"/>
        <color theme="1"/>
        <rFont val="Arial"/>
        <family val="2"/>
      </rPr>
      <t xml:space="preserve"> inclusief het demonteren en verwijderen na afloop van de huurperiode (exclusief de aansluiting in het Kennemer Sportcenter en de aanleg van de stroomvoorziening over het parkeerterrein en de doorgaande weg)</t>
    </r>
  </si>
  <si>
    <r>
      <t xml:space="preserve">Levering, plaatsing en aansluiten van de energievoorziening en verlichting op </t>
    </r>
    <r>
      <rPr>
        <b/>
        <sz val="10"/>
        <color theme="1"/>
        <rFont val="Arial"/>
        <family val="2"/>
      </rPr>
      <t>locatie Velsen</t>
    </r>
    <r>
      <rPr>
        <sz val="10"/>
        <color theme="1"/>
        <rFont val="Arial"/>
        <family val="2"/>
      </rPr>
      <t xml:space="preserve"> inclusief het demonteren en verwijderen na afloop van de huurperiode (inclusief de 1x 125A-5p aansluiting op de elektrische installatie van het gebouw)</t>
    </r>
  </si>
  <si>
    <t>prullenbak rond groot 115 liter 46x70cm</t>
  </si>
  <si>
    <t>prullenbak rond groot 80 liter 46x50cm</t>
  </si>
  <si>
    <t>prullenbak rond klein 20 liter 26x35cm</t>
  </si>
  <si>
    <t>prullenbak rond klein hoog 50 liter 36x50cm</t>
  </si>
  <si>
    <t>toiletunit gecombineerd 4x dames + 1x heren + 2x heren urinoir inclusief aansluiting op bestaande aanvoer/afvoer</t>
  </si>
  <si>
    <t>toiletunit 1x mindervaliden inclusief aansluiting op bestaande aanvoer/afvoer</t>
  </si>
  <si>
    <t>Korting in euro op de GLA</t>
  </si>
  <si>
    <t>Naam inschrijver volgens het Handelsregister</t>
  </si>
  <si>
    <t>Ondergetekende verklaart namens de inschrijver overeen te komen/akkoord te zijn om onderstaande tijdelijke huisvesting te leveren conform de eisen, specificaties, bepalingen, voorwaarden en uitgangspunten van het Beschrijvend document inclusief bijlagen, met inachtneming van de (eventuele) Nota(‘s) van Inlichtingen, tegen de op de hierna volgende staat vermelde prijzen exclusief btw.</t>
  </si>
  <si>
    <t>Bijlage 9 Prijzenblad - P2</t>
  </si>
  <si>
    <t>Huur tijdelijke huisvesting</t>
  </si>
  <si>
    <t>Bijpaviljoen 12x10m incl. vloer en vloerafwerking</t>
  </si>
  <si>
    <t>Hoofdpaviljoen 45x10m, incl. vloer en vloerafwerking en oploop</t>
  </si>
  <si>
    <t>Facilitypaviljoen 12x6, bestaande uit 2 units van 6x6m incl. vloer en vloerafwerking</t>
  </si>
  <si>
    <t>Doorrijpaviljoen 15x10m</t>
  </si>
  <si>
    <t>Doorrijpaviljoen 8x6m</t>
  </si>
  <si>
    <t>Hoofdpaviljoen 45x20m incl. vloer en vloerafwerking en 120x1 meter vlonder</t>
  </si>
  <si>
    <t>Bijpaviljoen 15x10m incl. vloer en vloerafwerking met verbindingspaviljoen, schakelbaar 4x6m incl. vloer en vloerafwerking en verbindingspaviljoen, schakelbaar 4x21m incl. vloer en vloerafwerking</t>
  </si>
  <si>
    <t>2 Verbindingspaviljoens, schakelbaar 5x5m incl. vloer en vloerafwerking  en 1x verbindingspaviljoen, schakelbaar 4x27m incl. vloer en vloerafwerking</t>
  </si>
  <si>
    <r>
      <t xml:space="preserve">Materialen benodigd voor de energieaansluiting op </t>
    </r>
    <r>
      <rPr>
        <b/>
        <sz val="10"/>
        <color theme="1"/>
        <rFont val="Arial"/>
        <family val="2"/>
      </rPr>
      <t>locatie Haarlem</t>
    </r>
    <r>
      <rPr>
        <sz val="10"/>
        <color theme="1"/>
        <rFont val="Arial"/>
        <family val="2"/>
      </rPr>
      <t xml:space="preserve"> tussen het Kennemer Sportcenter en de test- en vaccinatielocatie, bestaande uit:
- 5x 63A-5p kabel
- 2x 16A Schuko 60m (voeding tekstborden)
- 1x 16A CEE - 50m (voeding tekstkar)
inclusief de materialen om de kabels over het parkeerterrein en doorgaande weg te leiden (minimale hoogte 4,5m)</t>
    </r>
  </si>
  <si>
    <r>
      <t xml:space="preserve">Aanleg van de energieaansluiting op </t>
    </r>
    <r>
      <rPr>
        <b/>
        <sz val="10"/>
        <color theme="1"/>
        <rFont val="Arial"/>
        <family val="2"/>
      </rPr>
      <t>locatie Haarlem</t>
    </r>
    <r>
      <rPr>
        <sz val="10"/>
        <color theme="1"/>
        <rFont val="Arial"/>
        <family val="2"/>
      </rPr>
      <t xml:space="preserve"> tussen het Kennemer Sportcenter en de test- en vaccinatielocatie, bestaande uit:
- 5x 63A-5p kabel inclusief aansluiting vanuit het Kennemer Sportcenter naar de GGD locatie
- 2x 16A Schuko - 60m (voeding tekstborden)
- 1x 16A CEE - 50m (voeding tekstkar)
- overspanning over het parkeerterrein en doorgaande weg (&gt;4,5m) 
- demonteren en verwijderen na afloop van de huurperiode</t>
    </r>
  </si>
  <si>
    <t>afzetpaaltjes, ca 90cm hoog met een uittrekbare band</t>
  </si>
  <si>
    <t>Wateraansluiting inclusief elektrische vorstbeveiliging, inclusief materialen</t>
  </si>
  <si>
    <t>Aansluiting riool Haarlem, inclusief materialen</t>
  </si>
  <si>
    <t>Levering, in bedrijf stellen en demonteren tijdelijke huisvesting</t>
  </si>
  <si>
    <r>
      <t>Haarlem</t>
    </r>
    <r>
      <rPr>
        <b/>
        <vertAlign val="superscript"/>
        <sz val="10"/>
        <rFont val="Arial"/>
        <family val="2"/>
      </rPr>
      <t>1</t>
    </r>
  </si>
  <si>
    <r>
      <t>Velsen Noord</t>
    </r>
    <r>
      <rPr>
        <b/>
        <vertAlign val="superscript"/>
        <sz val="10"/>
        <rFont val="Arial"/>
        <family val="2"/>
      </rPr>
      <t>1</t>
    </r>
  </si>
  <si>
    <r>
      <t>Totaal fictief aantal</t>
    </r>
    <r>
      <rPr>
        <b/>
        <vertAlign val="superscript"/>
        <sz val="10"/>
        <color theme="1"/>
        <rFont val="Arial"/>
        <family val="2"/>
      </rPr>
      <t>1</t>
    </r>
  </si>
  <si>
    <r>
      <t>Prijs per week</t>
    </r>
    <r>
      <rPr>
        <b/>
        <vertAlign val="superscript"/>
        <sz val="10"/>
        <color theme="1"/>
        <rFont val="Arial"/>
        <family val="2"/>
      </rPr>
      <t>2</t>
    </r>
  </si>
  <si>
    <r>
      <t>Fictief aantal weken</t>
    </r>
    <r>
      <rPr>
        <b/>
        <vertAlign val="superscript"/>
        <sz val="10"/>
        <color theme="1"/>
        <rFont val="Arial"/>
        <family val="2"/>
      </rPr>
      <t>1</t>
    </r>
  </si>
  <si>
    <r>
      <t>Prijs totaal</t>
    </r>
    <r>
      <rPr>
        <b/>
        <vertAlign val="superscript"/>
        <sz val="10"/>
        <color theme="1"/>
        <rFont val="Arial"/>
        <family val="2"/>
      </rPr>
      <t>4</t>
    </r>
  </si>
  <si>
    <t>noodstroomvoorziening (aggregaat) 100kVA, inclusief aardpen, aansluiting, levering en ophalen</t>
  </si>
  <si>
    <t>toiletunit levering, montage, ophalen en demontage (per unit)</t>
  </si>
  <si>
    <t>Subtotaal Huur</t>
  </si>
  <si>
    <t>Luchtzuiveringssysteem met HEPA filter 1200m3/uur</t>
  </si>
  <si>
    <t>Luchtzuiveringssysteem met HEPA filter 280m3/uur</t>
  </si>
  <si>
    <t>Levering, opbouw, afbouw en verwijderen van de standbouw testpaviljoen Haarlem</t>
  </si>
  <si>
    <t>Levering, opbouw, afbouw en verwijdering van de standbouw testpaviljoen Velsen Noord</t>
  </si>
  <si>
    <t>Levering, opbouw, afbouw en verwijdering van de standbouw vaccinatiepaviljoen Haarlem</t>
  </si>
  <si>
    <t>Levering, opbouw, afbouw en verwijdering van de standbouw vaccinatiepaviljoen Velsen Noord</t>
  </si>
  <si>
    <r>
      <t>Stelpost</t>
    </r>
    <r>
      <rPr>
        <b/>
        <vertAlign val="superscript"/>
        <sz val="10"/>
        <color theme="1"/>
        <rFont val="Arial"/>
        <family val="2"/>
      </rPr>
      <t>3</t>
    </r>
    <r>
      <rPr>
        <b/>
        <sz val="10"/>
        <color theme="1"/>
        <rFont val="Arial"/>
        <family val="2"/>
      </rPr>
      <t xml:space="preserve"> per keer</t>
    </r>
  </si>
  <si>
    <t>Subtotaal Levering, in bedrijf stellen en demonteren tijdelijke huisvesting</t>
  </si>
  <si>
    <t>Huur losse inrichting</t>
  </si>
  <si>
    <t>Subtotaal huur losse inrichting</t>
  </si>
  <si>
    <t>Levering, in bedrijf stellen en demonteren losse inrichting</t>
  </si>
  <si>
    <t>Bouwhek 3,5x1m (inclusief voet en klem), levering, installatie en verwijderen (63 stuks)</t>
  </si>
  <si>
    <t>Bouwhek 3,5x1m (inclusief voet en klem), levering, installatie en verwijderen (41 stuks)</t>
  </si>
  <si>
    <t>Subtotaal levering, in bedrijf stellen en demonteren losse inrichting</t>
  </si>
  <si>
    <t>Levering brandstof</t>
  </si>
  <si>
    <t>Subtotaal levering brandtof</t>
  </si>
  <si>
    <r>
      <t>FICTIEVE INSCHRIJFSOM</t>
    </r>
    <r>
      <rPr>
        <b/>
        <vertAlign val="superscript"/>
        <sz val="10"/>
        <color theme="1"/>
        <rFont val="Arial"/>
        <family val="2"/>
      </rPr>
      <t>5</t>
    </r>
    <r>
      <rPr>
        <b/>
        <sz val="10"/>
        <color theme="1"/>
        <rFont val="Arial"/>
        <family val="2"/>
      </rPr>
      <t xml:space="preserve">  (Ex. BTW)</t>
    </r>
  </si>
  <si>
    <t>Getekend voor akkoord</t>
  </si>
  <si>
    <t xml:space="preserve">Naam tekenbevoegde: </t>
  </si>
  <si>
    <t xml:space="preserve">Handtekening: </t>
  </si>
  <si>
    <t>Datum:</t>
  </si>
  <si>
    <r>
      <t>Fictief aantal liters</t>
    </r>
    <r>
      <rPr>
        <b/>
        <vertAlign val="superscript"/>
        <sz val="10"/>
        <rFont val="Arial"/>
        <family val="2"/>
      </rPr>
      <t>1</t>
    </r>
  </si>
  <si>
    <r>
      <t>Levering, montage, ophalen en demontage van de losse inrichting per 18m</t>
    </r>
    <r>
      <rPr>
        <vertAlign val="superscript"/>
        <sz val="10"/>
        <color theme="1"/>
        <rFont val="Arial"/>
        <family val="2"/>
      </rPr>
      <t>3</t>
    </r>
  </si>
  <si>
    <r>
      <t>Korting totaal</t>
    </r>
    <r>
      <rPr>
        <b/>
        <vertAlign val="superscript"/>
        <sz val="10"/>
        <color theme="1"/>
        <rFont val="Arial"/>
        <family val="2"/>
      </rPr>
      <t>4</t>
    </r>
  </si>
  <si>
    <t>Naam inschrijver volgens het Handelsregister:</t>
  </si>
  <si>
    <t>Vestigingsplaats:</t>
  </si>
  <si>
    <t>Adres:</t>
  </si>
  <si>
    <t>Europese openbare aanbestedingsprocedure 'Tijdelijke huisvesting testen en vaccineren Covid-19'</t>
  </si>
  <si>
    <t>Invulinstructie: geel gemarkeerde cellen zijn invulcellen, álle prijzen dienen ingevuld te worden!</t>
  </si>
  <si>
    <r>
      <rPr>
        <i/>
        <vertAlign val="superscript"/>
        <sz val="10"/>
        <rFont val="Arial"/>
        <family val="2"/>
      </rPr>
      <t>1</t>
    </r>
    <r>
      <rPr>
        <i/>
        <sz val="10"/>
        <rFont val="Arial"/>
        <family val="2"/>
      </rPr>
      <t xml:space="preserve"> fictieve hoeveelheid zonder enige omzetgarantie conform paragraaf 8.3 van het Beschrijvend document.</t>
    </r>
  </si>
  <si>
    <r>
      <rPr>
        <i/>
        <vertAlign val="superscript"/>
        <sz val="10"/>
        <color theme="1"/>
        <rFont val="Arial"/>
        <family val="2"/>
      </rPr>
      <t>2</t>
    </r>
    <r>
      <rPr>
        <i/>
        <sz val="10"/>
        <color theme="1"/>
        <rFont val="Arial"/>
        <family val="2"/>
      </rPr>
      <t xml:space="preserve"> all-in prijs per week (exclusief btw).</t>
    </r>
  </si>
  <si>
    <r>
      <rPr>
        <i/>
        <vertAlign val="superscript"/>
        <sz val="10"/>
        <rFont val="Arial"/>
        <family val="2"/>
      </rPr>
      <t>3</t>
    </r>
    <r>
      <rPr>
        <i/>
        <sz val="10"/>
        <rFont val="Arial"/>
        <family val="2"/>
      </rPr>
      <t xml:space="preserve"> voorlopig bedrag, conform paragraaf 8.3 van het Beschrijvend document.</t>
    </r>
  </si>
  <si>
    <r>
      <rPr>
        <i/>
        <vertAlign val="superscript"/>
        <sz val="10"/>
        <rFont val="Arial"/>
        <family val="2"/>
      </rPr>
      <t>4</t>
    </r>
    <r>
      <rPr>
        <i/>
        <sz val="10"/>
        <rFont val="Arial"/>
        <family val="2"/>
      </rPr>
      <t xml:space="preserve"> de fictieve hoeveelheid vermenigvuldigd met de bijbehorende prijs per eenheid.</t>
    </r>
  </si>
  <si>
    <r>
      <rPr>
        <i/>
        <vertAlign val="superscript"/>
        <sz val="10"/>
        <color theme="1"/>
        <rFont val="Arial"/>
        <family val="2"/>
      </rPr>
      <t>5</t>
    </r>
    <r>
      <rPr>
        <i/>
        <sz val="10"/>
        <color theme="1"/>
        <rFont val="Arial"/>
        <family val="2"/>
      </rPr>
      <t xml:space="preserve"> de som van alle totaalbedragen. LET OP: er geldt een plafondprijs van € 2.600.000,-- exclusief btw en gelijktijdig geldt er een bodemprijs van € 1.400.000,-- exclusief btw. Een inschrijving die een fictieve inschrijfsom kent die hoger is dan de plafondprijs óf die lager is dan de bodemprijs wordt terzijde gelegd, wordt niet verder beoordeeld, maakt geen onderdeel uit van de verdere aanbestedingsprocedure en komt niet voor gunning in aanmerking. Zie ook het Beschrijvend document paragraaf 8.3.</t>
    </r>
  </si>
  <si>
    <t>toiletunit gecombineerd 1x dames + 1x heren inclusief aansluiting op bestaande aanvoer/afvoer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</si>
</sst>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43" formatCode="_ * #,##0.00_ ;_ * \-#,##0.00_ ;_ * &quot;-&quot;??_ ;_ @_ "/>
    <numFmt numFmtId="164" formatCode="_ * #,##0_ ;_ * \-#,##0_ ;_ * &quot;-&quot;??_ ;_ @_ "/>
    <numFmt numFmtId="165" formatCode="_ &quot;€&quot;\ * #,##0.0000_ ;_ &quot;€&quot;\ * \-#,##0.0000_ ;_ &quot;€&quot;\ * &quot;-&quot;??_ ;_ @_ "/>
  </numFmts>
  <fonts count="19" x14ac:knownFonts="1">
    <font>
      <sz val="10"/>
      <color theme="1"/>
      <name val="Arial"/>
      <family val="2"/>
    </font>
    <font>
      <sz val="10"/>
      <color theme="1"/>
      <name val="Arial"/>
      <family val="2"/>
    </font>
    <font>
      <sz val="10"/>
      <color rgb="FFFF0000"/>
      <name val="Arial"/>
      <family val="2"/>
    </font>
    <font>
      <b/>
      <sz val="10"/>
      <color theme="1"/>
      <name val="Arial"/>
      <family val="2"/>
    </font>
    <font>
      <sz val="8"/>
      <name val="Arial"/>
      <family val="2"/>
    </font>
    <font>
      <sz val="10"/>
      <name val="Arial"/>
      <family val="2"/>
    </font>
    <font>
      <b/>
      <sz val="10"/>
      <name val="Arial"/>
      <family val="2"/>
    </font>
    <font>
      <b/>
      <sz val="16"/>
      <color theme="1"/>
      <name val="Arial"/>
      <family val="2"/>
    </font>
    <font>
      <sz val="11"/>
      <color theme="1"/>
      <name val="Arial"/>
      <family val="2"/>
    </font>
    <font>
      <b/>
      <sz val="12"/>
      <name val="Arial"/>
      <family val="2"/>
    </font>
    <font>
      <b/>
      <vertAlign val="superscript"/>
      <sz val="10"/>
      <name val="Arial"/>
      <family val="2"/>
    </font>
    <font>
      <b/>
      <vertAlign val="superscript"/>
      <sz val="10"/>
      <color theme="1"/>
      <name val="Arial"/>
      <family val="2"/>
    </font>
    <font>
      <i/>
      <sz val="11"/>
      <color theme="1"/>
      <name val="Arial"/>
      <family val="2"/>
    </font>
    <font>
      <b/>
      <sz val="12"/>
      <color theme="1"/>
      <name val="Arial"/>
      <family val="2"/>
    </font>
    <font>
      <vertAlign val="superscript"/>
      <sz val="10"/>
      <color theme="1"/>
      <name val="Arial"/>
      <family val="2"/>
    </font>
    <font>
      <i/>
      <sz val="10"/>
      <name val="Arial"/>
      <family val="2"/>
    </font>
    <font>
      <i/>
      <vertAlign val="superscript"/>
      <sz val="10"/>
      <name val="Arial"/>
      <family val="2"/>
    </font>
    <font>
      <i/>
      <sz val="10"/>
      <color theme="1"/>
      <name val="Arial"/>
      <family val="2"/>
    </font>
    <font>
      <i/>
      <vertAlign val="superscript"/>
      <sz val="10"/>
      <color theme="1"/>
      <name val="Arial"/>
      <family val="2"/>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91">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left"/>
    </xf>
    <xf numFmtId="0" fontId="0" fillId="0" borderId="0" xfId="0" applyAlignment="1">
      <alignment horizontal="left"/>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xf>
    <xf numFmtId="49" fontId="8" fillId="0" borderId="0" xfId="0" applyNumberFormat="1" applyFont="1" applyAlignment="1">
      <alignment horizontal="center" wrapText="1"/>
    </xf>
    <xf numFmtId="49" fontId="8" fillId="0" borderId="0" xfId="0" applyNumberFormat="1" applyFont="1" applyAlignment="1">
      <alignment horizontal="left" wrapText="1"/>
    </xf>
    <xf numFmtId="0" fontId="0" fillId="0" borderId="0" xfId="0" applyAlignment="1">
      <alignment horizontal="left" vertical="top"/>
    </xf>
    <xf numFmtId="0" fontId="3" fillId="0" borderId="0" xfId="0" applyFont="1" applyAlignment="1">
      <alignment horizontal="left" vertical="top" wrapText="1"/>
    </xf>
    <xf numFmtId="0" fontId="0" fillId="0" borderId="14" xfId="0" applyBorder="1" applyAlignment="1">
      <alignment horizontal="center" vertical="top" wrapText="1"/>
    </xf>
    <xf numFmtId="0" fontId="0" fillId="0" borderId="1" xfId="0" applyBorder="1" applyAlignment="1">
      <alignment horizontal="left" vertical="top" wrapText="1"/>
    </xf>
    <xf numFmtId="164" fontId="5" fillId="0" borderId="1" xfId="1" applyNumberFormat="1" applyFont="1" applyFill="1" applyBorder="1" applyAlignment="1" applyProtection="1">
      <alignment horizontal="left" vertical="top" wrapText="1"/>
    </xf>
    <xf numFmtId="164" fontId="1" fillId="0" borderId="1" xfId="1" applyNumberFormat="1" applyFont="1" applyFill="1" applyBorder="1" applyAlignment="1" applyProtection="1">
      <alignment horizontal="left" vertical="top" wrapText="1"/>
    </xf>
    <xf numFmtId="164" fontId="5" fillId="0" borderId="1" xfId="1" applyNumberFormat="1" applyFont="1" applyBorder="1" applyAlignment="1" applyProtection="1">
      <alignment horizontal="left" vertical="top" wrapText="1"/>
    </xf>
    <xf numFmtId="44" fontId="0" fillId="0" borderId="7" xfId="2" applyFont="1" applyFill="1" applyBorder="1" applyAlignment="1" applyProtection="1">
      <alignment horizontal="left" vertical="top" wrapText="1"/>
    </xf>
    <xf numFmtId="0" fontId="0" fillId="0" borderId="0" xfId="0" applyAlignment="1">
      <alignment horizontal="left" vertical="top" wrapText="1"/>
    </xf>
    <xf numFmtId="164" fontId="1" fillId="0" borderId="1" xfId="1" applyNumberFormat="1" applyFont="1" applyBorder="1" applyAlignment="1" applyProtection="1">
      <alignment horizontal="left" vertical="top" wrapText="1"/>
    </xf>
    <xf numFmtId="44" fontId="3" fillId="0" borderId="7" xfId="2" applyFont="1" applyBorder="1" applyAlignment="1" applyProtection="1">
      <alignment horizontal="left" vertical="top" wrapText="1"/>
    </xf>
    <xf numFmtId="44" fontId="0" fillId="0" borderId="7" xfId="2" applyFont="1" applyBorder="1" applyAlignment="1" applyProtection="1">
      <alignment horizontal="left" vertical="top" wrapText="1"/>
    </xf>
    <xf numFmtId="44" fontId="6" fillId="0" borderId="20" xfId="2" applyFont="1" applyBorder="1" applyAlignment="1" applyProtection="1">
      <alignment horizontal="left" vertical="top" wrapText="1"/>
    </xf>
    <xf numFmtId="44" fontId="5" fillId="0" borderId="10" xfId="2" applyFont="1" applyBorder="1" applyAlignment="1" applyProtection="1">
      <alignment horizontal="left" vertical="top" wrapText="1"/>
    </xf>
    <xf numFmtId="44" fontId="3" fillId="4" borderId="17" xfId="0" applyNumberFormat="1" applyFont="1" applyFill="1" applyBorder="1" applyAlignment="1">
      <alignment horizontal="left" vertical="center" wrapText="1"/>
    </xf>
    <xf numFmtId="49" fontId="12" fillId="0" borderId="0" xfId="0" applyNumberFormat="1" applyFont="1" applyAlignment="1">
      <alignment horizontal="left" vertical="top" wrapText="1"/>
    </xf>
    <xf numFmtId="0" fontId="8" fillId="0" borderId="3" xfId="0" applyFont="1" applyBorder="1" applyAlignment="1">
      <alignment vertical="center" wrapText="1"/>
    </xf>
    <xf numFmtId="0" fontId="8" fillId="0" borderId="14" xfId="0" applyFont="1" applyBorder="1" applyAlignment="1">
      <alignment vertical="center"/>
    </xf>
    <xf numFmtId="0" fontId="8" fillId="0" borderId="8" xfId="0" applyFont="1" applyBorder="1" applyAlignment="1">
      <alignment vertical="center"/>
    </xf>
    <xf numFmtId="0" fontId="0" fillId="0" borderId="0" xfId="0" applyAlignment="1">
      <alignment horizontal="center" vertical="top" wrapText="1"/>
    </xf>
    <xf numFmtId="0" fontId="2" fillId="0" borderId="0" xfId="0" applyFont="1" applyAlignment="1">
      <alignment horizontal="left" vertical="top" wrapText="1"/>
    </xf>
    <xf numFmtId="164" fontId="0" fillId="0" borderId="0" xfId="1" applyNumberFormat="1" applyFont="1" applyAlignment="1" applyProtection="1">
      <alignment horizontal="left" vertical="top" wrapText="1"/>
    </xf>
    <xf numFmtId="164" fontId="5" fillId="0" borderId="0" xfId="1" applyNumberFormat="1" applyFont="1" applyAlignment="1" applyProtection="1">
      <alignment horizontal="left" vertical="top" wrapText="1"/>
    </xf>
    <xf numFmtId="44" fontId="0" fillId="2" borderId="1" xfId="2" applyFont="1" applyFill="1" applyBorder="1" applyAlignment="1" applyProtection="1">
      <alignment horizontal="left" vertical="top" wrapText="1"/>
      <protection locked="0"/>
    </xf>
    <xf numFmtId="165" fontId="5" fillId="2" borderId="1" xfId="2" applyNumberFormat="1" applyFont="1" applyFill="1" applyBorder="1" applyAlignment="1" applyProtection="1">
      <alignment horizontal="left" vertical="top" wrapText="1"/>
      <protection locked="0"/>
    </xf>
    <xf numFmtId="164" fontId="5" fillId="0" borderId="1" xfId="1" applyNumberFormat="1" applyFont="1" applyBorder="1" applyAlignment="1" applyProtection="1">
      <alignment horizontal="center" vertical="top" wrapText="1"/>
    </xf>
    <xf numFmtId="164" fontId="1" fillId="0" borderId="1" xfId="1" applyNumberFormat="1" applyFont="1" applyBorder="1" applyAlignment="1" applyProtection="1">
      <alignment horizontal="center" vertical="top" wrapText="1"/>
    </xf>
    <xf numFmtId="164" fontId="5" fillId="0" borderId="1" xfId="1" applyNumberFormat="1" applyFont="1" applyFill="1" applyBorder="1" applyAlignment="1" applyProtection="1">
      <alignment horizontal="center" vertical="top" wrapText="1"/>
    </xf>
    <xf numFmtId="164" fontId="1" fillId="0" borderId="1" xfId="1" applyNumberFormat="1" applyFont="1" applyFill="1" applyBorder="1" applyAlignment="1" applyProtection="1">
      <alignment horizontal="center" vertical="top" wrapText="1"/>
    </xf>
    <xf numFmtId="0" fontId="3" fillId="5" borderId="14" xfId="0" applyFont="1" applyFill="1" applyBorder="1" applyAlignment="1">
      <alignment horizontal="center" vertical="top" wrapText="1"/>
    </xf>
    <xf numFmtId="0" fontId="3" fillId="5" borderId="1" xfId="0" applyFont="1" applyFill="1" applyBorder="1" applyAlignment="1">
      <alignment vertical="top" wrapText="1"/>
    </xf>
    <xf numFmtId="49" fontId="6" fillId="5" borderId="1" xfId="1" applyNumberFormat="1" applyFont="1" applyFill="1" applyBorder="1" applyAlignment="1" applyProtection="1">
      <alignment vertical="top" wrapText="1"/>
    </xf>
    <xf numFmtId="49" fontId="3" fillId="5" borderId="1" xfId="1" applyNumberFormat="1" applyFont="1" applyFill="1" applyBorder="1" applyAlignment="1" applyProtection="1">
      <alignment vertical="top" wrapText="1"/>
    </xf>
    <xf numFmtId="44" fontId="3" fillId="5" borderId="1" xfId="2" applyFont="1" applyFill="1" applyBorder="1" applyAlignment="1" applyProtection="1">
      <alignment vertical="top" wrapText="1"/>
    </xf>
    <xf numFmtId="44" fontId="3" fillId="5" borderId="7" xfId="2" applyFont="1" applyFill="1" applyBorder="1" applyAlignment="1" applyProtection="1">
      <alignment vertical="top" wrapText="1"/>
    </xf>
    <xf numFmtId="43" fontId="3" fillId="5" borderId="1" xfId="1" applyFont="1" applyFill="1" applyBorder="1" applyAlignment="1" applyProtection="1">
      <alignment horizontal="left" vertical="top" wrapText="1"/>
    </xf>
    <xf numFmtId="43" fontId="6" fillId="5" borderId="1" xfId="1" applyFont="1" applyFill="1" applyBorder="1" applyAlignment="1" applyProtection="1">
      <alignment vertical="top" wrapText="1"/>
    </xf>
    <xf numFmtId="0" fontId="0" fillId="0" borderId="0" xfId="0" applyAlignment="1">
      <alignment horizontal="left" wrapText="1"/>
    </xf>
    <xf numFmtId="14" fontId="8" fillId="2" borderId="9" xfId="0" applyNumberFormat="1" applyFont="1" applyFill="1" applyBorder="1" applyAlignment="1">
      <alignment vertical="center"/>
    </xf>
    <xf numFmtId="14" fontId="8" fillId="2" borderId="10" xfId="0" applyNumberFormat="1" applyFont="1" applyFill="1" applyBorder="1" applyAlignment="1">
      <alignment vertical="center"/>
    </xf>
    <xf numFmtId="49" fontId="17" fillId="0" borderId="0" xfId="0" applyNumberFormat="1" applyFont="1" applyAlignment="1">
      <alignment horizontal="left" vertical="top" wrapText="1"/>
    </xf>
    <xf numFmtId="0" fontId="13" fillId="0" borderId="2" xfId="0" applyFont="1" applyBorder="1" applyAlignment="1">
      <alignment horizontal="left"/>
    </xf>
    <xf numFmtId="0" fontId="8" fillId="2" borderId="4" xfId="0" applyFont="1" applyFill="1" applyBorder="1" applyAlignment="1">
      <alignment vertical="center"/>
    </xf>
    <xf numFmtId="0" fontId="8" fillId="2" borderId="5" xfId="0" applyFont="1" applyFill="1" applyBorder="1" applyAlignment="1">
      <alignment vertical="center"/>
    </xf>
    <xf numFmtId="0" fontId="8" fillId="2" borderId="1" xfId="0" applyFont="1" applyFill="1" applyBorder="1" applyAlignment="1">
      <alignment vertical="center"/>
    </xf>
    <xf numFmtId="0" fontId="8" fillId="2" borderId="7" xfId="0" applyFont="1" applyFill="1" applyBorder="1" applyAlignment="1">
      <alignment vertical="center"/>
    </xf>
    <xf numFmtId="164" fontId="3" fillId="0" borderId="15" xfId="1" applyNumberFormat="1" applyFont="1" applyBorder="1" applyAlignment="1" applyProtection="1">
      <alignment horizontal="right" vertical="center" wrapText="1"/>
    </xf>
    <xf numFmtId="164" fontId="3" fillId="0" borderId="16" xfId="1" applyNumberFormat="1" applyFont="1" applyBorder="1" applyAlignment="1" applyProtection="1">
      <alignment horizontal="right" vertical="center" wrapText="1"/>
    </xf>
    <xf numFmtId="49" fontId="15" fillId="0" borderId="0" xfId="0" applyNumberFormat="1" applyFont="1"/>
    <xf numFmtId="49" fontId="17" fillId="0" borderId="0" xfId="0" applyNumberFormat="1" applyFont="1"/>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43" fontId="3" fillId="5" borderId="1" xfId="1" applyFont="1" applyFill="1" applyBorder="1" applyAlignment="1" applyProtection="1">
      <alignment horizontal="center" vertical="top" wrapText="1"/>
    </xf>
    <xf numFmtId="43" fontId="3" fillId="5" borderId="7" xfId="1" applyFont="1" applyFill="1" applyBorder="1" applyAlignment="1" applyProtection="1">
      <alignment horizontal="center" vertical="top" wrapText="1"/>
    </xf>
    <xf numFmtId="44" fontId="0" fillId="0" borderId="1" xfId="2" applyFont="1" applyBorder="1" applyAlignment="1" applyProtection="1">
      <alignment horizontal="center" vertical="top" wrapText="1"/>
    </xf>
    <xf numFmtId="44" fontId="0" fillId="0" borderId="7" xfId="2" applyFont="1" applyBorder="1" applyAlignment="1" applyProtection="1">
      <alignment horizontal="center" vertical="top" wrapText="1"/>
    </xf>
    <xf numFmtId="164" fontId="3" fillId="0" borderId="8" xfId="1" applyNumberFormat="1" applyFont="1" applyBorder="1" applyAlignment="1" applyProtection="1">
      <alignment horizontal="right" vertical="top" wrapText="1"/>
    </xf>
    <xf numFmtId="164" fontId="3" fillId="0" borderId="9" xfId="1" applyNumberFormat="1" applyFont="1" applyBorder="1" applyAlignment="1" applyProtection="1">
      <alignment horizontal="right" vertical="top" wrapText="1"/>
    </xf>
    <xf numFmtId="44" fontId="0" fillId="0" borderId="1" xfId="2" applyFont="1" applyFill="1" applyBorder="1" applyAlignment="1" applyProtection="1">
      <alignment horizontal="left" vertical="top" wrapText="1"/>
    </xf>
    <xf numFmtId="164" fontId="3" fillId="0" borderId="18" xfId="1" applyNumberFormat="1" applyFont="1" applyBorder="1" applyAlignment="1" applyProtection="1">
      <alignment horizontal="right" vertical="top" wrapText="1"/>
    </xf>
    <xf numFmtId="164" fontId="3" fillId="0" borderId="19" xfId="1" applyNumberFormat="1" applyFont="1" applyBorder="1" applyAlignment="1" applyProtection="1">
      <alignment horizontal="right" vertical="top" wrapText="1"/>
    </xf>
    <xf numFmtId="44" fontId="3" fillId="5" borderId="1" xfId="2" applyFont="1" applyFill="1" applyBorder="1" applyAlignment="1" applyProtection="1">
      <alignment vertical="top" wrapText="1"/>
    </xf>
    <xf numFmtId="0" fontId="3" fillId="0" borderId="14"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49" fontId="8" fillId="0" borderId="11" xfId="0" applyNumberFormat="1" applyFont="1" applyBorder="1" applyAlignment="1">
      <alignment horizontal="left" vertical="top" wrapText="1"/>
    </xf>
    <xf numFmtId="49" fontId="8" fillId="0" borderId="12" xfId="0" applyNumberFormat="1" applyFont="1" applyBorder="1" applyAlignment="1">
      <alignment horizontal="left" vertical="top" wrapText="1"/>
    </xf>
    <xf numFmtId="49" fontId="8" fillId="0" borderId="13" xfId="0" applyNumberFormat="1" applyFont="1" applyBorder="1" applyAlignment="1">
      <alignment horizontal="left" vertical="top" wrapText="1"/>
    </xf>
    <xf numFmtId="0" fontId="7" fillId="0" borderId="0" xfId="0" applyFont="1" applyAlignment="1">
      <alignment horizontal="center"/>
    </xf>
    <xf numFmtId="0" fontId="8" fillId="0" borderId="0" xfId="0" applyFont="1" applyAlignment="1">
      <alignment horizontal="center"/>
    </xf>
    <xf numFmtId="0" fontId="8" fillId="2" borderId="4" xfId="0" applyFont="1" applyFill="1" applyBorder="1" applyAlignment="1" applyProtection="1">
      <alignment horizontal="left" vertical="center"/>
      <protection locked="0"/>
    </xf>
    <xf numFmtId="0" fontId="8" fillId="2" borderId="5" xfId="0" applyFont="1" applyFill="1" applyBorder="1" applyAlignment="1" applyProtection="1">
      <alignment horizontal="left" vertical="center"/>
      <protection locked="0"/>
    </xf>
    <xf numFmtId="0" fontId="8" fillId="2" borderId="1" xfId="0" applyFont="1" applyFill="1" applyBorder="1" applyAlignment="1" applyProtection="1">
      <alignment horizontal="left" vertical="center"/>
      <protection locked="0"/>
    </xf>
    <xf numFmtId="0" fontId="8" fillId="2" borderId="7" xfId="0" applyFont="1" applyFill="1" applyBorder="1" applyAlignment="1" applyProtection="1">
      <alignment horizontal="left" vertical="center"/>
      <protection locked="0"/>
    </xf>
    <xf numFmtId="0" fontId="8" fillId="2" borderId="9" xfId="0" applyFont="1" applyFill="1" applyBorder="1" applyAlignment="1" applyProtection="1">
      <alignment horizontal="left" vertical="center"/>
      <protection locked="0"/>
    </xf>
    <xf numFmtId="0" fontId="8" fillId="2" borderId="10" xfId="0" applyFont="1" applyFill="1" applyBorder="1" applyAlignment="1" applyProtection="1">
      <alignment horizontal="left" vertical="center"/>
      <protection locked="0"/>
    </xf>
    <xf numFmtId="164" fontId="3" fillId="0" borderId="14" xfId="1" applyNumberFormat="1" applyFont="1" applyBorder="1" applyAlignment="1" applyProtection="1">
      <alignment horizontal="right" vertical="top" wrapText="1"/>
    </xf>
    <xf numFmtId="164" fontId="3" fillId="0" borderId="1" xfId="1" applyNumberFormat="1" applyFont="1" applyBorder="1" applyAlignment="1" applyProtection="1">
      <alignment horizontal="right" vertical="top" wrapText="1"/>
    </xf>
    <xf numFmtId="0" fontId="9" fillId="3" borderId="0" xfId="0" applyFont="1" applyFill="1" applyAlignment="1">
      <alignment horizontal="center"/>
    </xf>
    <xf numFmtId="0" fontId="0" fillId="0" borderId="0" xfId="0" applyAlignment="1">
      <alignment horizontal="center"/>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39"/>
  <sheetViews>
    <sheetView tabSelected="1" topLeftCell="A112" zoomScaleNormal="100" workbookViewId="0">
      <selection activeCell="B10" sqref="B10:J10"/>
    </sheetView>
  </sheetViews>
  <sheetFormatPr defaultColWidth="8.85546875" defaultRowHeight="12.75" x14ac:dyDescent="0.2"/>
  <cols>
    <col min="1" max="1" width="2.85546875" style="18" customWidth="1"/>
    <col min="2" max="2" width="23.7109375" style="29" customWidth="1"/>
    <col min="3" max="3" width="65.7109375" style="18" customWidth="1"/>
    <col min="4" max="6" width="9.7109375" style="18" customWidth="1"/>
    <col min="7" max="7" width="9.7109375" style="30" customWidth="1"/>
    <col min="8" max="8" width="14.7109375" style="31" customWidth="1"/>
    <col min="9" max="9" width="14.7109375" style="32" customWidth="1"/>
    <col min="10" max="10" width="22.5703125" style="32" customWidth="1"/>
    <col min="11" max="16384" width="8.85546875" style="18"/>
  </cols>
  <sheetData>
    <row r="1" spans="2:10" customFormat="1" ht="20.25" x14ac:dyDescent="0.3">
      <c r="B1" s="79" t="s">
        <v>72</v>
      </c>
      <c r="C1" s="79"/>
      <c r="D1" s="79"/>
      <c r="E1" s="79"/>
      <c r="F1" s="79"/>
      <c r="G1" s="79"/>
      <c r="H1" s="79"/>
      <c r="I1" s="79"/>
      <c r="J1" s="79"/>
    </row>
    <row r="2" spans="2:10" customFormat="1" ht="14.25" x14ac:dyDescent="0.2">
      <c r="B2" s="80" t="s">
        <v>124</v>
      </c>
      <c r="C2" s="80"/>
      <c r="D2" s="80"/>
      <c r="E2" s="80"/>
      <c r="F2" s="80"/>
      <c r="G2" s="80"/>
      <c r="H2" s="80"/>
      <c r="I2" s="80"/>
      <c r="J2" s="80"/>
    </row>
    <row r="3" spans="2:10" customFormat="1" ht="14.25" x14ac:dyDescent="0.2">
      <c r="B3" s="1"/>
      <c r="C3" s="2"/>
      <c r="D3" s="2"/>
      <c r="E3" s="2"/>
      <c r="F3" s="2"/>
    </row>
    <row r="4" spans="2:10" customFormat="1" ht="15.75" x14ac:dyDescent="0.25">
      <c r="B4" s="89" t="s">
        <v>125</v>
      </c>
      <c r="C4" s="90"/>
      <c r="D4" s="90"/>
      <c r="E4" s="90"/>
      <c r="F4" s="90"/>
      <c r="G4" s="90"/>
      <c r="H4" s="90"/>
      <c r="I4" s="90"/>
      <c r="J4" s="90"/>
    </row>
    <row r="5" spans="2:10" customFormat="1" ht="15" thickBot="1" x14ac:dyDescent="0.25">
      <c r="B5" s="3"/>
      <c r="C5" s="3"/>
      <c r="D5" s="3"/>
      <c r="E5" s="3"/>
      <c r="F5" s="3"/>
      <c r="G5" s="4"/>
      <c r="H5" s="4"/>
      <c r="I5" s="4"/>
      <c r="J5" s="4"/>
    </row>
    <row r="6" spans="2:10" customFormat="1" ht="42.75" x14ac:dyDescent="0.2">
      <c r="B6" s="5" t="s">
        <v>121</v>
      </c>
      <c r="C6" s="81"/>
      <c r="D6" s="81"/>
      <c r="E6" s="81"/>
      <c r="F6" s="81"/>
      <c r="G6" s="81"/>
      <c r="H6" s="81"/>
      <c r="I6" s="81"/>
      <c r="J6" s="82"/>
    </row>
    <row r="7" spans="2:10" customFormat="1" ht="20.100000000000001" customHeight="1" x14ac:dyDescent="0.2">
      <c r="B7" s="6" t="s">
        <v>122</v>
      </c>
      <c r="C7" s="83"/>
      <c r="D7" s="83"/>
      <c r="E7" s="83"/>
      <c r="F7" s="83"/>
      <c r="G7" s="83"/>
      <c r="H7" s="83"/>
      <c r="I7" s="83"/>
      <c r="J7" s="84"/>
    </row>
    <row r="8" spans="2:10" customFormat="1" ht="20.100000000000001" customHeight="1" thickBot="1" x14ac:dyDescent="0.25">
      <c r="B8" s="7" t="s">
        <v>123</v>
      </c>
      <c r="C8" s="85"/>
      <c r="D8" s="85"/>
      <c r="E8" s="85"/>
      <c r="F8" s="85"/>
      <c r="G8" s="85"/>
      <c r="H8" s="85"/>
      <c r="I8" s="85"/>
      <c r="J8" s="86"/>
    </row>
    <row r="9" spans="2:10" customFormat="1" ht="15" thickBot="1" x14ac:dyDescent="0.25">
      <c r="B9" s="3"/>
      <c r="C9" s="4"/>
      <c r="D9" s="4"/>
      <c r="E9" s="4"/>
      <c r="F9" s="4"/>
      <c r="G9" s="4"/>
      <c r="H9" s="4"/>
      <c r="I9" s="4"/>
      <c r="J9" s="4"/>
    </row>
    <row r="10" spans="2:10" customFormat="1" ht="45" customHeight="1" thickBot="1" x14ac:dyDescent="0.25">
      <c r="B10" s="76" t="s">
        <v>71</v>
      </c>
      <c r="C10" s="77"/>
      <c r="D10" s="77"/>
      <c r="E10" s="77"/>
      <c r="F10" s="77"/>
      <c r="G10" s="77"/>
      <c r="H10" s="77"/>
      <c r="I10" s="77"/>
      <c r="J10" s="78"/>
    </row>
    <row r="11" spans="2:10" customFormat="1" ht="15" thickBot="1" x14ac:dyDescent="0.25">
      <c r="B11" s="8"/>
      <c r="C11" s="9"/>
      <c r="D11" s="9"/>
      <c r="E11" s="9"/>
      <c r="F11" s="9"/>
      <c r="G11" s="9"/>
      <c r="H11" s="9"/>
      <c r="I11" s="9"/>
      <c r="J11" s="9"/>
    </row>
    <row r="12" spans="2:10" s="10" customFormat="1" ht="30" customHeight="1" x14ac:dyDescent="0.2">
      <c r="B12" s="60" t="s">
        <v>73</v>
      </c>
      <c r="C12" s="61"/>
      <c r="D12" s="61"/>
      <c r="E12" s="61"/>
      <c r="F12" s="61"/>
      <c r="G12" s="61"/>
      <c r="H12" s="61"/>
      <c r="I12" s="61"/>
      <c r="J12" s="62"/>
    </row>
    <row r="13" spans="2:10" s="11" customFormat="1" ht="39.75" x14ac:dyDescent="0.2">
      <c r="B13" s="39" t="s">
        <v>0</v>
      </c>
      <c r="C13" s="40" t="s">
        <v>58</v>
      </c>
      <c r="D13" s="40" t="s">
        <v>1</v>
      </c>
      <c r="E13" s="41" t="s">
        <v>88</v>
      </c>
      <c r="F13" s="41" t="s">
        <v>89</v>
      </c>
      <c r="G13" s="42" t="s">
        <v>90</v>
      </c>
      <c r="H13" s="43" t="s">
        <v>91</v>
      </c>
      <c r="I13" s="42" t="s">
        <v>92</v>
      </c>
      <c r="J13" s="44" t="s">
        <v>93</v>
      </c>
    </row>
    <row r="14" spans="2:10" x14ac:dyDescent="0.2">
      <c r="B14" s="12">
        <v>1</v>
      </c>
      <c r="C14" s="13" t="s">
        <v>79</v>
      </c>
      <c r="D14" s="13" t="s">
        <v>2</v>
      </c>
      <c r="E14" s="14">
        <v>1</v>
      </c>
      <c r="F14" s="14"/>
      <c r="G14" s="15">
        <f t="shared" ref="G14:G56" si="0">SUM(E14:F14)</f>
        <v>1</v>
      </c>
      <c r="H14" s="33">
        <v>0</v>
      </c>
      <c r="I14" s="16">
        <v>104</v>
      </c>
      <c r="J14" s="17">
        <f>+I14*H14*G14</f>
        <v>0</v>
      </c>
    </row>
    <row r="15" spans="2:10" x14ac:dyDescent="0.2">
      <c r="B15" s="12">
        <v>2</v>
      </c>
      <c r="C15" s="13" t="s">
        <v>75</v>
      </c>
      <c r="D15" s="13" t="s">
        <v>2</v>
      </c>
      <c r="E15" s="14"/>
      <c r="F15" s="14">
        <v>1</v>
      </c>
      <c r="G15" s="15">
        <f t="shared" si="0"/>
        <v>1</v>
      </c>
      <c r="H15" s="33">
        <v>0</v>
      </c>
      <c r="I15" s="16">
        <v>104</v>
      </c>
      <c r="J15" s="17">
        <f t="shared" ref="J15:J56" si="1">+I15*H15*G15</f>
        <v>0</v>
      </c>
    </row>
    <row r="16" spans="2:10" ht="25.5" x14ac:dyDescent="0.2">
      <c r="B16" s="12">
        <v>3</v>
      </c>
      <c r="C16" s="13" t="s">
        <v>81</v>
      </c>
      <c r="D16" s="13" t="s">
        <v>2</v>
      </c>
      <c r="E16" s="14">
        <v>1</v>
      </c>
      <c r="F16" s="14"/>
      <c r="G16" s="15">
        <f t="shared" si="0"/>
        <v>1</v>
      </c>
      <c r="H16" s="33">
        <v>0</v>
      </c>
      <c r="I16" s="16">
        <v>104</v>
      </c>
      <c r="J16" s="17">
        <f t="shared" si="1"/>
        <v>0</v>
      </c>
    </row>
    <row r="17" spans="2:10" x14ac:dyDescent="0.2">
      <c r="B17" s="12">
        <v>4</v>
      </c>
      <c r="C17" s="13" t="s">
        <v>74</v>
      </c>
      <c r="D17" s="13" t="s">
        <v>2</v>
      </c>
      <c r="E17" s="14">
        <v>1</v>
      </c>
      <c r="F17" s="14"/>
      <c r="G17" s="15">
        <f t="shared" si="0"/>
        <v>1</v>
      </c>
      <c r="H17" s="33">
        <v>0</v>
      </c>
      <c r="I17" s="16">
        <v>104</v>
      </c>
      <c r="J17" s="17">
        <f t="shared" si="1"/>
        <v>0</v>
      </c>
    </row>
    <row r="18" spans="2:10" ht="38.25" x14ac:dyDescent="0.2">
      <c r="B18" s="12">
        <v>5</v>
      </c>
      <c r="C18" s="13" t="s">
        <v>80</v>
      </c>
      <c r="D18" s="13" t="s">
        <v>2</v>
      </c>
      <c r="E18" s="14">
        <v>1</v>
      </c>
      <c r="F18" s="14"/>
      <c r="G18" s="15">
        <f t="shared" si="0"/>
        <v>1</v>
      </c>
      <c r="H18" s="33">
        <v>0</v>
      </c>
      <c r="I18" s="16">
        <v>104</v>
      </c>
      <c r="J18" s="17">
        <f t="shared" si="1"/>
        <v>0</v>
      </c>
    </row>
    <row r="19" spans="2:10" ht="25.5" x14ac:dyDescent="0.2">
      <c r="B19" s="12">
        <v>6</v>
      </c>
      <c r="C19" s="13" t="s">
        <v>76</v>
      </c>
      <c r="D19" s="13" t="s">
        <v>2</v>
      </c>
      <c r="E19" s="14">
        <v>1</v>
      </c>
      <c r="F19" s="14"/>
      <c r="G19" s="15">
        <f t="shared" si="0"/>
        <v>1</v>
      </c>
      <c r="H19" s="33">
        <v>0</v>
      </c>
      <c r="I19" s="16">
        <v>104</v>
      </c>
      <c r="J19" s="17">
        <f t="shared" si="1"/>
        <v>0</v>
      </c>
    </row>
    <row r="20" spans="2:10" x14ac:dyDescent="0.2">
      <c r="B20" s="12">
        <v>7</v>
      </c>
      <c r="C20" s="13" t="s">
        <v>77</v>
      </c>
      <c r="D20" s="13" t="s">
        <v>2</v>
      </c>
      <c r="E20" s="14"/>
      <c r="F20" s="14">
        <v>1</v>
      </c>
      <c r="G20" s="15">
        <f t="shared" si="0"/>
        <v>1</v>
      </c>
      <c r="H20" s="33">
        <v>0</v>
      </c>
      <c r="I20" s="16">
        <v>104</v>
      </c>
      <c r="J20" s="17">
        <f t="shared" si="1"/>
        <v>0</v>
      </c>
    </row>
    <row r="21" spans="2:10" x14ac:dyDescent="0.2">
      <c r="B21" s="12">
        <v>8</v>
      </c>
      <c r="C21" s="13" t="s">
        <v>78</v>
      </c>
      <c r="D21" s="13" t="s">
        <v>2</v>
      </c>
      <c r="E21" s="14"/>
      <c r="F21" s="14">
        <v>1</v>
      </c>
      <c r="G21" s="15">
        <f t="shared" si="0"/>
        <v>1</v>
      </c>
      <c r="H21" s="33">
        <v>0</v>
      </c>
      <c r="I21" s="16">
        <v>104</v>
      </c>
      <c r="J21" s="17">
        <f t="shared" si="1"/>
        <v>0</v>
      </c>
    </row>
    <row r="22" spans="2:10" ht="25.5" x14ac:dyDescent="0.2">
      <c r="B22" s="12">
        <v>9</v>
      </c>
      <c r="C22" s="13" t="s">
        <v>131</v>
      </c>
      <c r="D22" s="13" t="s">
        <v>2</v>
      </c>
      <c r="E22" s="14">
        <v>1</v>
      </c>
      <c r="F22" s="14"/>
      <c r="G22" s="15">
        <f t="shared" si="0"/>
        <v>1</v>
      </c>
      <c r="H22" s="33">
        <v>0</v>
      </c>
      <c r="I22" s="16">
        <v>104</v>
      </c>
      <c r="J22" s="17">
        <f t="shared" si="1"/>
        <v>0</v>
      </c>
    </row>
    <row r="23" spans="2:10" ht="25.5" x14ac:dyDescent="0.2">
      <c r="B23" s="12">
        <v>10</v>
      </c>
      <c r="C23" s="13" t="s">
        <v>67</v>
      </c>
      <c r="D23" s="13" t="s">
        <v>2</v>
      </c>
      <c r="E23" s="14"/>
      <c r="F23" s="14">
        <v>1</v>
      </c>
      <c r="G23" s="15">
        <f t="shared" si="0"/>
        <v>1</v>
      </c>
      <c r="H23" s="33">
        <v>0</v>
      </c>
      <c r="I23" s="16">
        <v>104</v>
      </c>
      <c r="J23" s="17">
        <f t="shared" si="1"/>
        <v>0</v>
      </c>
    </row>
    <row r="24" spans="2:10" x14ac:dyDescent="0.2">
      <c r="B24" s="12">
        <v>11</v>
      </c>
      <c r="C24" s="13" t="s">
        <v>68</v>
      </c>
      <c r="D24" s="13" t="s">
        <v>2</v>
      </c>
      <c r="E24" s="14">
        <v>1</v>
      </c>
      <c r="F24" s="14">
        <v>1</v>
      </c>
      <c r="G24" s="15">
        <f t="shared" si="0"/>
        <v>2</v>
      </c>
      <c r="H24" s="33">
        <v>0</v>
      </c>
      <c r="I24" s="16">
        <v>104</v>
      </c>
      <c r="J24" s="17">
        <f t="shared" si="1"/>
        <v>0</v>
      </c>
    </row>
    <row r="25" spans="2:10" ht="38.25" x14ac:dyDescent="0.2">
      <c r="B25" s="12">
        <v>12</v>
      </c>
      <c r="C25" s="13" t="s">
        <v>25</v>
      </c>
      <c r="D25" s="13" t="s">
        <v>2</v>
      </c>
      <c r="E25" s="14">
        <v>2</v>
      </c>
      <c r="F25" s="14"/>
      <c r="G25" s="15">
        <f t="shared" si="0"/>
        <v>2</v>
      </c>
      <c r="H25" s="33">
        <v>0</v>
      </c>
      <c r="I25" s="16">
        <v>104</v>
      </c>
      <c r="J25" s="17">
        <f t="shared" si="1"/>
        <v>0</v>
      </c>
    </row>
    <row r="26" spans="2:10" ht="38.25" x14ac:dyDescent="0.2">
      <c r="B26" s="12">
        <v>13</v>
      </c>
      <c r="C26" s="13" t="s">
        <v>26</v>
      </c>
      <c r="D26" s="13" t="s">
        <v>2</v>
      </c>
      <c r="E26" s="14">
        <v>1</v>
      </c>
      <c r="F26" s="14">
        <v>4</v>
      </c>
      <c r="G26" s="15">
        <f t="shared" si="0"/>
        <v>5</v>
      </c>
      <c r="H26" s="33">
        <v>0</v>
      </c>
      <c r="I26" s="16">
        <v>104</v>
      </c>
      <c r="J26" s="17">
        <f t="shared" si="1"/>
        <v>0</v>
      </c>
    </row>
    <row r="27" spans="2:10" ht="38.25" x14ac:dyDescent="0.2">
      <c r="B27" s="12">
        <v>14</v>
      </c>
      <c r="C27" s="13" t="s">
        <v>22</v>
      </c>
      <c r="D27" s="13" t="s">
        <v>2</v>
      </c>
      <c r="E27" s="14">
        <v>7</v>
      </c>
      <c r="F27" s="14">
        <v>4</v>
      </c>
      <c r="G27" s="15">
        <f t="shared" si="0"/>
        <v>11</v>
      </c>
      <c r="H27" s="33">
        <v>0</v>
      </c>
      <c r="I27" s="16">
        <v>104</v>
      </c>
      <c r="J27" s="17">
        <f t="shared" si="1"/>
        <v>0</v>
      </c>
    </row>
    <row r="28" spans="2:10" ht="38.25" x14ac:dyDescent="0.2">
      <c r="B28" s="12">
        <v>15</v>
      </c>
      <c r="C28" s="13" t="s">
        <v>20</v>
      </c>
      <c r="D28" s="13" t="s">
        <v>2</v>
      </c>
      <c r="E28" s="14">
        <v>3</v>
      </c>
      <c r="F28" s="14">
        <v>4</v>
      </c>
      <c r="G28" s="15">
        <f t="shared" si="0"/>
        <v>7</v>
      </c>
      <c r="H28" s="33">
        <v>0</v>
      </c>
      <c r="I28" s="16">
        <v>104</v>
      </c>
      <c r="J28" s="17">
        <f t="shared" si="1"/>
        <v>0</v>
      </c>
    </row>
    <row r="29" spans="2:10" ht="38.25" x14ac:dyDescent="0.2">
      <c r="B29" s="12">
        <v>16</v>
      </c>
      <c r="C29" s="13" t="s">
        <v>21</v>
      </c>
      <c r="D29" s="13" t="s">
        <v>2</v>
      </c>
      <c r="E29" s="14"/>
      <c r="F29" s="14">
        <v>2</v>
      </c>
      <c r="G29" s="15">
        <f t="shared" si="0"/>
        <v>2</v>
      </c>
      <c r="H29" s="33">
        <v>0</v>
      </c>
      <c r="I29" s="16">
        <v>104</v>
      </c>
      <c r="J29" s="17">
        <f t="shared" si="1"/>
        <v>0</v>
      </c>
    </row>
    <row r="30" spans="2:10" ht="38.25" x14ac:dyDescent="0.2">
      <c r="B30" s="12">
        <v>17</v>
      </c>
      <c r="C30" s="13" t="s">
        <v>46</v>
      </c>
      <c r="D30" s="13" t="s">
        <v>2</v>
      </c>
      <c r="E30" s="16">
        <v>1</v>
      </c>
      <c r="F30" s="16"/>
      <c r="G30" s="19">
        <f t="shared" si="0"/>
        <v>1</v>
      </c>
      <c r="H30" s="33">
        <v>0</v>
      </c>
      <c r="I30" s="16">
        <v>104</v>
      </c>
      <c r="J30" s="17">
        <f t="shared" si="1"/>
        <v>0</v>
      </c>
    </row>
    <row r="31" spans="2:10" x14ac:dyDescent="0.2">
      <c r="B31" s="12">
        <v>18</v>
      </c>
      <c r="C31" s="13" t="s">
        <v>23</v>
      </c>
      <c r="D31" s="13" t="s">
        <v>2</v>
      </c>
      <c r="E31" s="16"/>
      <c r="F31" s="16">
        <v>1</v>
      </c>
      <c r="G31" s="19">
        <f t="shared" si="0"/>
        <v>1</v>
      </c>
      <c r="H31" s="33">
        <v>0</v>
      </c>
      <c r="I31" s="16">
        <v>104</v>
      </c>
      <c r="J31" s="17">
        <f t="shared" si="1"/>
        <v>0</v>
      </c>
    </row>
    <row r="32" spans="2:10" x14ac:dyDescent="0.2">
      <c r="B32" s="12">
        <v>19</v>
      </c>
      <c r="C32" s="13" t="s">
        <v>17</v>
      </c>
      <c r="D32" s="13" t="s">
        <v>2</v>
      </c>
      <c r="E32" s="16">
        <v>4</v>
      </c>
      <c r="F32" s="16"/>
      <c r="G32" s="19">
        <f t="shared" si="0"/>
        <v>4</v>
      </c>
      <c r="H32" s="33">
        <v>0</v>
      </c>
      <c r="I32" s="16">
        <v>104</v>
      </c>
      <c r="J32" s="17">
        <f t="shared" si="1"/>
        <v>0</v>
      </c>
    </row>
    <row r="33" spans="2:10" x14ac:dyDescent="0.2">
      <c r="B33" s="12">
        <v>20</v>
      </c>
      <c r="C33" s="13" t="s">
        <v>18</v>
      </c>
      <c r="D33" s="13" t="s">
        <v>2</v>
      </c>
      <c r="E33" s="16">
        <v>6</v>
      </c>
      <c r="F33" s="16">
        <v>1</v>
      </c>
      <c r="G33" s="19">
        <f t="shared" si="0"/>
        <v>7</v>
      </c>
      <c r="H33" s="33">
        <v>0</v>
      </c>
      <c r="I33" s="16">
        <v>104</v>
      </c>
      <c r="J33" s="17">
        <f t="shared" si="1"/>
        <v>0</v>
      </c>
    </row>
    <row r="34" spans="2:10" x14ac:dyDescent="0.2">
      <c r="B34" s="12">
        <v>21</v>
      </c>
      <c r="C34" s="13" t="s">
        <v>3</v>
      </c>
      <c r="D34" s="13" t="s">
        <v>2</v>
      </c>
      <c r="E34" s="16">
        <v>3</v>
      </c>
      <c r="F34" s="16">
        <v>10</v>
      </c>
      <c r="G34" s="19">
        <f t="shared" si="0"/>
        <v>13</v>
      </c>
      <c r="H34" s="33">
        <v>0</v>
      </c>
      <c r="I34" s="16">
        <v>104</v>
      </c>
      <c r="J34" s="17">
        <f t="shared" si="1"/>
        <v>0</v>
      </c>
    </row>
    <row r="35" spans="2:10" x14ac:dyDescent="0.2">
      <c r="B35" s="12">
        <v>22</v>
      </c>
      <c r="C35" s="13" t="s">
        <v>11</v>
      </c>
      <c r="D35" s="13" t="s">
        <v>2</v>
      </c>
      <c r="E35" s="16">
        <v>11</v>
      </c>
      <c r="F35" s="16">
        <v>15</v>
      </c>
      <c r="G35" s="19">
        <f t="shared" si="0"/>
        <v>26</v>
      </c>
      <c r="H35" s="33">
        <v>0</v>
      </c>
      <c r="I35" s="16">
        <v>104</v>
      </c>
      <c r="J35" s="17">
        <f t="shared" si="1"/>
        <v>0</v>
      </c>
    </row>
    <row r="36" spans="2:10" x14ac:dyDescent="0.2">
      <c r="B36" s="12">
        <v>23</v>
      </c>
      <c r="C36" s="13" t="s">
        <v>4</v>
      </c>
      <c r="D36" s="13" t="s">
        <v>2</v>
      </c>
      <c r="E36" s="16">
        <v>14</v>
      </c>
      <c r="F36" s="16">
        <v>15</v>
      </c>
      <c r="G36" s="19">
        <f t="shared" si="0"/>
        <v>29</v>
      </c>
      <c r="H36" s="33">
        <v>0</v>
      </c>
      <c r="I36" s="16">
        <v>104</v>
      </c>
      <c r="J36" s="17">
        <f t="shared" si="1"/>
        <v>0</v>
      </c>
    </row>
    <row r="37" spans="2:10" x14ac:dyDescent="0.2">
      <c r="B37" s="12">
        <v>24</v>
      </c>
      <c r="C37" s="13" t="s">
        <v>5</v>
      </c>
      <c r="D37" s="13" t="s">
        <v>2</v>
      </c>
      <c r="E37" s="16">
        <v>2</v>
      </c>
      <c r="F37" s="16">
        <v>5</v>
      </c>
      <c r="G37" s="19">
        <f t="shared" si="0"/>
        <v>7</v>
      </c>
      <c r="H37" s="33">
        <v>0</v>
      </c>
      <c r="I37" s="16">
        <v>104</v>
      </c>
      <c r="J37" s="17">
        <f t="shared" si="1"/>
        <v>0</v>
      </c>
    </row>
    <row r="38" spans="2:10" x14ac:dyDescent="0.2">
      <c r="B38" s="12">
        <v>25</v>
      </c>
      <c r="C38" s="13" t="s">
        <v>12</v>
      </c>
      <c r="D38" s="13" t="s">
        <v>2</v>
      </c>
      <c r="E38" s="16">
        <v>24</v>
      </c>
      <c r="F38" s="16">
        <v>6</v>
      </c>
      <c r="G38" s="19">
        <f t="shared" si="0"/>
        <v>30</v>
      </c>
      <c r="H38" s="33">
        <v>0</v>
      </c>
      <c r="I38" s="16">
        <v>104</v>
      </c>
      <c r="J38" s="17">
        <f t="shared" si="1"/>
        <v>0</v>
      </c>
    </row>
    <row r="39" spans="2:10" x14ac:dyDescent="0.2">
      <c r="B39" s="12">
        <v>26</v>
      </c>
      <c r="C39" s="13" t="s">
        <v>13</v>
      </c>
      <c r="D39" s="13" t="s">
        <v>2</v>
      </c>
      <c r="E39" s="16">
        <v>11</v>
      </c>
      <c r="F39" s="16">
        <v>6</v>
      </c>
      <c r="G39" s="19">
        <f t="shared" si="0"/>
        <v>17</v>
      </c>
      <c r="H39" s="33">
        <v>0</v>
      </c>
      <c r="I39" s="16">
        <v>104</v>
      </c>
      <c r="J39" s="17">
        <f t="shared" si="1"/>
        <v>0</v>
      </c>
    </row>
    <row r="40" spans="2:10" x14ac:dyDescent="0.2">
      <c r="B40" s="12">
        <v>27</v>
      </c>
      <c r="C40" s="13" t="s">
        <v>19</v>
      </c>
      <c r="D40" s="13" t="s">
        <v>2</v>
      </c>
      <c r="E40" s="16">
        <v>24</v>
      </c>
      <c r="F40" s="16">
        <v>4</v>
      </c>
      <c r="G40" s="19">
        <f t="shared" si="0"/>
        <v>28</v>
      </c>
      <c r="H40" s="33">
        <v>0</v>
      </c>
      <c r="I40" s="16">
        <v>104</v>
      </c>
      <c r="J40" s="17">
        <f t="shared" si="1"/>
        <v>0</v>
      </c>
    </row>
    <row r="41" spans="2:10" x14ac:dyDescent="0.2">
      <c r="B41" s="12">
        <v>28</v>
      </c>
      <c r="C41" s="13" t="s">
        <v>14</v>
      </c>
      <c r="D41" s="13" t="s">
        <v>2</v>
      </c>
      <c r="E41" s="16">
        <v>1</v>
      </c>
      <c r="F41" s="16">
        <v>6</v>
      </c>
      <c r="G41" s="19">
        <f t="shared" si="0"/>
        <v>7</v>
      </c>
      <c r="H41" s="33">
        <v>0</v>
      </c>
      <c r="I41" s="16">
        <v>104</v>
      </c>
      <c r="J41" s="17">
        <f t="shared" si="1"/>
        <v>0</v>
      </c>
    </row>
    <row r="42" spans="2:10" x14ac:dyDescent="0.2">
      <c r="B42" s="12">
        <v>29</v>
      </c>
      <c r="C42" s="13" t="s">
        <v>6</v>
      </c>
      <c r="D42" s="13" t="s">
        <v>2</v>
      </c>
      <c r="E42" s="16">
        <v>6</v>
      </c>
      <c r="F42" s="16">
        <v>1</v>
      </c>
      <c r="G42" s="19">
        <f t="shared" si="0"/>
        <v>7</v>
      </c>
      <c r="H42" s="33">
        <v>0</v>
      </c>
      <c r="I42" s="16">
        <v>104</v>
      </c>
      <c r="J42" s="17">
        <f t="shared" si="1"/>
        <v>0</v>
      </c>
    </row>
    <row r="43" spans="2:10" x14ac:dyDescent="0.2">
      <c r="B43" s="12">
        <v>30</v>
      </c>
      <c r="C43" s="13" t="s">
        <v>16</v>
      </c>
      <c r="D43" s="13" t="s">
        <v>2</v>
      </c>
      <c r="E43" s="16">
        <v>3</v>
      </c>
      <c r="F43" s="16"/>
      <c r="G43" s="19">
        <f t="shared" si="0"/>
        <v>3</v>
      </c>
      <c r="H43" s="33">
        <v>0</v>
      </c>
      <c r="I43" s="16">
        <v>104</v>
      </c>
      <c r="J43" s="17">
        <f t="shared" si="1"/>
        <v>0</v>
      </c>
    </row>
    <row r="44" spans="2:10" x14ac:dyDescent="0.2">
      <c r="B44" s="12">
        <v>31</v>
      </c>
      <c r="C44" s="13" t="s">
        <v>7</v>
      </c>
      <c r="D44" s="13" t="s">
        <v>2</v>
      </c>
      <c r="E44" s="16">
        <v>6</v>
      </c>
      <c r="F44" s="16">
        <v>2</v>
      </c>
      <c r="G44" s="19">
        <f t="shared" si="0"/>
        <v>8</v>
      </c>
      <c r="H44" s="33">
        <v>0</v>
      </c>
      <c r="I44" s="16">
        <v>104</v>
      </c>
      <c r="J44" s="17">
        <f t="shared" si="1"/>
        <v>0</v>
      </c>
    </row>
    <row r="45" spans="2:10" x14ac:dyDescent="0.2">
      <c r="B45" s="12">
        <v>32</v>
      </c>
      <c r="C45" s="13" t="s">
        <v>9</v>
      </c>
      <c r="D45" s="13" t="s">
        <v>2</v>
      </c>
      <c r="E45" s="16">
        <v>1</v>
      </c>
      <c r="F45" s="16">
        <v>1</v>
      </c>
      <c r="G45" s="19">
        <f t="shared" si="0"/>
        <v>2</v>
      </c>
      <c r="H45" s="33">
        <v>0</v>
      </c>
      <c r="I45" s="16">
        <v>104</v>
      </c>
      <c r="J45" s="17">
        <f t="shared" si="1"/>
        <v>0</v>
      </c>
    </row>
    <row r="46" spans="2:10" x14ac:dyDescent="0.2">
      <c r="B46" s="12">
        <v>33</v>
      </c>
      <c r="C46" s="13" t="s">
        <v>10</v>
      </c>
      <c r="D46" s="13" t="s">
        <v>2</v>
      </c>
      <c r="E46" s="16">
        <v>6</v>
      </c>
      <c r="F46" s="16">
        <v>5</v>
      </c>
      <c r="G46" s="19">
        <f t="shared" si="0"/>
        <v>11</v>
      </c>
      <c r="H46" s="33">
        <v>0</v>
      </c>
      <c r="I46" s="16">
        <v>104</v>
      </c>
      <c r="J46" s="17">
        <f t="shared" si="1"/>
        <v>0</v>
      </c>
    </row>
    <row r="47" spans="2:10" x14ac:dyDescent="0.2">
      <c r="B47" s="12">
        <v>34</v>
      </c>
      <c r="C47" s="13" t="s">
        <v>15</v>
      </c>
      <c r="D47" s="13" t="s">
        <v>2</v>
      </c>
      <c r="E47" s="16">
        <v>1</v>
      </c>
      <c r="F47" s="16">
        <v>2</v>
      </c>
      <c r="G47" s="19">
        <f t="shared" si="0"/>
        <v>3</v>
      </c>
      <c r="H47" s="33">
        <v>0</v>
      </c>
      <c r="I47" s="16">
        <v>104</v>
      </c>
      <c r="J47" s="17">
        <f t="shared" si="1"/>
        <v>0</v>
      </c>
    </row>
    <row r="48" spans="2:10" x14ac:dyDescent="0.2">
      <c r="B48" s="12">
        <v>35</v>
      </c>
      <c r="C48" s="13" t="s">
        <v>8</v>
      </c>
      <c r="D48" s="13" t="s">
        <v>2</v>
      </c>
      <c r="E48" s="16">
        <v>1</v>
      </c>
      <c r="F48" s="16">
        <v>2</v>
      </c>
      <c r="G48" s="19">
        <f t="shared" si="0"/>
        <v>3</v>
      </c>
      <c r="H48" s="33">
        <v>0</v>
      </c>
      <c r="I48" s="16">
        <v>104</v>
      </c>
      <c r="J48" s="17">
        <f t="shared" si="1"/>
        <v>0</v>
      </c>
    </row>
    <row r="49" spans="2:10" x14ac:dyDescent="0.2">
      <c r="B49" s="12">
        <v>36</v>
      </c>
      <c r="C49" s="13" t="s">
        <v>24</v>
      </c>
      <c r="D49" s="13" t="s">
        <v>2</v>
      </c>
      <c r="E49" s="16"/>
      <c r="F49" s="16">
        <v>10</v>
      </c>
      <c r="G49" s="19">
        <f t="shared" si="0"/>
        <v>10</v>
      </c>
      <c r="H49" s="33">
        <v>0</v>
      </c>
      <c r="I49" s="16">
        <v>104</v>
      </c>
      <c r="J49" s="17">
        <f t="shared" si="1"/>
        <v>0</v>
      </c>
    </row>
    <row r="50" spans="2:10" ht="89.25" x14ac:dyDescent="0.2">
      <c r="B50" s="12">
        <v>37</v>
      </c>
      <c r="C50" s="13" t="s">
        <v>82</v>
      </c>
      <c r="D50" s="13" t="s">
        <v>2</v>
      </c>
      <c r="E50" s="16">
        <v>1</v>
      </c>
      <c r="F50" s="16"/>
      <c r="G50" s="19">
        <f t="shared" si="0"/>
        <v>1</v>
      </c>
      <c r="H50" s="33">
        <v>0</v>
      </c>
      <c r="I50" s="16">
        <v>104</v>
      </c>
      <c r="J50" s="17">
        <f t="shared" si="1"/>
        <v>0</v>
      </c>
    </row>
    <row r="51" spans="2:10" x14ac:dyDescent="0.2">
      <c r="B51" s="12">
        <v>38</v>
      </c>
      <c r="C51" s="13" t="s">
        <v>27</v>
      </c>
      <c r="D51" s="13" t="s">
        <v>2</v>
      </c>
      <c r="E51" s="16">
        <f>18+45</f>
        <v>63</v>
      </c>
      <c r="F51" s="16">
        <v>38</v>
      </c>
      <c r="G51" s="19">
        <f t="shared" si="0"/>
        <v>101</v>
      </c>
      <c r="H51" s="33">
        <v>0</v>
      </c>
      <c r="I51" s="16">
        <v>104</v>
      </c>
      <c r="J51" s="17">
        <f t="shared" si="1"/>
        <v>0</v>
      </c>
    </row>
    <row r="52" spans="2:10" x14ac:dyDescent="0.2">
      <c r="B52" s="12">
        <v>39</v>
      </c>
      <c r="C52" s="13" t="s">
        <v>28</v>
      </c>
      <c r="D52" s="13" t="s">
        <v>2</v>
      </c>
      <c r="E52" s="16">
        <v>7</v>
      </c>
      <c r="F52" s="16">
        <v>3</v>
      </c>
      <c r="G52" s="19">
        <f t="shared" si="0"/>
        <v>10</v>
      </c>
      <c r="H52" s="33">
        <v>0</v>
      </c>
      <c r="I52" s="16">
        <v>104</v>
      </c>
      <c r="J52" s="17">
        <f t="shared" si="1"/>
        <v>0</v>
      </c>
    </row>
    <row r="53" spans="2:10" ht="25.5" x14ac:dyDescent="0.2">
      <c r="B53" s="12">
        <v>40</v>
      </c>
      <c r="C53" s="13" t="s">
        <v>94</v>
      </c>
      <c r="D53" s="13" t="s">
        <v>2</v>
      </c>
      <c r="E53" s="16">
        <v>1</v>
      </c>
      <c r="F53" s="16">
        <v>1</v>
      </c>
      <c r="G53" s="19">
        <f t="shared" si="0"/>
        <v>2</v>
      </c>
      <c r="H53" s="33">
        <v>0</v>
      </c>
      <c r="I53" s="16">
        <v>1</v>
      </c>
      <c r="J53" s="17">
        <f t="shared" si="1"/>
        <v>0</v>
      </c>
    </row>
    <row r="54" spans="2:10" ht="25.5" x14ac:dyDescent="0.2">
      <c r="B54" s="12">
        <v>41</v>
      </c>
      <c r="C54" s="13" t="s">
        <v>55</v>
      </c>
      <c r="D54" s="13" t="s">
        <v>2</v>
      </c>
      <c r="E54" s="16">
        <v>1</v>
      </c>
      <c r="F54" s="16"/>
      <c r="G54" s="19">
        <f t="shared" si="0"/>
        <v>1</v>
      </c>
      <c r="H54" s="33">
        <v>0</v>
      </c>
      <c r="I54" s="16">
        <v>104</v>
      </c>
      <c r="J54" s="17">
        <f t="shared" si="1"/>
        <v>0</v>
      </c>
    </row>
    <row r="55" spans="2:10" x14ac:dyDescent="0.2">
      <c r="B55" s="12">
        <v>42</v>
      </c>
      <c r="C55" s="13" t="s">
        <v>53</v>
      </c>
      <c r="D55" s="13" t="s">
        <v>2</v>
      </c>
      <c r="E55" s="16">
        <v>4</v>
      </c>
      <c r="F55" s="16"/>
      <c r="G55" s="19">
        <f t="shared" si="0"/>
        <v>4</v>
      </c>
      <c r="H55" s="33">
        <v>0</v>
      </c>
      <c r="I55" s="16">
        <v>104</v>
      </c>
      <c r="J55" s="17">
        <f t="shared" si="1"/>
        <v>0</v>
      </c>
    </row>
    <row r="56" spans="2:10" ht="25.5" x14ac:dyDescent="0.2">
      <c r="B56" s="12">
        <v>43</v>
      </c>
      <c r="C56" s="13" t="s">
        <v>54</v>
      </c>
      <c r="D56" s="13" t="s">
        <v>2</v>
      </c>
      <c r="E56" s="16"/>
      <c r="F56" s="16">
        <v>1</v>
      </c>
      <c r="G56" s="19">
        <f t="shared" si="0"/>
        <v>1</v>
      </c>
      <c r="H56" s="33">
        <v>0</v>
      </c>
      <c r="I56" s="16">
        <v>104</v>
      </c>
      <c r="J56" s="17">
        <f t="shared" si="1"/>
        <v>0</v>
      </c>
    </row>
    <row r="57" spans="2:10" x14ac:dyDescent="0.2">
      <c r="B57" s="87" t="s">
        <v>96</v>
      </c>
      <c r="C57" s="88"/>
      <c r="D57" s="88"/>
      <c r="E57" s="88"/>
      <c r="F57" s="88"/>
      <c r="G57" s="88"/>
      <c r="H57" s="88"/>
      <c r="I57" s="88"/>
      <c r="J57" s="20">
        <f>SUM(J14:J56)</f>
        <v>0</v>
      </c>
    </row>
    <row r="58" spans="2:10" ht="30" customHeight="1" x14ac:dyDescent="0.2">
      <c r="B58" s="73" t="s">
        <v>87</v>
      </c>
      <c r="C58" s="74"/>
      <c r="D58" s="74"/>
      <c r="E58" s="74"/>
      <c r="F58" s="74"/>
      <c r="G58" s="74"/>
      <c r="H58" s="74"/>
      <c r="I58" s="74"/>
      <c r="J58" s="75"/>
    </row>
    <row r="59" spans="2:10" ht="39.75" x14ac:dyDescent="0.2">
      <c r="B59" s="39" t="s">
        <v>0</v>
      </c>
      <c r="C59" s="40" t="s">
        <v>58</v>
      </c>
      <c r="D59" s="40" t="s">
        <v>1</v>
      </c>
      <c r="E59" s="41" t="s">
        <v>88</v>
      </c>
      <c r="F59" s="41" t="s">
        <v>89</v>
      </c>
      <c r="G59" s="42" t="s">
        <v>90</v>
      </c>
      <c r="H59" s="72" t="s">
        <v>103</v>
      </c>
      <c r="I59" s="72"/>
      <c r="J59" s="44" t="s">
        <v>93</v>
      </c>
    </row>
    <row r="60" spans="2:10" x14ac:dyDescent="0.2">
      <c r="B60" s="12">
        <v>44</v>
      </c>
      <c r="C60" s="13" t="s">
        <v>85</v>
      </c>
      <c r="D60" s="13" t="s">
        <v>2</v>
      </c>
      <c r="E60" s="16">
        <v>1</v>
      </c>
      <c r="F60" s="16"/>
      <c r="G60" s="19">
        <f>SUM(E60:F60)</f>
        <v>1</v>
      </c>
      <c r="H60" s="69">
        <v>3000</v>
      </c>
      <c r="I60" s="69"/>
      <c r="J60" s="21">
        <f t="shared" ref="J60:J76" si="2">+H60*G60</f>
        <v>3000</v>
      </c>
    </row>
    <row r="61" spans="2:10" x14ac:dyDescent="0.2">
      <c r="B61" s="12">
        <v>45</v>
      </c>
      <c r="C61" s="13" t="s">
        <v>86</v>
      </c>
      <c r="D61" s="13" t="s">
        <v>2</v>
      </c>
      <c r="E61" s="16">
        <v>1</v>
      </c>
      <c r="F61" s="16"/>
      <c r="G61" s="19">
        <f t="shared" ref="G61:G76" si="3">SUM(E61:F61)</f>
        <v>1</v>
      </c>
      <c r="H61" s="69">
        <v>1500</v>
      </c>
      <c r="I61" s="69"/>
      <c r="J61" s="21">
        <f t="shared" si="2"/>
        <v>1500</v>
      </c>
    </row>
    <row r="62" spans="2:10" x14ac:dyDescent="0.2">
      <c r="B62" s="12">
        <v>46</v>
      </c>
      <c r="C62" s="13" t="s">
        <v>79</v>
      </c>
      <c r="D62" s="13" t="s">
        <v>48</v>
      </c>
      <c r="E62" s="14">
        <v>1</v>
      </c>
      <c r="F62" s="14"/>
      <c r="G62" s="19">
        <f t="shared" si="3"/>
        <v>1</v>
      </c>
      <c r="H62" s="69">
        <v>12500</v>
      </c>
      <c r="I62" s="69"/>
      <c r="J62" s="21">
        <f t="shared" si="2"/>
        <v>12500</v>
      </c>
    </row>
    <row r="63" spans="2:10" x14ac:dyDescent="0.2">
      <c r="B63" s="12">
        <v>47</v>
      </c>
      <c r="C63" s="13" t="s">
        <v>75</v>
      </c>
      <c r="D63" s="13" t="s">
        <v>48</v>
      </c>
      <c r="E63" s="14"/>
      <c r="F63" s="14">
        <v>1</v>
      </c>
      <c r="G63" s="19">
        <f t="shared" si="3"/>
        <v>1</v>
      </c>
      <c r="H63" s="69">
        <v>10000</v>
      </c>
      <c r="I63" s="69"/>
      <c r="J63" s="21">
        <f t="shared" si="2"/>
        <v>10000</v>
      </c>
    </row>
    <row r="64" spans="2:10" ht="25.5" x14ac:dyDescent="0.2">
      <c r="B64" s="12">
        <v>48</v>
      </c>
      <c r="C64" s="13" t="s">
        <v>81</v>
      </c>
      <c r="D64" s="13" t="s">
        <v>48</v>
      </c>
      <c r="E64" s="14">
        <v>1</v>
      </c>
      <c r="F64" s="14"/>
      <c r="G64" s="19">
        <f t="shared" si="3"/>
        <v>1</v>
      </c>
      <c r="H64" s="69">
        <v>5000</v>
      </c>
      <c r="I64" s="69"/>
      <c r="J64" s="21">
        <f t="shared" si="2"/>
        <v>5000</v>
      </c>
    </row>
    <row r="65" spans="2:10" x14ac:dyDescent="0.2">
      <c r="B65" s="12">
        <v>49</v>
      </c>
      <c r="C65" s="13" t="s">
        <v>74</v>
      </c>
      <c r="D65" s="13" t="s">
        <v>48</v>
      </c>
      <c r="E65" s="14">
        <v>1</v>
      </c>
      <c r="F65" s="14"/>
      <c r="G65" s="19">
        <f t="shared" si="3"/>
        <v>1</v>
      </c>
      <c r="H65" s="69">
        <v>4000</v>
      </c>
      <c r="I65" s="69"/>
      <c r="J65" s="21">
        <f t="shared" si="2"/>
        <v>4000</v>
      </c>
    </row>
    <row r="66" spans="2:10" ht="38.25" x14ac:dyDescent="0.2">
      <c r="B66" s="12">
        <v>50</v>
      </c>
      <c r="C66" s="13" t="s">
        <v>80</v>
      </c>
      <c r="D66" s="13" t="s">
        <v>48</v>
      </c>
      <c r="E66" s="14">
        <v>1</v>
      </c>
      <c r="F66" s="14"/>
      <c r="G66" s="19">
        <f t="shared" si="3"/>
        <v>1</v>
      </c>
      <c r="H66" s="69">
        <v>5000</v>
      </c>
      <c r="I66" s="69"/>
      <c r="J66" s="21">
        <f t="shared" si="2"/>
        <v>5000</v>
      </c>
    </row>
    <row r="67" spans="2:10" ht="25.5" x14ac:dyDescent="0.2">
      <c r="B67" s="12">
        <v>51</v>
      </c>
      <c r="C67" s="13" t="s">
        <v>76</v>
      </c>
      <c r="D67" s="13" t="s">
        <v>48</v>
      </c>
      <c r="E67" s="14">
        <v>1</v>
      </c>
      <c r="F67" s="14"/>
      <c r="G67" s="19">
        <f t="shared" si="3"/>
        <v>1</v>
      </c>
      <c r="H67" s="69">
        <v>2500</v>
      </c>
      <c r="I67" s="69"/>
      <c r="J67" s="21">
        <f t="shared" si="2"/>
        <v>2500</v>
      </c>
    </row>
    <row r="68" spans="2:10" x14ac:dyDescent="0.2">
      <c r="B68" s="12">
        <v>52</v>
      </c>
      <c r="C68" s="13" t="s">
        <v>77</v>
      </c>
      <c r="D68" s="13" t="s">
        <v>48</v>
      </c>
      <c r="E68" s="14"/>
      <c r="F68" s="14">
        <v>1</v>
      </c>
      <c r="G68" s="19">
        <f t="shared" si="3"/>
        <v>1</v>
      </c>
      <c r="H68" s="69">
        <v>2000</v>
      </c>
      <c r="I68" s="69"/>
      <c r="J68" s="21">
        <f t="shared" si="2"/>
        <v>2000</v>
      </c>
    </row>
    <row r="69" spans="2:10" x14ac:dyDescent="0.2">
      <c r="B69" s="12">
        <v>53</v>
      </c>
      <c r="C69" s="13" t="s">
        <v>78</v>
      </c>
      <c r="D69" s="13" t="s">
        <v>48</v>
      </c>
      <c r="E69" s="14"/>
      <c r="F69" s="14">
        <v>1</v>
      </c>
      <c r="G69" s="19">
        <f t="shared" si="3"/>
        <v>1</v>
      </c>
      <c r="H69" s="69">
        <v>1500</v>
      </c>
      <c r="I69" s="69"/>
      <c r="J69" s="21">
        <f t="shared" si="2"/>
        <v>1500</v>
      </c>
    </row>
    <row r="70" spans="2:10" x14ac:dyDescent="0.2">
      <c r="B70" s="12">
        <v>54</v>
      </c>
      <c r="C70" s="13" t="s">
        <v>95</v>
      </c>
      <c r="D70" s="13" t="s">
        <v>48</v>
      </c>
      <c r="E70" s="14">
        <v>2</v>
      </c>
      <c r="F70" s="14">
        <v>2</v>
      </c>
      <c r="G70" s="19">
        <f t="shared" si="3"/>
        <v>4</v>
      </c>
      <c r="H70" s="69">
        <v>800</v>
      </c>
      <c r="I70" s="69"/>
      <c r="J70" s="21">
        <f t="shared" si="2"/>
        <v>3200</v>
      </c>
    </row>
    <row r="71" spans="2:10" ht="63.75" x14ac:dyDescent="0.2">
      <c r="B71" s="12">
        <v>55</v>
      </c>
      <c r="C71" s="13" t="s">
        <v>61</v>
      </c>
      <c r="D71" s="13" t="s">
        <v>48</v>
      </c>
      <c r="E71" s="16">
        <v>1</v>
      </c>
      <c r="F71" s="16"/>
      <c r="G71" s="19">
        <f t="shared" si="3"/>
        <v>1</v>
      </c>
      <c r="H71" s="69">
        <v>2000</v>
      </c>
      <c r="I71" s="69"/>
      <c r="J71" s="21">
        <f t="shared" si="2"/>
        <v>2000</v>
      </c>
    </row>
    <row r="72" spans="2:10" ht="102" x14ac:dyDescent="0.2">
      <c r="B72" s="12">
        <v>56</v>
      </c>
      <c r="C72" s="13" t="s">
        <v>83</v>
      </c>
      <c r="D72" s="13" t="s">
        <v>48</v>
      </c>
      <c r="E72" s="16">
        <v>1</v>
      </c>
      <c r="F72" s="16"/>
      <c r="G72" s="19">
        <f t="shared" si="3"/>
        <v>1</v>
      </c>
      <c r="H72" s="69">
        <v>5000</v>
      </c>
      <c r="I72" s="69"/>
      <c r="J72" s="21">
        <f t="shared" si="2"/>
        <v>5000</v>
      </c>
    </row>
    <row r="73" spans="2:10" ht="51" x14ac:dyDescent="0.2">
      <c r="B73" s="12">
        <v>57</v>
      </c>
      <c r="C73" s="13" t="s">
        <v>62</v>
      </c>
      <c r="D73" s="13" t="s">
        <v>48</v>
      </c>
      <c r="E73" s="16"/>
      <c r="F73" s="16">
        <v>1</v>
      </c>
      <c r="G73" s="19">
        <f t="shared" si="3"/>
        <v>1</v>
      </c>
      <c r="H73" s="69">
        <v>4500</v>
      </c>
      <c r="I73" s="69"/>
      <c r="J73" s="21">
        <f t="shared" si="2"/>
        <v>4500</v>
      </c>
    </row>
    <row r="74" spans="2:10" ht="25.5" x14ac:dyDescent="0.2">
      <c r="B74" s="12">
        <v>58</v>
      </c>
      <c r="C74" s="13" t="s">
        <v>55</v>
      </c>
      <c r="D74" s="13" t="s">
        <v>48</v>
      </c>
      <c r="E74" s="16">
        <v>1</v>
      </c>
      <c r="F74" s="16"/>
      <c r="G74" s="19">
        <f t="shared" si="3"/>
        <v>1</v>
      </c>
      <c r="H74" s="69">
        <v>3000</v>
      </c>
      <c r="I74" s="69"/>
      <c r="J74" s="21">
        <f t="shared" si="2"/>
        <v>3000</v>
      </c>
    </row>
    <row r="75" spans="2:10" x14ac:dyDescent="0.2">
      <c r="B75" s="12">
        <v>59</v>
      </c>
      <c r="C75" s="13" t="s">
        <v>53</v>
      </c>
      <c r="D75" s="13" t="s">
        <v>48</v>
      </c>
      <c r="E75" s="16">
        <v>4</v>
      </c>
      <c r="F75" s="16"/>
      <c r="G75" s="19">
        <f t="shared" si="3"/>
        <v>4</v>
      </c>
      <c r="H75" s="69">
        <v>800</v>
      </c>
      <c r="I75" s="69"/>
      <c r="J75" s="21">
        <f t="shared" si="2"/>
        <v>3200</v>
      </c>
    </row>
    <row r="76" spans="2:10" ht="25.5" x14ac:dyDescent="0.2">
      <c r="B76" s="12">
        <v>60</v>
      </c>
      <c r="C76" s="13" t="s">
        <v>54</v>
      </c>
      <c r="D76" s="13" t="s">
        <v>48</v>
      </c>
      <c r="E76" s="16"/>
      <c r="F76" s="16">
        <v>1</v>
      </c>
      <c r="G76" s="19">
        <f t="shared" si="3"/>
        <v>1</v>
      </c>
      <c r="H76" s="69">
        <v>2000</v>
      </c>
      <c r="I76" s="69"/>
      <c r="J76" s="21">
        <f t="shared" si="2"/>
        <v>2000</v>
      </c>
    </row>
    <row r="77" spans="2:10" ht="13.5" thickBot="1" x14ac:dyDescent="0.25">
      <c r="B77" s="70" t="s">
        <v>104</v>
      </c>
      <c r="C77" s="71"/>
      <c r="D77" s="71"/>
      <c r="E77" s="71"/>
      <c r="F77" s="71"/>
      <c r="G77" s="71"/>
      <c r="H77" s="71"/>
      <c r="I77" s="71"/>
      <c r="J77" s="22">
        <f>SUM(J60:J76)</f>
        <v>69900</v>
      </c>
    </row>
    <row r="78" spans="2:10" ht="30" customHeight="1" x14ac:dyDescent="0.2">
      <c r="B78" s="60" t="s">
        <v>105</v>
      </c>
      <c r="C78" s="61"/>
      <c r="D78" s="61"/>
      <c r="E78" s="61"/>
      <c r="F78" s="61"/>
      <c r="G78" s="61"/>
      <c r="H78" s="61"/>
      <c r="I78" s="61"/>
      <c r="J78" s="62"/>
    </row>
    <row r="79" spans="2:10" s="11" customFormat="1" ht="39.75" x14ac:dyDescent="0.2">
      <c r="B79" s="39" t="s">
        <v>0</v>
      </c>
      <c r="C79" s="40" t="s">
        <v>58</v>
      </c>
      <c r="D79" s="40" t="s">
        <v>1</v>
      </c>
      <c r="E79" s="41" t="s">
        <v>88</v>
      </c>
      <c r="F79" s="41" t="s">
        <v>89</v>
      </c>
      <c r="G79" s="42" t="s">
        <v>90</v>
      </c>
      <c r="H79" s="43" t="s">
        <v>91</v>
      </c>
      <c r="I79" s="42" t="s">
        <v>92</v>
      </c>
      <c r="J79" s="44" t="s">
        <v>93</v>
      </c>
    </row>
    <row r="80" spans="2:10" x14ac:dyDescent="0.2">
      <c r="B80" s="12">
        <v>61</v>
      </c>
      <c r="C80" s="13" t="s">
        <v>97</v>
      </c>
      <c r="D80" s="13" t="s">
        <v>2</v>
      </c>
      <c r="E80" s="35"/>
      <c r="F80" s="35">
        <v>3</v>
      </c>
      <c r="G80" s="36">
        <f t="shared" ref="G80:G101" si="4">SUM(E80:F80)</f>
        <v>3</v>
      </c>
      <c r="H80" s="33">
        <v>0</v>
      </c>
      <c r="I80" s="16">
        <v>104</v>
      </c>
      <c r="J80" s="17">
        <f t="shared" ref="J80:J110" si="5">+I80*H80*G80</f>
        <v>0</v>
      </c>
    </row>
    <row r="81" spans="2:10" x14ac:dyDescent="0.2">
      <c r="B81" s="12">
        <v>62</v>
      </c>
      <c r="C81" s="13" t="s">
        <v>98</v>
      </c>
      <c r="D81" s="13" t="s">
        <v>2</v>
      </c>
      <c r="E81" s="35"/>
      <c r="F81" s="35">
        <v>2</v>
      </c>
      <c r="G81" s="36">
        <f t="shared" si="4"/>
        <v>2</v>
      </c>
      <c r="H81" s="33">
        <v>0</v>
      </c>
      <c r="I81" s="16">
        <v>104</v>
      </c>
      <c r="J81" s="17">
        <f t="shared" si="5"/>
        <v>0</v>
      </c>
    </row>
    <row r="82" spans="2:10" ht="25.5" x14ac:dyDescent="0.2">
      <c r="B82" s="12">
        <v>63</v>
      </c>
      <c r="C82" s="13" t="s">
        <v>29</v>
      </c>
      <c r="D82" s="13" t="s">
        <v>2</v>
      </c>
      <c r="E82" s="35">
        <v>15</v>
      </c>
      <c r="F82" s="35">
        <v>15</v>
      </c>
      <c r="G82" s="36">
        <f t="shared" si="4"/>
        <v>30</v>
      </c>
      <c r="H82" s="33">
        <v>0</v>
      </c>
      <c r="I82" s="16">
        <v>104</v>
      </c>
      <c r="J82" s="17">
        <f t="shared" si="5"/>
        <v>0</v>
      </c>
    </row>
    <row r="83" spans="2:10" x14ac:dyDescent="0.2">
      <c r="B83" s="12">
        <v>64</v>
      </c>
      <c r="C83" s="13" t="s">
        <v>30</v>
      </c>
      <c r="D83" s="13" t="s">
        <v>2</v>
      </c>
      <c r="E83" s="35">
        <v>4</v>
      </c>
      <c r="F83" s="35"/>
      <c r="G83" s="36">
        <f t="shared" si="4"/>
        <v>4</v>
      </c>
      <c r="H83" s="33">
        <v>0</v>
      </c>
      <c r="I83" s="16">
        <v>104</v>
      </c>
      <c r="J83" s="17">
        <f t="shared" si="5"/>
        <v>0</v>
      </c>
    </row>
    <row r="84" spans="2:10" x14ac:dyDescent="0.2">
      <c r="B84" s="12">
        <v>65</v>
      </c>
      <c r="C84" s="13" t="s">
        <v>31</v>
      </c>
      <c r="D84" s="13" t="s">
        <v>2</v>
      </c>
      <c r="E84" s="35">
        <v>24</v>
      </c>
      <c r="F84" s="35">
        <v>13</v>
      </c>
      <c r="G84" s="36">
        <f t="shared" si="4"/>
        <v>37</v>
      </c>
      <c r="H84" s="33">
        <v>0</v>
      </c>
      <c r="I84" s="16">
        <v>104</v>
      </c>
      <c r="J84" s="17">
        <f t="shared" si="5"/>
        <v>0</v>
      </c>
    </row>
    <row r="85" spans="2:10" x14ac:dyDescent="0.2">
      <c r="B85" s="12">
        <v>66</v>
      </c>
      <c r="C85" s="13" t="s">
        <v>32</v>
      </c>
      <c r="D85" s="13" t="s">
        <v>2</v>
      </c>
      <c r="E85" s="35">
        <v>6</v>
      </c>
      <c r="F85" s="35"/>
      <c r="G85" s="36">
        <f t="shared" si="4"/>
        <v>6</v>
      </c>
      <c r="H85" s="33">
        <v>0</v>
      </c>
      <c r="I85" s="16">
        <v>104</v>
      </c>
      <c r="J85" s="17">
        <f t="shared" si="5"/>
        <v>0</v>
      </c>
    </row>
    <row r="86" spans="2:10" x14ac:dyDescent="0.2">
      <c r="B86" s="12">
        <v>67</v>
      </c>
      <c r="C86" s="13" t="s">
        <v>43</v>
      </c>
      <c r="D86" s="13" t="s">
        <v>2</v>
      </c>
      <c r="E86" s="35">
        <v>22</v>
      </c>
      <c r="F86" s="35">
        <v>18</v>
      </c>
      <c r="G86" s="36">
        <f t="shared" si="4"/>
        <v>40</v>
      </c>
      <c r="H86" s="33">
        <v>0</v>
      </c>
      <c r="I86" s="16">
        <v>104</v>
      </c>
      <c r="J86" s="17">
        <f t="shared" si="5"/>
        <v>0</v>
      </c>
    </row>
    <row r="87" spans="2:10" x14ac:dyDescent="0.2">
      <c r="B87" s="12">
        <v>68</v>
      </c>
      <c r="C87" s="13" t="s">
        <v>42</v>
      </c>
      <c r="D87" s="13" t="s">
        <v>2</v>
      </c>
      <c r="E87" s="35">
        <v>42</v>
      </c>
      <c r="F87" s="35">
        <v>12</v>
      </c>
      <c r="G87" s="36">
        <f t="shared" si="4"/>
        <v>54</v>
      </c>
      <c r="H87" s="33">
        <v>0</v>
      </c>
      <c r="I87" s="16">
        <v>104</v>
      </c>
      <c r="J87" s="17">
        <f t="shared" si="5"/>
        <v>0</v>
      </c>
    </row>
    <row r="88" spans="2:10" x14ac:dyDescent="0.2">
      <c r="B88" s="12">
        <v>69</v>
      </c>
      <c r="C88" s="13" t="s">
        <v>41</v>
      </c>
      <c r="D88" s="13" t="s">
        <v>2</v>
      </c>
      <c r="E88" s="35">
        <v>8</v>
      </c>
      <c r="F88" s="35"/>
      <c r="G88" s="36">
        <f t="shared" si="4"/>
        <v>8</v>
      </c>
      <c r="H88" s="33">
        <v>0</v>
      </c>
      <c r="I88" s="16">
        <v>104</v>
      </c>
      <c r="J88" s="17">
        <f t="shared" si="5"/>
        <v>0</v>
      </c>
    </row>
    <row r="89" spans="2:10" x14ac:dyDescent="0.2">
      <c r="B89" s="12">
        <v>70</v>
      </c>
      <c r="C89" s="13" t="s">
        <v>34</v>
      </c>
      <c r="D89" s="13" t="s">
        <v>2</v>
      </c>
      <c r="E89" s="35">
        <v>85</v>
      </c>
      <c r="F89" s="35">
        <v>75</v>
      </c>
      <c r="G89" s="36">
        <f t="shared" si="4"/>
        <v>160</v>
      </c>
      <c r="H89" s="33">
        <v>0</v>
      </c>
      <c r="I89" s="16">
        <v>104</v>
      </c>
      <c r="J89" s="17">
        <f t="shared" si="5"/>
        <v>0</v>
      </c>
    </row>
    <row r="90" spans="2:10" x14ac:dyDescent="0.2">
      <c r="B90" s="12">
        <v>71</v>
      </c>
      <c r="C90" s="13" t="s">
        <v>33</v>
      </c>
      <c r="D90" s="13" t="s">
        <v>2</v>
      </c>
      <c r="E90" s="35">
        <v>25</v>
      </c>
      <c r="F90" s="35">
        <v>15</v>
      </c>
      <c r="G90" s="36">
        <f t="shared" si="4"/>
        <v>40</v>
      </c>
      <c r="H90" s="33">
        <v>0</v>
      </c>
      <c r="I90" s="16">
        <v>104</v>
      </c>
      <c r="J90" s="17">
        <f t="shared" si="5"/>
        <v>0</v>
      </c>
    </row>
    <row r="91" spans="2:10" x14ac:dyDescent="0.2">
      <c r="B91" s="12">
        <v>72</v>
      </c>
      <c r="C91" s="13" t="s">
        <v>44</v>
      </c>
      <c r="D91" s="13" t="s">
        <v>2</v>
      </c>
      <c r="E91" s="35">
        <v>8</v>
      </c>
      <c r="F91" s="35"/>
      <c r="G91" s="36">
        <f t="shared" si="4"/>
        <v>8</v>
      </c>
      <c r="H91" s="33">
        <v>0</v>
      </c>
      <c r="I91" s="16">
        <v>104</v>
      </c>
      <c r="J91" s="17">
        <f t="shared" si="5"/>
        <v>0</v>
      </c>
    </row>
    <row r="92" spans="2:10" x14ac:dyDescent="0.2">
      <c r="B92" s="12">
        <v>73</v>
      </c>
      <c r="C92" s="13" t="s">
        <v>35</v>
      </c>
      <c r="D92" s="13" t="s">
        <v>2</v>
      </c>
      <c r="E92" s="35">
        <v>37</v>
      </c>
      <c r="F92" s="35">
        <v>22</v>
      </c>
      <c r="G92" s="36">
        <f t="shared" si="4"/>
        <v>59</v>
      </c>
      <c r="H92" s="33">
        <v>0</v>
      </c>
      <c r="I92" s="16">
        <v>104</v>
      </c>
      <c r="J92" s="17">
        <f t="shared" si="5"/>
        <v>0</v>
      </c>
    </row>
    <row r="93" spans="2:10" x14ac:dyDescent="0.2">
      <c r="B93" s="12">
        <v>74</v>
      </c>
      <c r="C93" s="13" t="s">
        <v>38</v>
      </c>
      <c r="D93" s="13" t="s">
        <v>2</v>
      </c>
      <c r="E93" s="35">
        <v>2</v>
      </c>
      <c r="F93" s="35">
        <v>1</v>
      </c>
      <c r="G93" s="36">
        <f t="shared" si="4"/>
        <v>3</v>
      </c>
      <c r="H93" s="33">
        <v>0</v>
      </c>
      <c r="I93" s="16">
        <v>104</v>
      </c>
      <c r="J93" s="17">
        <f t="shared" si="5"/>
        <v>0</v>
      </c>
    </row>
    <row r="94" spans="2:10" x14ac:dyDescent="0.2">
      <c r="B94" s="12">
        <v>75</v>
      </c>
      <c r="C94" s="13" t="s">
        <v>37</v>
      </c>
      <c r="D94" s="13" t="s">
        <v>2</v>
      </c>
      <c r="E94" s="35">
        <v>6</v>
      </c>
      <c r="F94" s="35">
        <v>9</v>
      </c>
      <c r="G94" s="36">
        <f t="shared" si="4"/>
        <v>15</v>
      </c>
      <c r="H94" s="33">
        <v>0</v>
      </c>
      <c r="I94" s="16">
        <v>104</v>
      </c>
      <c r="J94" s="17">
        <f t="shared" si="5"/>
        <v>0</v>
      </c>
    </row>
    <row r="95" spans="2:10" x14ac:dyDescent="0.2">
      <c r="B95" s="12">
        <v>76</v>
      </c>
      <c r="C95" s="13" t="s">
        <v>39</v>
      </c>
      <c r="D95" s="13" t="s">
        <v>2</v>
      </c>
      <c r="E95" s="35">
        <v>21</v>
      </c>
      <c r="F95" s="35">
        <v>7</v>
      </c>
      <c r="G95" s="36">
        <f t="shared" si="4"/>
        <v>28</v>
      </c>
      <c r="H95" s="33">
        <v>0</v>
      </c>
      <c r="I95" s="16">
        <v>104</v>
      </c>
      <c r="J95" s="17">
        <f t="shared" si="5"/>
        <v>0</v>
      </c>
    </row>
    <row r="96" spans="2:10" x14ac:dyDescent="0.2">
      <c r="B96" s="12">
        <v>77</v>
      </c>
      <c r="C96" s="13" t="s">
        <v>36</v>
      </c>
      <c r="D96" s="13" t="s">
        <v>2</v>
      </c>
      <c r="E96" s="35">
        <v>12</v>
      </c>
      <c r="F96" s="35">
        <v>12</v>
      </c>
      <c r="G96" s="36">
        <f t="shared" si="4"/>
        <v>24</v>
      </c>
      <c r="H96" s="33">
        <v>0</v>
      </c>
      <c r="I96" s="16">
        <v>104</v>
      </c>
      <c r="J96" s="17">
        <f t="shared" si="5"/>
        <v>0</v>
      </c>
    </row>
    <row r="97" spans="2:10" x14ac:dyDescent="0.2">
      <c r="B97" s="12">
        <v>78</v>
      </c>
      <c r="C97" s="13" t="s">
        <v>40</v>
      </c>
      <c r="D97" s="13" t="s">
        <v>2</v>
      </c>
      <c r="E97" s="35">
        <v>26</v>
      </c>
      <c r="F97" s="35">
        <v>15</v>
      </c>
      <c r="G97" s="36">
        <f t="shared" si="4"/>
        <v>41</v>
      </c>
      <c r="H97" s="33">
        <v>0</v>
      </c>
      <c r="I97" s="16">
        <v>104</v>
      </c>
      <c r="J97" s="17">
        <f t="shared" si="5"/>
        <v>0</v>
      </c>
    </row>
    <row r="98" spans="2:10" x14ac:dyDescent="0.2">
      <c r="B98" s="12">
        <v>79</v>
      </c>
      <c r="C98" s="13" t="s">
        <v>63</v>
      </c>
      <c r="D98" s="13" t="s">
        <v>2</v>
      </c>
      <c r="E98" s="35">
        <v>2</v>
      </c>
      <c r="F98" s="35">
        <v>3</v>
      </c>
      <c r="G98" s="36">
        <f t="shared" si="4"/>
        <v>5</v>
      </c>
      <c r="H98" s="33">
        <v>0</v>
      </c>
      <c r="I98" s="16">
        <v>104</v>
      </c>
      <c r="J98" s="17">
        <f t="shared" si="5"/>
        <v>0</v>
      </c>
    </row>
    <row r="99" spans="2:10" x14ac:dyDescent="0.2">
      <c r="B99" s="12">
        <v>80</v>
      </c>
      <c r="C99" s="13" t="s">
        <v>64</v>
      </c>
      <c r="D99" s="13" t="s">
        <v>2</v>
      </c>
      <c r="E99" s="35"/>
      <c r="F99" s="35">
        <v>8</v>
      </c>
      <c r="G99" s="36">
        <f t="shared" si="4"/>
        <v>8</v>
      </c>
      <c r="H99" s="33">
        <v>0</v>
      </c>
      <c r="I99" s="16">
        <v>104</v>
      </c>
      <c r="J99" s="17">
        <f t="shared" si="5"/>
        <v>0</v>
      </c>
    </row>
    <row r="100" spans="2:10" x14ac:dyDescent="0.2">
      <c r="B100" s="12">
        <v>81</v>
      </c>
      <c r="C100" s="13" t="s">
        <v>65</v>
      </c>
      <c r="D100" s="13" t="s">
        <v>2</v>
      </c>
      <c r="E100" s="35">
        <v>3</v>
      </c>
      <c r="F100" s="35">
        <v>2</v>
      </c>
      <c r="G100" s="36">
        <f t="shared" si="4"/>
        <v>5</v>
      </c>
      <c r="H100" s="33">
        <v>0</v>
      </c>
      <c r="I100" s="16">
        <v>104</v>
      </c>
      <c r="J100" s="17">
        <f t="shared" si="5"/>
        <v>0</v>
      </c>
    </row>
    <row r="101" spans="2:10" x14ac:dyDescent="0.2">
      <c r="B101" s="12">
        <v>82</v>
      </c>
      <c r="C101" s="13" t="s">
        <v>66</v>
      </c>
      <c r="D101" s="13" t="s">
        <v>2</v>
      </c>
      <c r="E101" s="35">
        <v>5</v>
      </c>
      <c r="F101" s="35">
        <v>4</v>
      </c>
      <c r="G101" s="36">
        <f t="shared" si="4"/>
        <v>9</v>
      </c>
      <c r="H101" s="33">
        <v>0</v>
      </c>
      <c r="I101" s="16">
        <v>104</v>
      </c>
      <c r="J101" s="17">
        <f t="shared" si="5"/>
        <v>0</v>
      </c>
    </row>
    <row r="102" spans="2:10" x14ac:dyDescent="0.2">
      <c r="B102" s="12">
        <v>83</v>
      </c>
      <c r="C102" s="13" t="s">
        <v>56</v>
      </c>
      <c r="D102" s="13" t="s">
        <v>2</v>
      </c>
      <c r="E102" s="35">
        <v>1</v>
      </c>
      <c r="F102" s="35">
        <v>2</v>
      </c>
      <c r="G102" s="36">
        <f t="shared" ref="G102" si="6">SUM(E102:F102)</f>
        <v>3</v>
      </c>
      <c r="H102" s="33">
        <v>0</v>
      </c>
      <c r="I102" s="16">
        <v>104</v>
      </c>
      <c r="J102" s="17">
        <f t="shared" si="5"/>
        <v>0</v>
      </c>
    </row>
    <row r="103" spans="2:10" x14ac:dyDescent="0.2">
      <c r="B103" s="12">
        <v>84</v>
      </c>
      <c r="C103" s="13" t="s">
        <v>84</v>
      </c>
      <c r="D103" s="13" t="s">
        <v>2</v>
      </c>
      <c r="E103" s="35">
        <v>75</v>
      </c>
      <c r="F103" s="35">
        <v>50</v>
      </c>
      <c r="G103" s="36">
        <f>SUM(E103:F103)</f>
        <v>125</v>
      </c>
      <c r="H103" s="33">
        <v>0</v>
      </c>
      <c r="I103" s="16">
        <v>104</v>
      </c>
      <c r="J103" s="17">
        <f t="shared" si="5"/>
        <v>0</v>
      </c>
    </row>
    <row r="104" spans="2:10" x14ac:dyDescent="0.2">
      <c r="B104" s="12">
        <v>85</v>
      </c>
      <c r="C104" s="13" t="s">
        <v>57</v>
      </c>
      <c r="D104" s="13" t="s">
        <v>2</v>
      </c>
      <c r="E104" s="35">
        <v>1</v>
      </c>
      <c r="F104" s="35"/>
      <c r="G104" s="36">
        <f t="shared" ref="G104" si="7">SUM(E104:F104)</f>
        <v>1</v>
      </c>
      <c r="H104" s="33">
        <v>0</v>
      </c>
      <c r="I104" s="16">
        <v>104</v>
      </c>
      <c r="J104" s="17">
        <f t="shared" si="5"/>
        <v>0</v>
      </c>
    </row>
    <row r="105" spans="2:10" x14ac:dyDescent="0.2">
      <c r="B105" s="12">
        <v>86</v>
      </c>
      <c r="C105" s="13" t="s">
        <v>45</v>
      </c>
      <c r="D105" s="13" t="s">
        <v>2</v>
      </c>
      <c r="E105" s="35">
        <v>8</v>
      </c>
      <c r="F105" s="35"/>
      <c r="G105" s="36">
        <f t="shared" ref="G105:G110" si="8">SUM(E105:F105)</f>
        <v>8</v>
      </c>
      <c r="H105" s="33">
        <v>0</v>
      </c>
      <c r="I105" s="16">
        <v>104</v>
      </c>
      <c r="J105" s="17">
        <f t="shared" si="5"/>
        <v>0</v>
      </c>
    </row>
    <row r="106" spans="2:10" x14ac:dyDescent="0.2">
      <c r="B106" s="12">
        <v>87</v>
      </c>
      <c r="C106" s="13" t="s">
        <v>51</v>
      </c>
      <c r="D106" s="13" t="s">
        <v>2</v>
      </c>
      <c r="E106" s="35">
        <v>1</v>
      </c>
      <c r="F106" s="35"/>
      <c r="G106" s="36">
        <f t="shared" si="8"/>
        <v>1</v>
      </c>
      <c r="H106" s="33">
        <v>0</v>
      </c>
      <c r="I106" s="16">
        <v>104</v>
      </c>
      <c r="J106" s="17">
        <f t="shared" si="5"/>
        <v>0</v>
      </c>
    </row>
    <row r="107" spans="2:10" x14ac:dyDescent="0.2">
      <c r="B107" s="12">
        <v>88</v>
      </c>
      <c r="C107" s="13" t="s">
        <v>52</v>
      </c>
      <c r="D107" s="13" t="s">
        <v>2</v>
      </c>
      <c r="E107" s="35"/>
      <c r="F107" s="35">
        <v>1</v>
      </c>
      <c r="G107" s="36">
        <f t="shared" si="8"/>
        <v>1</v>
      </c>
      <c r="H107" s="33">
        <v>0</v>
      </c>
      <c r="I107" s="16">
        <v>104</v>
      </c>
      <c r="J107" s="17">
        <f t="shared" si="5"/>
        <v>0</v>
      </c>
    </row>
    <row r="108" spans="2:10" x14ac:dyDescent="0.2">
      <c r="B108" s="12">
        <v>89</v>
      </c>
      <c r="C108" s="13" t="s">
        <v>49</v>
      </c>
      <c r="D108" s="13" t="s">
        <v>2</v>
      </c>
      <c r="E108" s="35">
        <v>1</v>
      </c>
      <c r="F108" s="35"/>
      <c r="G108" s="36">
        <f t="shared" si="8"/>
        <v>1</v>
      </c>
      <c r="H108" s="33">
        <v>0</v>
      </c>
      <c r="I108" s="16">
        <v>104</v>
      </c>
      <c r="J108" s="17">
        <f t="shared" si="5"/>
        <v>0</v>
      </c>
    </row>
    <row r="109" spans="2:10" x14ac:dyDescent="0.2">
      <c r="B109" s="12">
        <v>90</v>
      </c>
      <c r="C109" s="13" t="s">
        <v>50</v>
      </c>
      <c r="D109" s="13" t="s">
        <v>2</v>
      </c>
      <c r="E109" s="35"/>
      <c r="F109" s="35">
        <v>1</v>
      </c>
      <c r="G109" s="36">
        <f t="shared" si="8"/>
        <v>1</v>
      </c>
      <c r="H109" s="33">
        <v>0</v>
      </c>
      <c r="I109" s="16">
        <v>104</v>
      </c>
      <c r="J109" s="17">
        <f t="shared" si="5"/>
        <v>0</v>
      </c>
    </row>
    <row r="110" spans="2:10" x14ac:dyDescent="0.2">
      <c r="B110" s="12">
        <v>91</v>
      </c>
      <c r="C110" s="13" t="s">
        <v>47</v>
      </c>
      <c r="D110" s="13" t="s">
        <v>2</v>
      </c>
      <c r="E110" s="37">
        <v>63</v>
      </c>
      <c r="F110" s="37">
        <v>41</v>
      </c>
      <c r="G110" s="38">
        <f t="shared" si="8"/>
        <v>104</v>
      </c>
      <c r="H110" s="33">
        <v>0</v>
      </c>
      <c r="I110" s="16">
        <v>104</v>
      </c>
      <c r="J110" s="17">
        <f t="shared" si="5"/>
        <v>0</v>
      </c>
    </row>
    <row r="111" spans="2:10" ht="13.5" thickBot="1" x14ac:dyDescent="0.25">
      <c r="B111" s="70" t="s">
        <v>106</v>
      </c>
      <c r="C111" s="71"/>
      <c r="D111" s="71"/>
      <c r="E111" s="71"/>
      <c r="F111" s="71"/>
      <c r="G111" s="71"/>
      <c r="H111" s="71"/>
      <c r="I111" s="71"/>
      <c r="J111" s="22">
        <f>SUM(J80:J110)</f>
        <v>0</v>
      </c>
    </row>
    <row r="112" spans="2:10" s="47" customFormat="1" ht="30" customHeight="1" x14ac:dyDescent="0.2">
      <c r="B112" s="60" t="s">
        <v>107</v>
      </c>
      <c r="C112" s="61"/>
      <c r="D112" s="61"/>
      <c r="E112" s="61"/>
      <c r="F112" s="61"/>
      <c r="G112" s="61"/>
      <c r="H112" s="61"/>
      <c r="I112" s="61"/>
      <c r="J112" s="62"/>
    </row>
    <row r="113" spans="2:10" ht="39.75" x14ac:dyDescent="0.2">
      <c r="B113" s="39" t="s">
        <v>0</v>
      </c>
      <c r="C113" s="40" t="s">
        <v>58</v>
      </c>
      <c r="D113" s="40" t="s">
        <v>1</v>
      </c>
      <c r="E113" s="41" t="s">
        <v>88</v>
      </c>
      <c r="F113" s="41" t="s">
        <v>89</v>
      </c>
      <c r="G113" s="42" t="s">
        <v>90</v>
      </c>
      <c r="H113" s="72" t="s">
        <v>103</v>
      </c>
      <c r="I113" s="72"/>
      <c r="J113" s="44" t="s">
        <v>93</v>
      </c>
    </row>
    <row r="114" spans="2:10" ht="14.25" x14ac:dyDescent="0.2">
      <c r="B114" s="12">
        <v>92</v>
      </c>
      <c r="C114" s="13" t="s">
        <v>119</v>
      </c>
      <c r="D114" s="13" t="s">
        <v>48</v>
      </c>
      <c r="E114" s="16">
        <v>5</v>
      </c>
      <c r="F114" s="16">
        <v>4</v>
      </c>
      <c r="G114" s="19">
        <f t="shared" ref="G114" si="9">SUM(E114:F114)</f>
        <v>9</v>
      </c>
      <c r="H114" s="69">
        <v>200</v>
      </c>
      <c r="I114" s="69"/>
      <c r="J114" s="21">
        <f t="shared" ref="J114" si="10">+H114*G114</f>
        <v>1800</v>
      </c>
    </row>
    <row r="115" spans="2:10" ht="25.5" x14ac:dyDescent="0.2">
      <c r="B115" s="12">
        <v>93</v>
      </c>
      <c r="C115" s="13" t="s">
        <v>99</v>
      </c>
      <c r="D115" s="13" t="s">
        <v>48</v>
      </c>
      <c r="E115" s="16">
        <v>1</v>
      </c>
      <c r="F115" s="16"/>
      <c r="G115" s="19">
        <f t="shared" ref="G115:G118" si="11">SUM(E115:F115)</f>
        <v>1</v>
      </c>
      <c r="H115" s="69">
        <v>4000</v>
      </c>
      <c r="I115" s="69"/>
      <c r="J115" s="21">
        <f t="shared" ref="J115:J120" si="12">+H115*G115</f>
        <v>4000</v>
      </c>
    </row>
    <row r="116" spans="2:10" ht="25.5" x14ac:dyDescent="0.2">
      <c r="B116" s="12">
        <v>94</v>
      </c>
      <c r="C116" s="13" t="s">
        <v>100</v>
      </c>
      <c r="D116" s="13" t="s">
        <v>48</v>
      </c>
      <c r="E116" s="16"/>
      <c r="F116" s="16">
        <v>1</v>
      </c>
      <c r="G116" s="19">
        <f t="shared" si="11"/>
        <v>1</v>
      </c>
      <c r="H116" s="69">
        <v>1500</v>
      </c>
      <c r="I116" s="69"/>
      <c r="J116" s="21">
        <f t="shared" si="12"/>
        <v>1500</v>
      </c>
    </row>
    <row r="117" spans="2:10" ht="25.5" x14ac:dyDescent="0.2">
      <c r="B117" s="12">
        <v>95</v>
      </c>
      <c r="C117" s="13" t="s">
        <v>101</v>
      </c>
      <c r="D117" s="13" t="s">
        <v>48</v>
      </c>
      <c r="E117" s="16"/>
      <c r="F117" s="16">
        <v>1</v>
      </c>
      <c r="G117" s="19">
        <f t="shared" si="11"/>
        <v>1</v>
      </c>
      <c r="H117" s="69">
        <v>10000</v>
      </c>
      <c r="I117" s="69"/>
      <c r="J117" s="21">
        <f t="shared" si="12"/>
        <v>10000</v>
      </c>
    </row>
    <row r="118" spans="2:10" ht="25.5" x14ac:dyDescent="0.2">
      <c r="B118" s="12">
        <v>96</v>
      </c>
      <c r="C118" s="13" t="s">
        <v>102</v>
      </c>
      <c r="D118" s="13" t="s">
        <v>48</v>
      </c>
      <c r="E118" s="16"/>
      <c r="F118" s="16">
        <v>1</v>
      </c>
      <c r="G118" s="19">
        <f t="shared" si="11"/>
        <v>1</v>
      </c>
      <c r="H118" s="69">
        <v>7500</v>
      </c>
      <c r="I118" s="69"/>
      <c r="J118" s="21">
        <f t="shared" si="12"/>
        <v>7500</v>
      </c>
    </row>
    <row r="119" spans="2:10" ht="25.5" x14ac:dyDescent="0.2">
      <c r="B119" s="12">
        <v>97</v>
      </c>
      <c r="C119" s="13" t="s">
        <v>108</v>
      </c>
      <c r="D119" s="13" t="s">
        <v>48</v>
      </c>
      <c r="E119" s="14">
        <v>1</v>
      </c>
      <c r="F119" s="14"/>
      <c r="G119" s="15">
        <f>SUM(E119:F119)</f>
        <v>1</v>
      </c>
      <c r="H119" s="69">
        <v>2500</v>
      </c>
      <c r="I119" s="69"/>
      <c r="J119" s="21">
        <f t="shared" ref="J119" si="13">+H119*G119</f>
        <v>2500</v>
      </c>
    </row>
    <row r="120" spans="2:10" ht="25.5" x14ac:dyDescent="0.2">
      <c r="B120" s="12">
        <v>98</v>
      </c>
      <c r="C120" s="13" t="s">
        <v>109</v>
      </c>
      <c r="D120" s="13" t="s">
        <v>48</v>
      </c>
      <c r="E120" s="14"/>
      <c r="F120" s="14">
        <v>1</v>
      </c>
      <c r="G120" s="15">
        <f>SUM(E120:F120)</f>
        <v>1</v>
      </c>
      <c r="H120" s="69">
        <v>2000</v>
      </c>
      <c r="I120" s="69"/>
      <c r="J120" s="21">
        <f t="shared" si="12"/>
        <v>2000</v>
      </c>
    </row>
    <row r="121" spans="2:10" ht="13.5" thickBot="1" x14ac:dyDescent="0.25">
      <c r="B121" s="70" t="s">
        <v>110</v>
      </c>
      <c r="C121" s="71"/>
      <c r="D121" s="71"/>
      <c r="E121" s="71"/>
      <c r="F121" s="71"/>
      <c r="G121" s="71"/>
      <c r="H121" s="71"/>
      <c r="I121" s="71"/>
      <c r="J121" s="22">
        <f>SUM(J114:J120)</f>
        <v>29300</v>
      </c>
    </row>
    <row r="122" spans="2:10" ht="30" customHeight="1" x14ac:dyDescent="0.2">
      <c r="B122" s="60" t="s">
        <v>111</v>
      </c>
      <c r="C122" s="61"/>
      <c r="D122" s="61"/>
      <c r="E122" s="61"/>
      <c r="F122" s="61"/>
      <c r="G122" s="61"/>
      <c r="H122" s="61"/>
      <c r="I122" s="61"/>
      <c r="J122" s="62"/>
    </row>
    <row r="123" spans="2:10" ht="51" x14ac:dyDescent="0.2">
      <c r="B123" s="39" t="s">
        <v>0</v>
      </c>
      <c r="C123" s="40" t="s">
        <v>58</v>
      </c>
      <c r="D123" s="45" t="s">
        <v>1</v>
      </c>
      <c r="E123" s="46" t="s">
        <v>69</v>
      </c>
      <c r="F123" s="46" t="s">
        <v>118</v>
      </c>
      <c r="G123" s="63" t="s">
        <v>120</v>
      </c>
      <c r="H123" s="63"/>
      <c r="I123" s="63"/>
      <c r="J123" s="64"/>
    </row>
    <row r="124" spans="2:10" x14ac:dyDescent="0.2">
      <c r="B124" s="12">
        <v>99</v>
      </c>
      <c r="C124" s="13" t="s">
        <v>59</v>
      </c>
      <c r="D124" s="13" t="s">
        <v>60</v>
      </c>
      <c r="E124" s="34">
        <v>0</v>
      </c>
      <c r="F124" s="16">
        <v>80000</v>
      </c>
      <c r="G124" s="65">
        <f>+F124*E124</f>
        <v>0</v>
      </c>
      <c r="H124" s="65"/>
      <c r="I124" s="65"/>
      <c r="J124" s="66"/>
    </row>
    <row r="125" spans="2:10" ht="13.5" thickBot="1" x14ac:dyDescent="0.25">
      <c r="B125" s="67" t="s">
        <v>112</v>
      </c>
      <c r="C125" s="68"/>
      <c r="D125" s="68"/>
      <c r="E125" s="68"/>
      <c r="F125" s="68"/>
      <c r="G125" s="68"/>
      <c r="H125" s="68"/>
      <c r="I125" s="68"/>
      <c r="J125" s="23">
        <f>G124</f>
        <v>0</v>
      </c>
    </row>
    <row r="126" spans="2:10" ht="20.100000000000001" customHeight="1" thickBot="1" x14ac:dyDescent="0.25">
      <c r="B126" s="56" t="s">
        <v>113</v>
      </c>
      <c r="C126" s="57"/>
      <c r="D126" s="57"/>
      <c r="E126" s="57"/>
      <c r="F126" s="57"/>
      <c r="G126" s="57"/>
      <c r="H126" s="57"/>
      <c r="I126" s="57"/>
      <c r="J126" s="24">
        <f>+J57+J77+J111+J121-J125</f>
        <v>99200</v>
      </c>
    </row>
    <row r="128" spans="2:10" customFormat="1" ht="14.25" x14ac:dyDescent="0.2">
      <c r="B128" s="58" t="s">
        <v>126</v>
      </c>
      <c r="C128" s="58"/>
      <c r="D128" s="58"/>
      <c r="E128" s="58"/>
      <c r="F128" s="58"/>
      <c r="G128" s="58"/>
      <c r="H128" s="58"/>
      <c r="I128" s="58"/>
      <c r="J128" s="58"/>
    </row>
    <row r="129" spans="2:10" customFormat="1" ht="14.25" x14ac:dyDescent="0.2">
      <c r="B129" s="59" t="s">
        <v>127</v>
      </c>
      <c r="C129" s="59"/>
      <c r="D129" s="59"/>
      <c r="E129" s="59"/>
      <c r="F129" s="59"/>
      <c r="G129" s="59"/>
      <c r="H129" s="59"/>
      <c r="I129" s="59"/>
      <c r="J129" s="59"/>
    </row>
    <row r="130" spans="2:10" customFormat="1" ht="14.25" x14ac:dyDescent="0.2">
      <c r="B130" s="58" t="s">
        <v>128</v>
      </c>
      <c r="C130" s="58"/>
      <c r="D130" s="58"/>
      <c r="E130" s="58"/>
      <c r="F130" s="58"/>
      <c r="G130" s="58"/>
      <c r="H130" s="58"/>
      <c r="I130" s="58"/>
      <c r="J130" s="58"/>
    </row>
    <row r="131" spans="2:10" customFormat="1" ht="14.25" x14ac:dyDescent="0.2">
      <c r="B131" s="58" t="s">
        <v>129</v>
      </c>
      <c r="C131" s="58"/>
      <c r="D131" s="58"/>
      <c r="E131" s="58"/>
      <c r="F131" s="58"/>
      <c r="G131" s="58"/>
      <c r="H131" s="58"/>
      <c r="I131" s="58"/>
      <c r="J131" s="58"/>
    </row>
    <row r="132" spans="2:10" customFormat="1" ht="45" customHeight="1" x14ac:dyDescent="0.2">
      <c r="B132" s="50" t="s">
        <v>130</v>
      </c>
      <c r="C132" s="50"/>
      <c r="D132" s="50"/>
      <c r="E132" s="50"/>
      <c r="F132" s="50"/>
      <c r="G132" s="50"/>
      <c r="H132" s="50"/>
      <c r="I132" s="50"/>
      <c r="J132" s="50"/>
    </row>
    <row r="133" spans="2:10" customFormat="1" ht="20.100000000000001" customHeight="1" x14ac:dyDescent="0.2">
      <c r="B133" s="25"/>
      <c r="C133" s="25"/>
      <c r="D133" s="25"/>
      <c r="E133" s="25"/>
      <c r="F133" s="25"/>
      <c r="G133" s="25"/>
      <c r="H133" s="25"/>
      <c r="I133" s="25"/>
      <c r="J133" s="25"/>
    </row>
    <row r="134" spans="2:10" customFormat="1" ht="15.75" x14ac:dyDescent="0.25">
      <c r="B134" s="51" t="s">
        <v>114</v>
      </c>
      <c r="C134" s="51"/>
      <c r="D134" s="51"/>
      <c r="E134" s="51"/>
      <c r="F134" s="51"/>
      <c r="G134" s="51"/>
      <c r="H134" s="51"/>
      <c r="I134" s="51"/>
      <c r="J134" s="51"/>
    </row>
    <row r="135" spans="2:10" customFormat="1" ht="13.5" thickBot="1" x14ac:dyDescent="0.25"/>
    <row r="136" spans="2:10" customFormat="1" ht="42.75" x14ac:dyDescent="0.2">
      <c r="B136" s="26" t="s">
        <v>70</v>
      </c>
      <c r="C136" s="52"/>
      <c r="D136" s="52"/>
      <c r="E136" s="52"/>
      <c r="F136" s="52"/>
      <c r="G136" s="52"/>
      <c r="H136" s="52"/>
      <c r="I136" s="52"/>
      <c r="J136" s="53"/>
    </row>
    <row r="137" spans="2:10" customFormat="1" ht="20.100000000000001" customHeight="1" x14ac:dyDescent="0.2">
      <c r="B137" s="27" t="s">
        <v>115</v>
      </c>
      <c r="C137" s="54"/>
      <c r="D137" s="54"/>
      <c r="E137" s="54"/>
      <c r="F137" s="54"/>
      <c r="G137" s="54"/>
      <c r="H137" s="54"/>
      <c r="I137" s="54"/>
      <c r="J137" s="55"/>
    </row>
    <row r="138" spans="2:10" customFormat="1" ht="20.100000000000001" customHeight="1" x14ac:dyDescent="0.2">
      <c r="B138" s="27" t="s">
        <v>116</v>
      </c>
      <c r="C138" s="54"/>
      <c r="D138" s="54"/>
      <c r="E138" s="54"/>
      <c r="F138" s="54"/>
      <c r="G138" s="54"/>
      <c r="H138" s="54"/>
      <c r="I138" s="54"/>
      <c r="J138" s="55"/>
    </row>
    <row r="139" spans="2:10" customFormat="1" ht="20.100000000000001" customHeight="1" thickBot="1" x14ac:dyDescent="0.25">
      <c r="B139" s="28" t="s">
        <v>117</v>
      </c>
      <c r="C139" s="48"/>
      <c r="D139" s="48"/>
      <c r="E139" s="48"/>
      <c r="F139" s="48"/>
      <c r="G139" s="48"/>
      <c r="H139" s="48"/>
      <c r="I139" s="48"/>
      <c r="J139" s="49"/>
    </row>
  </sheetData>
  <sheetProtection algorithmName="SHA-512" hashValue="aZmAAoCmKIwKhF7A/MWeQtSn2wXOWaNlFFsRYAns/rox0T/B5GwiUuwaHeRFh3OUAB5ZSp2HP7dhzgUkimMYzA==" saltValue="W+2KJL0gezArRgWNDO4QIQ==" spinCount="100000" sheet="1" objects="1" scenarios="1"/>
  <mergeCells count="56">
    <mergeCell ref="B58:J58"/>
    <mergeCell ref="B10:J10"/>
    <mergeCell ref="B12:J12"/>
    <mergeCell ref="B1:J1"/>
    <mergeCell ref="B2:J2"/>
    <mergeCell ref="C6:J6"/>
    <mergeCell ref="C7:J7"/>
    <mergeCell ref="C8:J8"/>
    <mergeCell ref="B57:I57"/>
    <mergeCell ref="B4:J4"/>
    <mergeCell ref="H69:I69"/>
    <mergeCell ref="H70:I70"/>
    <mergeCell ref="H71:I71"/>
    <mergeCell ref="H72:I72"/>
    <mergeCell ref="H73:I73"/>
    <mergeCell ref="H64:I64"/>
    <mergeCell ref="H65:I65"/>
    <mergeCell ref="H66:I66"/>
    <mergeCell ref="H67:I67"/>
    <mergeCell ref="H68:I68"/>
    <mergeCell ref="H59:I59"/>
    <mergeCell ref="H60:I60"/>
    <mergeCell ref="H61:I61"/>
    <mergeCell ref="H62:I62"/>
    <mergeCell ref="H63:I63"/>
    <mergeCell ref="H74:I74"/>
    <mergeCell ref="H75:I75"/>
    <mergeCell ref="H76:I76"/>
    <mergeCell ref="B77:I77"/>
    <mergeCell ref="B111:I111"/>
    <mergeCell ref="B78:J78"/>
    <mergeCell ref="B112:J112"/>
    <mergeCell ref="H113:I113"/>
    <mergeCell ref="H114:I114"/>
    <mergeCell ref="H115:I115"/>
    <mergeCell ref="H116:I116"/>
    <mergeCell ref="B122:J122"/>
    <mergeCell ref="G123:J123"/>
    <mergeCell ref="G124:J124"/>
    <mergeCell ref="B125:I125"/>
    <mergeCell ref="H117:I117"/>
    <mergeCell ref="H118:I118"/>
    <mergeCell ref="H120:I120"/>
    <mergeCell ref="H119:I119"/>
    <mergeCell ref="B121:I121"/>
    <mergeCell ref="B126:I126"/>
    <mergeCell ref="B128:J128"/>
    <mergeCell ref="B129:J129"/>
    <mergeCell ref="B130:J130"/>
    <mergeCell ref="B131:J131"/>
    <mergeCell ref="C139:J139"/>
    <mergeCell ref="B132:J132"/>
    <mergeCell ref="B134:J134"/>
    <mergeCell ref="C136:J136"/>
    <mergeCell ref="C137:J137"/>
    <mergeCell ref="C138:J138"/>
  </mergeCells>
  <phoneticPr fontId="4" type="noConversion"/>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Wagner</dc:creator>
  <cp:lastModifiedBy>Rodgers, Ylno</cp:lastModifiedBy>
  <cp:lastPrinted>2022-12-05T09:14:02Z</cp:lastPrinted>
  <dcterms:created xsi:type="dcterms:W3CDTF">2022-10-15T09:39:46Z</dcterms:created>
  <dcterms:modified xsi:type="dcterms:W3CDTF">2022-12-06T12:33:25Z</dcterms:modified>
</cp:coreProperties>
</file>