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brandstof 2021 (995)/06. Bestanden voor publicatie/"/>
    </mc:Choice>
  </mc:AlternateContent>
  <xr:revisionPtr revIDLastSave="2" documentId="8_{5F0B55AE-C6CA-4A30-8041-F590F4DC4866}" xr6:coauthVersionLast="47" xr6:coauthVersionMax="47" xr10:uidLastSave="{A27A218E-F4DE-459B-A478-68A3CA3D76FA}"/>
  <bookViews>
    <workbookView xWindow="-120" yWindow="-120" windowWidth="29040" windowHeight="15840" tabRatio="909" activeTab="2" xr2:uid="{00000000-000D-0000-FFFF-FFFF00000000}"/>
  </bookViews>
  <sheets>
    <sheet name="Voorblad" sheetId="35" r:id="rId1"/>
    <sheet name="Prijzenblad Perceel 1" sheetId="39" r:id="rId2"/>
    <sheet name="Prijzenblad perceel 2" sheetId="41" r:id="rId3"/>
  </sheets>
  <definedNames>
    <definedName name="_xlnm.Print_Area" localSheetId="2">'Prijzenblad perceel 2'!$A$1:$G$25</definedName>
    <definedName name="_xlnm.Print_Area" localSheetId="0">Voorblad!$A$1:$J$12</definedName>
    <definedName name="_xlnm.Print_Titles" localSheetId="1">'Prijzenblad Perceel 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41" l="1"/>
  <c r="F13" i="41"/>
  <c r="F9" i="41"/>
  <c r="F8" i="41"/>
  <c r="F10" i="41" l="1"/>
  <c r="C19" i="41" s="1"/>
  <c r="F15" i="41"/>
  <c r="C20" i="41" s="1"/>
  <c r="C35" i="39"/>
  <c r="G35" i="39" s="1"/>
  <c r="C30" i="39"/>
  <c r="G30" i="39" s="1"/>
  <c r="C25" i="39"/>
  <c r="G25" i="39" s="1"/>
  <c r="F4" i="41"/>
  <c r="F3" i="41"/>
  <c r="C17" i="39"/>
  <c r="G17" i="39" s="1"/>
  <c r="C12" i="39"/>
  <c r="G12" i="39" s="1"/>
  <c r="G36" i="39" l="1"/>
  <c r="C40" i="39" s="1"/>
  <c r="F5" i="41"/>
  <c r="C18" i="41" s="1"/>
  <c r="C21" i="41" s="1"/>
  <c r="C7" i="39"/>
  <c r="G7" i="39" s="1"/>
  <c r="G18" i="39" l="1"/>
  <c r="C39" i="39" s="1"/>
  <c r="C41" i="39" s="1"/>
</calcChain>
</file>

<file path=xl/sharedStrings.xml><?xml version="1.0" encoding="utf-8"?>
<sst xmlns="http://schemas.openxmlformats.org/spreadsheetml/2006/main" count="78" uniqueCount="45">
  <si>
    <t>Inhoud:</t>
  </si>
  <si>
    <t>Datum</t>
  </si>
  <si>
    <t>korting in euro per liter (B)</t>
  </si>
  <si>
    <t>Subtotalen (A-B)xC excl. BTW</t>
  </si>
  <si>
    <t>Velden in te vullen door inschrijver</t>
  </si>
  <si>
    <t>Naam betreffende advies/prijslijst</t>
  </si>
  <si>
    <t>Subtotalen (AxB)xC excl. BTW</t>
  </si>
  <si>
    <t>Levering van brandstoffen d.m.v. tankpassen en brandstof t.b.v. groenonderhoud machines</t>
  </si>
  <si>
    <t xml:space="preserve">P-2: Prijs per jerrycan voor alkylaatbenzine voor 4 takt motoren </t>
  </si>
  <si>
    <t xml:space="preserve">Naam inschrijver: </t>
  </si>
  <si>
    <t>Naam</t>
  </si>
  <si>
    <t>Adres</t>
  </si>
  <si>
    <t>Postcode</t>
  </si>
  <si>
    <t>Plaats</t>
  </si>
  <si>
    <t xml:space="preserve">Prijs per liter ULZ diesel (conform NEN-EN-590). Inclusief dienstverlening conform het programma van eisen </t>
  </si>
  <si>
    <t xml:space="preserve">Prijs per liter Euro 95 E10 (conform NEN-EN-228). Inclusief dienstverlening conform het programma van eisen </t>
  </si>
  <si>
    <t xml:space="preserve">Prijs per liter HVO 100 (conform NEN-EN-15940).  Inclusief dienstverlening conform het programma van eisen </t>
  </si>
  <si>
    <t>Prijzenblad Perceel 1</t>
  </si>
  <si>
    <t>Prijzenblad Perceel 2</t>
  </si>
  <si>
    <t>Prijsinvulformulier Perceel 1</t>
  </si>
  <si>
    <t>Prijsinvulformulier Perceel 2</t>
  </si>
  <si>
    <t xml:space="preserve">P-1: Prijs per jerrycan voor alkylaatbenzine voor 2 takt motoren </t>
  </si>
  <si>
    <t>Leveren van brandstoffen d.m.v. tankpassen Stadswerk 072</t>
  </si>
  <si>
    <t>Gegevens locatie tankpunten</t>
  </si>
  <si>
    <t>Inschrijfprijs</t>
  </si>
  <si>
    <t xml:space="preserve">Leveren van brandstoffen d.m.v. tankpassen Alkmaar Sport </t>
  </si>
  <si>
    <t xml:space="preserve"> Inschrijfprijs</t>
  </si>
  <si>
    <t>Totale inschrijfprijs</t>
  </si>
  <si>
    <t>Inschrijfprijs Stadswerk072</t>
  </si>
  <si>
    <t xml:space="preserve">Inschrijfprijs Alkmaar Sport </t>
  </si>
  <si>
    <t>Levering van alkylaatbenzine voor 2- en 4 takt motoren Stadswerk072</t>
  </si>
  <si>
    <t>Levering van alkylaatbenzine voor 2- en 4 takt motoren Almaar Sport</t>
  </si>
  <si>
    <t xml:space="preserve">Levering van alkylaatbenzine voor 2- en 4 takt motoren RegioGroen </t>
  </si>
  <si>
    <t>Inschrijfprijs RegioGroen</t>
  </si>
  <si>
    <t>Gemiddelde advies/lijstprijs Euro 95 over de periode 01-09-2021 t/m 01-06-2022</t>
  </si>
  <si>
    <t>Gemiddelde advies/lijstprijs diesel over de periode 01-09-2021 t/m 01-06-2022</t>
  </si>
  <si>
    <t>Gemiddelde prijs CNG over de periode 01-09-2021 t/m 01-06-2022</t>
  </si>
  <si>
    <t>Gemiddelde prijs HVO 100 over de periode 01-09-2021 t/m 01-06-2022</t>
  </si>
  <si>
    <t xml:space="preserve">Prijs per kilogram CNG (Compressed Natural Gas).  Inclusief dienstverlening conform het programma van eisen 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</si>
  <si>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kwalitatieve gunningscriteria.
** Bij opbrengsten dient inschrijver de prijs in te vullen met een "min" teken t.b.v. een juiste prijsberekening.
** Het invullen van € 0,0 in de kolom "Advies/lijstprijs per liter (A) excl. BTW" is niet toegestaan. 
</t>
  </si>
  <si>
    <r>
      <t>Aantal liters</t>
    </r>
    <r>
      <rPr>
        <b/>
        <strike/>
        <sz val="10"/>
        <color rgb="FFFFFFFF"/>
        <rFont val="Century Gothic"/>
        <family val="2"/>
      </rPr>
      <t xml:space="preserve"> </t>
    </r>
    <r>
      <rPr>
        <b/>
        <sz val="10"/>
        <color indexed="9"/>
        <rFont val="Century Gothic"/>
        <family val="2"/>
      </rPr>
      <t>(C) *</t>
    </r>
  </si>
  <si>
    <t>Advies/lijstprijs per liter (A) excl. BTW **</t>
  </si>
  <si>
    <t>korting in euro per liter (B) **</t>
  </si>
  <si>
    <t>Prijs per liter (A) excl. BTW **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</si>
  <si>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kwalitatieve gunningscriteria.
** Bij opbrengsten dient inschrijver de prijs in te vullen met een "min" teken t.b.v. een juiste prijsberekening.
** Het invullen van € 0,0 in de kolom "Prijs per liter (A) excl. BTW" is niet toegestaan.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</si>
</sst>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?_ ;_ @_ "/>
    <numFmt numFmtId="167" formatCode="_ * #,##0_ ;_ * \-#,##0_ ;_ * &quot;-&quot;??_ ;_ @_ "/>
  </numFmts>
  <fonts count="46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10"/>
      <color rgb="FFFF0000"/>
      <name val="Century Gothic"/>
      <family val="2"/>
    </font>
    <font>
      <b/>
      <sz val="12"/>
      <color indexed="9"/>
      <name val="Century Gothic"/>
      <family val="2"/>
    </font>
    <font>
      <b/>
      <sz val="12"/>
      <color indexed="8"/>
      <name val="Century Gothic"/>
      <family val="2"/>
    </font>
    <font>
      <sz val="10"/>
      <name val="Arial"/>
      <family val="2"/>
    </font>
    <font>
      <b/>
      <sz val="14"/>
      <color indexed="9"/>
      <name val="Century Gothic"/>
      <family val="2"/>
    </font>
    <font>
      <b/>
      <strike/>
      <sz val="12"/>
      <color indexed="9"/>
      <name val="Century Gothic"/>
      <family val="2"/>
    </font>
    <font>
      <b/>
      <strike/>
      <sz val="10"/>
      <color rgb="FFFFFFFF"/>
      <name val="Century Gothic"/>
      <family val="2"/>
    </font>
    <font>
      <b/>
      <sz val="12"/>
      <color rgb="FFFFFFFF"/>
      <name val="Century Gothic"/>
      <family val="2"/>
    </font>
    <font>
      <b/>
      <sz val="10"/>
      <color indexed="8"/>
      <name val="Century Gothic"/>
      <family val="2"/>
    </font>
    <font>
      <b/>
      <sz val="9"/>
      <color indexed="9"/>
      <name val="Century Gothic"/>
      <family val="2"/>
    </font>
    <font>
      <u/>
      <sz val="10"/>
      <name val="Century Gothic"/>
      <family val="2"/>
    </font>
    <font>
      <b/>
      <sz val="16"/>
      <color rgb="FFFF0000"/>
      <name val="Century Gothic"/>
      <family val="2"/>
    </font>
    <font>
      <b/>
      <sz val="16"/>
      <color indexed="9"/>
      <name val="Century Gothic"/>
      <family val="2"/>
    </font>
    <font>
      <b/>
      <sz val="14"/>
      <color theme="1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80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8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43" fontId="35" fillId="0" borderId="0" applyFont="0" applyFill="0" applyBorder="0" applyAlignment="0" applyProtection="0"/>
    <xf numFmtId="0" fontId="4" fillId="0" borderId="0"/>
  </cellStyleXfs>
  <cellXfs count="105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30" fillId="0" borderId="0" xfId="0" applyFont="1" applyFill="1" applyBorder="1"/>
    <xf numFmtId="0" fontId="42" fillId="0" borderId="0" xfId="0" applyFont="1" applyBorder="1"/>
    <xf numFmtId="0" fontId="7" fillId="0" borderId="0" xfId="0" applyFont="1" applyFill="1" applyBorder="1"/>
    <xf numFmtId="0" fontId="43" fillId="0" borderId="0" xfId="0" applyFont="1" applyFill="1" applyBorder="1" applyAlignment="1">
      <alignment vertical="center" wrapText="1"/>
    </xf>
    <xf numFmtId="0" fontId="7" fillId="0" borderId="0" xfId="544" applyFont="1" applyAlignment="1" applyProtection="1">
      <alignment vertical="center" wrapText="1"/>
    </xf>
    <xf numFmtId="0" fontId="33" fillId="24" borderId="11" xfId="555" applyFont="1" applyFill="1" applyBorder="1" applyAlignment="1" applyProtection="1">
      <alignment vertical="center" wrapText="1"/>
    </xf>
    <xf numFmtId="0" fontId="6" fillId="24" borderId="11" xfId="555" applyFont="1" applyFill="1" applyBorder="1" applyAlignment="1" applyProtection="1">
      <alignment horizontal="center" vertical="center" wrapText="1"/>
    </xf>
    <xf numFmtId="14" fontId="9" fillId="0" borderId="10" xfId="555" applyNumberFormat="1" applyFont="1" applyBorder="1" applyAlignment="1" applyProtection="1">
      <alignment horizontal="center" vertical="center" wrapText="1"/>
    </xf>
    <xf numFmtId="165" fontId="9" fillId="0" borderId="11" xfId="555" applyNumberFormat="1" applyFont="1" applyBorder="1" applyAlignment="1" applyProtection="1">
      <alignment vertical="center" wrapText="1"/>
    </xf>
    <xf numFmtId="0" fontId="9" fillId="0" borderId="11" xfId="555" applyFont="1" applyBorder="1" applyAlignment="1" applyProtection="1">
      <alignment horizontal="center" vertical="center" wrapText="1"/>
    </xf>
    <xf numFmtId="0" fontId="9" fillId="0" borderId="11" xfId="555" applyFont="1" applyBorder="1" applyAlignment="1" applyProtection="1">
      <alignment vertical="center" wrapText="1"/>
    </xf>
    <xf numFmtId="14" fontId="9" fillId="0" borderId="11" xfId="555" applyNumberFormat="1" applyFont="1" applyBorder="1" applyAlignment="1" applyProtection="1">
      <alignment horizontal="center" vertical="center" wrapText="1"/>
    </xf>
    <xf numFmtId="0" fontId="9" fillId="0" borderId="13" xfId="555" applyFont="1" applyBorder="1" applyAlignment="1" applyProtection="1">
      <alignment vertical="center" wrapText="1"/>
    </xf>
    <xf numFmtId="0" fontId="9" fillId="0" borderId="13" xfId="555" applyFont="1" applyBorder="1" applyAlignment="1" applyProtection="1">
      <alignment horizontal="center" vertical="center" wrapText="1"/>
    </xf>
    <xf numFmtId="0" fontId="9" fillId="0" borderId="12" xfId="555" applyFont="1" applyBorder="1" applyAlignment="1" applyProtection="1">
      <alignment vertical="center" wrapText="1"/>
    </xf>
    <xf numFmtId="0" fontId="9" fillId="0" borderId="12" xfId="555" applyFont="1" applyBorder="1" applyAlignment="1" applyProtection="1">
      <alignment horizontal="center" vertical="center" wrapText="1"/>
    </xf>
    <xf numFmtId="166" fontId="9" fillId="0" borderId="10" xfId="555" applyNumberFormat="1" applyFont="1" applyBorder="1" applyAlignment="1" applyProtection="1">
      <alignment vertical="center" wrapText="1"/>
    </xf>
    <xf numFmtId="166" fontId="9" fillId="0" borderId="11" xfId="555" applyNumberFormat="1" applyFont="1" applyBorder="1" applyAlignment="1" applyProtection="1">
      <alignment vertical="center" wrapText="1"/>
    </xf>
    <xf numFmtId="167" fontId="31" fillId="0" borderId="10" xfId="678" applyNumberFormat="1" applyFont="1" applyFill="1" applyBorder="1" applyAlignment="1" applyProtection="1">
      <alignment horizontal="left" vertical="center" wrapText="1" indent="2"/>
    </xf>
    <xf numFmtId="165" fontId="9" fillId="0" borderId="10" xfId="555" applyNumberFormat="1" applyFont="1" applyBorder="1" applyAlignment="1" applyProtection="1">
      <alignment vertical="center" wrapText="1"/>
    </xf>
    <xf numFmtId="0" fontId="30" fillId="0" borderId="0" xfId="544" applyFont="1" applyAlignment="1" applyProtection="1">
      <alignment vertical="center" wrapText="1"/>
    </xf>
    <xf numFmtId="165" fontId="9" fillId="0" borderId="13" xfId="555" applyNumberFormat="1" applyFont="1" applyBorder="1" applyAlignment="1" applyProtection="1">
      <alignment vertical="center" wrapText="1"/>
    </xf>
    <xf numFmtId="165" fontId="9" fillId="0" borderId="11" xfId="555" applyNumberFormat="1" applyFont="1" applyFill="1" applyBorder="1" applyAlignment="1" applyProtection="1">
      <alignment vertical="center" wrapText="1"/>
    </xf>
    <xf numFmtId="167" fontId="31" fillId="0" borderId="11" xfId="678" applyNumberFormat="1" applyFont="1" applyFill="1" applyBorder="1" applyAlignment="1" applyProtection="1">
      <alignment horizontal="left" vertical="center" wrapText="1" indent="2"/>
    </xf>
    <xf numFmtId="165" fontId="9" fillId="0" borderId="10" xfId="555" applyNumberFormat="1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165" fontId="6" fillId="28" borderId="10" xfId="555" applyNumberFormat="1" applyFont="1" applyFill="1" applyBorder="1" applyAlignment="1" applyProtection="1">
      <alignment horizontal="center" vertical="center" wrapText="1"/>
    </xf>
    <xf numFmtId="0" fontId="32" fillId="0" borderId="0" xfId="0" applyFont="1" applyAlignment="1" applyProtection="1">
      <alignment vertical="center" wrapText="1"/>
    </xf>
    <xf numFmtId="0" fontId="32" fillId="0" borderId="0" xfId="0" applyFont="1" applyAlignment="1" applyProtection="1">
      <alignment horizontal="center" vertical="center" wrapText="1"/>
    </xf>
    <xf numFmtId="0" fontId="44" fillId="24" borderId="20" xfId="0" applyFont="1" applyFill="1" applyBorder="1" applyAlignment="1" applyProtection="1">
      <alignment vertical="center" wrapText="1"/>
    </xf>
    <xf numFmtId="165" fontId="3" fillId="0" borderId="11" xfId="0" applyNumberFormat="1" applyFont="1" applyBorder="1" applyProtection="1"/>
    <xf numFmtId="165" fontId="3" fillId="0" borderId="10" xfId="0" applyNumberFormat="1" applyFont="1" applyBorder="1" applyProtection="1"/>
    <xf numFmtId="165" fontId="45" fillId="26" borderId="12" xfId="0" applyNumberFormat="1" applyFont="1" applyFill="1" applyBorder="1" applyProtection="1"/>
    <xf numFmtId="0" fontId="41" fillId="24" borderId="18" xfId="555" applyFont="1" applyFill="1" applyBorder="1" applyAlignment="1" applyProtection="1">
      <alignment vertical="center" wrapText="1"/>
    </xf>
    <xf numFmtId="0" fontId="41" fillId="24" borderId="19" xfId="555" applyFont="1" applyFill="1" applyBorder="1" applyAlignment="1" applyProtection="1">
      <alignment vertical="center" wrapText="1"/>
    </xf>
    <xf numFmtId="0" fontId="41" fillId="24" borderId="20" xfId="555" applyFont="1" applyFill="1" applyBorder="1" applyAlignment="1" applyProtection="1">
      <alignment vertical="center" wrapText="1"/>
    </xf>
    <xf numFmtId="0" fontId="31" fillId="25" borderId="10" xfId="544" applyFont="1" applyFill="1" applyBorder="1" applyAlignment="1" applyProtection="1">
      <alignment vertical="center" wrapText="1"/>
    </xf>
    <xf numFmtId="0" fontId="31" fillId="25" borderId="10" xfId="544" applyFont="1" applyFill="1" applyBorder="1" applyAlignment="1" applyProtection="1">
      <alignment horizontal="center" vertical="center" wrapText="1"/>
    </xf>
    <xf numFmtId="0" fontId="34" fillId="0" borderId="0" xfId="0" applyFont="1" applyAlignment="1" applyProtection="1">
      <alignment vertical="center" wrapText="1"/>
    </xf>
    <xf numFmtId="0" fontId="9" fillId="27" borderId="10" xfId="543" applyFont="1" applyFill="1" applyBorder="1" applyAlignment="1" applyProtection="1">
      <alignment vertical="center" wrapText="1"/>
    </xf>
    <xf numFmtId="0" fontId="30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center" vertical="center" wrapText="1"/>
    </xf>
    <xf numFmtId="165" fontId="9" fillId="27" borderId="10" xfId="555" applyNumberFormat="1" applyFont="1" applyFill="1" applyBorder="1" applyAlignment="1" applyProtection="1">
      <alignment vertical="center" wrapText="1"/>
      <protection locked="0"/>
    </xf>
    <xf numFmtId="165" fontId="9" fillId="27" borderId="12" xfId="555" applyNumberFormat="1" applyFont="1" applyFill="1" applyBorder="1" applyAlignment="1" applyProtection="1">
      <alignment vertical="center" wrapText="1"/>
      <protection locked="0"/>
    </xf>
    <xf numFmtId="165" fontId="9" fillId="27" borderId="11" xfId="555" applyNumberFormat="1" applyFont="1" applyFill="1" applyBorder="1" applyAlignment="1" applyProtection="1">
      <alignment vertical="center" wrapText="1"/>
      <protection locked="0"/>
    </xf>
    <xf numFmtId="0" fontId="9" fillId="27" borderId="10" xfId="679" applyFont="1" applyFill="1" applyBorder="1" applyAlignment="1" applyProtection="1">
      <alignment horizontal="left" vertical="center"/>
      <protection locked="0"/>
    </xf>
    <xf numFmtId="0" fontId="9" fillId="27" borderId="10" xfId="679" applyFont="1" applyFill="1" applyBorder="1" applyAlignment="1" applyProtection="1">
      <alignment horizontal="center" vertical="center"/>
      <protection locked="0"/>
    </xf>
    <xf numFmtId="0" fontId="9" fillId="27" borderId="10" xfId="679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vertical="center" wrapText="1"/>
    </xf>
    <xf numFmtId="0" fontId="40" fillId="0" borderId="22" xfId="0" applyFont="1" applyBorder="1" applyAlignment="1" applyProtection="1">
      <alignment vertical="center" wrapText="1"/>
    </xf>
    <xf numFmtId="14" fontId="9" fillId="0" borderId="20" xfId="555" applyNumberFormat="1" applyFont="1" applyBorder="1" applyAlignment="1" applyProtection="1">
      <alignment horizontal="center" vertical="center" wrapText="1"/>
    </xf>
    <xf numFmtId="0" fontId="40" fillId="0" borderId="18" xfId="0" applyFont="1" applyBorder="1" applyAlignment="1" applyProtection="1">
      <alignment vertical="center" wrapText="1"/>
    </xf>
    <xf numFmtId="0" fontId="30" fillId="0" borderId="0" xfId="544" applyFont="1" applyBorder="1" applyAlignment="1" applyProtection="1">
      <alignment horizontal="left" vertical="center" wrapText="1"/>
    </xf>
    <xf numFmtId="0" fontId="40" fillId="0" borderId="0" xfId="0" applyFont="1" applyBorder="1" applyAlignment="1" applyProtection="1">
      <alignment vertical="center" wrapText="1"/>
    </xf>
    <xf numFmtId="14" fontId="9" fillId="0" borderId="0" xfId="555" applyNumberFormat="1" applyFont="1" applyBorder="1" applyAlignment="1" applyProtection="1">
      <alignment horizontal="center" vertical="center" wrapText="1"/>
    </xf>
    <xf numFmtId="166" fontId="9" fillId="0" borderId="0" xfId="555" applyNumberFormat="1" applyFont="1" applyFill="1" applyBorder="1" applyAlignment="1" applyProtection="1">
      <alignment vertical="center" wrapText="1"/>
    </xf>
    <xf numFmtId="165" fontId="9" fillId="0" borderId="17" xfId="555" applyNumberFormat="1" applyFont="1" applyFill="1" applyBorder="1" applyAlignment="1" applyProtection="1">
      <alignment vertical="center" wrapText="1"/>
    </xf>
    <xf numFmtId="0" fontId="6" fillId="24" borderId="18" xfId="555" applyFont="1" applyFill="1" applyBorder="1" applyAlignment="1" applyProtection="1">
      <alignment horizontal="center" vertical="center" wrapText="1"/>
    </xf>
    <xf numFmtId="165" fontId="9" fillId="0" borderId="15" xfId="555" applyNumberFormat="1" applyFont="1" applyFill="1" applyBorder="1" applyAlignment="1" applyProtection="1">
      <alignment vertical="center" wrapText="1"/>
    </xf>
    <xf numFmtId="167" fontId="31" fillId="0" borderId="18" xfId="678" applyNumberFormat="1" applyFont="1" applyFill="1" applyBorder="1" applyAlignment="1" applyProtection="1">
      <alignment horizontal="left" vertical="center" wrapText="1" indent="2"/>
    </xf>
    <xf numFmtId="165" fontId="9" fillId="0" borderId="17" xfId="555" applyNumberFormat="1" applyFont="1" applyBorder="1" applyAlignment="1" applyProtection="1">
      <alignment vertical="center" wrapText="1"/>
    </xf>
    <xf numFmtId="165" fontId="6" fillId="0" borderId="0" xfId="555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right" vertical="center"/>
    </xf>
    <xf numFmtId="165" fontId="45" fillId="0" borderId="0" xfId="0" applyNumberFormat="1" applyFont="1" applyFill="1" applyBorder="1" applyProtection="1"/>
    <xf numFmtId="0" fontId="29" fillId="0" borderId="0" xfId="543" applyFont="1" applyFill="1" applyAlignment="1" applyProtection="1">
      <alignment vertical="top" wrapText="1"/>
    </xf>
    <xf numFmtId="0" fontId="34" fillId="27" borderId="14" xfId="0" applyFont="1" applyFill="1" applyBorder="1" applyAlignment="1" applyProtection="1">
      <alignment vertical="center" wrapText="1"/>
      <protection locked="0"/>
    </xf>
    <xf numFmtId="166" fontId="9" fillId="27" borderId="11" xfId="555" applyNumberFormat="1" applyFont="1" applyFill="1" applyBorder="1" applyAlignment="1" applyProtection="1">
      <alignment vertical="center" wrapText="1"/>
      <protection locked="0"/>
    </xf>
    <xf numFmtId="166" fontId="9" fillId="27" borderId="10" xfId="555" applyNumberFormat="1" applyFont="1" applyFill="1" applyBorder="1" applyAlignment="1" applyProtection="1">
      <alignment vertical="center" wrapText="1"/>
      <protection locked="0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/>
    </xf>
    <xf numFmtId="0" fontId="43" fillId="0" borderId="0" xfId="0" applyFont="1" applyFill="1" applyBorder="1" applyAlignment="1">
      <alignment horizontal="center" vertical="center" wrapText="1"/>
    </xf>
    <xf numFmtId="0" fontId="30" fillId="0" borderId="23" xfId="544" applyFont="1" applyBorder="1" applyAlignment="1" applyProtection="1">
      <alignment horizontal="center" vertical="center" wrapText="1"/>
    </xf>
    <xf numFmtId="0" fontId="30" fillId="0" borderId="0" xfId="544" applyFont="1" applyBorder="1" applyAlignment="1" applyProtection="1">
      <alignment horizontal="center" vertical="center" wrapText="1"/>
    </xf>
    <xf numFmtId="0" fontId="6" fillId="24" borderId="18" xfId="555" applyFont="1" applyFill="1" applyBorder="1" applyAlignment="1" applyProtection="1">
      <alignment horizontal="right" vertical="center" wrapText="1"/>
    </xf>
    <xf numFmtId="0" fontId="6" fillId="24" borderId="20" xfId="555" applyFont="1" applyFill="1" applyBorder="1" applyAlignment="1" applyProtection="1">
      <alignment horizontal="right" vertical="center" wrapText="1"/>
    </xf>
    <xf numFmtId="0" fontId="29" fillId="26" borderId="0" xfId="543" applyFont="1" applyFill="1" applyAlignment="1" applyProtection="1">
      <alignment horizontal="left" vertical="top" wrapText="1"/>
    </xf>
    <xf numFmtId="0" fontId="31" fillId="0" borderId="18" xfId="555" applyFont="1" applyBorder="1" applyAlignment="1" applyProtection="1">
      <alignment horizontal="right" vertical="center" wrapText="1"/>
    </xf>
    <xf numFmtId="0" fontId="31" fillId="0" borderId="20" xfId="555" applyFont="1" applyBorder="1" applyAlignment="1" applyProtection="1">
      <alignment horizontal="right" vertical="center" wrapText="1"/>
    </xf>
    <xf numFmtId="0" fontId="9" fillId="0" borderId="11" xfId="555" applyFont="1" applyBorder="1" applyAlignment="1" applyProtection="1">
      <alignment horizontal="center" vertical="center" wrapText="1"/>
    </xf>
    <xf numFmtId="0" fontId="9" fillId="0" borderId="13" xfId="555" applyFont="1" applyBorder="1" applyAlignment="1" applyProtection="1">
      <alignment horizontal="center" vertical="center" wrapText="1"/>
    </xf>
    <xf numFmtId="0" fontId="9" fillId="27" borderId="11" xfId="555" applyFont="1" applyFill="1" applyBorder="1" applyAlignment="1" applyProtection="1">
      <alignment horizontal="center" vertical="center" wrapText="1"/>
      <protection locked="0"/>
    </xf>
    <xf numFmtId="0" fontId="9" fillId="27" borderId="13" xfId="555" applyFont="1" applyFill="1" applyBorder="1" applyAlignment="1" applyProtection="1">
      <alignment horizontal="center" vertical="center" wrapText="1"/>
      <protection locked="0"/>
    </xf>
    <xf numFmtId="0" fontId="9" fillId="27" borderId="12" xfId="555" applyFont="1" applyFill="1" applyBorder="1" applyAlignment="1" applyProtection="1">
      <alignment horizontal="center" vertical="center" wrapText="1"/>
      <protection locked="0"/>
    </xf>
    <xf numFmtId="0" fontId="31" fillId="0" borderId="21" xfId="555" applyFont="1" applyBorder="1" applyAlignment="1" applyProtection="1">
      <alignment horizontal="right" vertical="center" wrapText="1"/>
    </xf>
    <xf numFmtId="0" fontId="34" fillId="27" borderId="14" xfId="0" applyFont="1" applyFill="1" applyBorder="1" applyAlignment="1" applyProtection="1">
      <alignment horizontal="left" vertical="center" wrapText="1"/>
      <protection locked="0"/>
    </xf>
    <xf numFmtId="0" fontId="34" fillId="27" borderId="15" xfId="0" applyFont="1" applyFill="1" applyBorder="1" applyAlignment="1" applyProtection="1">
      <alignment horizontal="left" vertical="center" wrapText="1"/>
      <protection locked="0"/>
    </xf>
    <xf numFmtId="0" fontId="36" fillId="24" borderId="18" xfId="555" applyFont="1" applyFill="1" applyBorder="1" applyAlignment="1" applyProtection="1">
      <alignment horizontal="left" vertical="center" wrapText="1"/>
    </xf>
    <xf numFmtId="0" fontId="36" fillId="24" borderId="19" xfId="555" applyFont="1" applyFill="1" applyBorder="1" applyAlignment="1" applyProtection="1">
      <alignment horizontal="left" vertical="center" wrapText="1"/>
    </xf>
    <xf numFmtId="0" fontId="32" fillId="0" borderId="24" xfId="0" applyFont="1" applyBorder="1" applyAlignment="1" applyProtection="1">
      <alignment horizontal="left" vertical="center" wrapText="1"/>
    </xf>
    <xf numFmtId="0" fontId="32" fillId="0" borderId="14" xfId="0" applyFont="1" applyBorder="1" applyAlignment="1" applyProtection="1">
      <alignment horizontal="left" vertical="center" wrapText="1"/>
    </xf>
    <xf numFmtId="0" fontId="44" fillId="24" borderId="18" xfId="0" applyFont="1" applyFill="1" applyBorder="1" applyAlignment="1" applyProtection="1">
      <alignment horizontal="left" vertical="center" wrapText="1"/>
    </xf>
    <xf numFmtId="0" fontId="44" fillId="24" borderId="19" xfId="0" applyFont="1" applyFill="1" applyBorder="1" applyAlignment="1" applyProtection="1">
      <alignment horizontal="left" vertical="center" wrapText="1"/>
    </xf>
    <xf numFmtId="164" fontId="2" fillId="0" borderId="16" xfId="0" applyNumberFormat="1" applyFont="1" applyBorder="1" applyAlignment="1" applyProtection="1">
      <alignment horizontal="left"/>
    </xf>
    <xf numFmtId="0" fontId="3" fillId="0" borderId="24" xfId="0" applyFont="1" applyBorder="1" applyAlignment="1" applyProtection="1">
      <alignment horizontal="left"/>
    </xf>
    <xf numFmtId="164" fontId="2" fillId="0" borderId="18" xfId="0" applyNumberFormat="1" applyFont="1" applyBorder="1" applyAlignment="1" applyProtection="1">
      <alignment horizontal="left"/>
    </xf>
    <xf numFmtId="0" fontId="3" fillId="0" borderId="19" xfId="0" applyFont="1" applyBorder="1" applyAlignment="1" applyProtection="1">
      <alignment horizontal="left"/>
    </xf>
    <xf numFmtId="0" fontId="45" fillId="0" borderId="0" xfId="0" applyFont="1" applyAlignment="1" applyProtection="1">
      <alignment horizontal="right" vertical="center"/>
    </xf>
    <xf numFmtId="0" fontId="39" fillId="24" borderId="16" xfId="555" applyFont="1" applyFill="1" applyBorder="1" applyAlignment="1" applyProtection="1">
      <alignment horizontal="left" vertical="center" wrapText="1"/>
    </xf>
    <xf numFmtId="0" fontId="37" fillId="24" borderId="17" xfId="555" applyFont="1" applyFill="1" applyBorder="1" applyAlignment="1" applyProtection="1">
      <alignment horizontal="left" vertical="center" wrapText="1"/>
    </xf>
    <xf numFmtId="164" fontId="1" fillId="0" borderId="18" xfId="0" applyNumberFormat="1" applyFont="1" applyBorder="1" applyAlignment="1" applyProtection="1">
      <alignment horizontal="left"/>
    </xf>
  </cellXfs>
  <cellStyles count="68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mma" xfId="678" builtinId="3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27 2" xfId="679" xr:uid="{4D31D5D2-9CB8-4403-8BD6-3E5DBC9F4A92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866776</xdr:colOff>
      <xdr:row>1</xdr:row>
      <xdr:rowOff>790575</xdr:rowOff>
    </xdr:from>
    <xdr:to>
      <xdr:col>7</xdr:col>
      <xdr:colOff>847726</xdr:colOff>
      <xdr:row>2</xdr:row>
      <xdr:rowOff>171450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FA1BC3F-E0E7-423A-BD49-584C7CCC42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1190625"/>
          <a:ext cx="35623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showGridLines="0" zoomScaleNormal="100" zoomScaleSheetLayoutView="100" workbookViewId="0">
      <selection activeCell="A10" sqref="A8:XFD10"/>
    </sheetView>
  </sheetViews>
  <sheetFormatPr defaultColWidth="9.140625" defaultRowHeight="13.5" x14ac:dyDescent="0.25"/>
  <cols>
    <col min="1" max="1" width="3.85546875" style="1" customWidth="1"/>
    <col min="2" max="3" width="5.140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10" ht="31.5" customHeight="1" x14ac:dyDescent="0.25"/>
    <row r="2" spans="2:10" ht="108.75" customHeight="1" x14ac:dyDescent="0.25">
      <c r="B2" s="2"/>
      <c r="C2" s="2"/>
      <c r="D2" s="2"/>
      <c r="E2" s="2"/>
      <c r="F2" s="2"/>
      <c r="G2" s="2"/>
      <c r="H2" s="2"/>
      <c r="I2" s="2"/>
    </row>
    <row r="3" spans="2:10" ht="40.5" customHeight="1" x14ac:dyDescent="0.25">
      <c r="B3" s="2"/>
      <c r="C3" s="2"/>
      <c r="D3" s="2"/>
      <c r="E3" s="2"/>
      <c r="F3" s="2"/>
      <c r="G3" s="2"/>
      <c r="H3" s="2"/>
      <c r="I3" s="2"/>
    </row>
    <row r="4" spans="2:10" ht="92.25" customHeight="1" x14ac:dyDescent="0.25">
      <c r="B4" s="8"/>
      <c r="C4" s="75" t="s">
        <v>7</v>
      </c>
      <c r="D4" s="75"/>
      <c r="E4" s="75"/>
      <c r="F4" s="75"/>
      <c r="G4" s="75"/>
      <c r="H4" s="75"/>
      <c r="I4" s="75"/>
      <c r="J4" s="75"/>
    </row>
    <row r="5" spans="2:10" ht="22.5" customHeight="1" x14ac:dyDescent="0.25">
      <c r="B5" s="3"/>
      <c r="C5" s="3"/>
      <c r="D5" s="4"/>
      <c r="E5" s="4"/>
      <c r="F5" s="4"/>
      <c r="G5" s="4"/>
      <c r="H5" s="4"/>
      <c r="I5" s="3"/>
    </row>
    <row r="6" spans="2:10" ht="27.75" customHeight="1" x14ac:dyDescent="0.25">
      <c r="B6" s="3"/>
      <c r="C6" s="3"/>
      <c r="D6" s="73"/>
      <c r="E6" s="74"/>
      <c r="F6" s="74"/>
      <c r="G6" s="74"/>
      <c r="H6" s="74"/>
      <c r="I6" s="3"/>
    </row>
    <row r="7" spans="2:10" ht="45" customHeight="1" x14ac:dyDescent="0.25">
      <c r="B7" s="3"/>
      <c r="C7" s="2"/>
      <c r="D7" s="6" t="s">
        <v>0</v>
      </c>
      <c r="E7" s="3"/>
      <c r="F7" s="3"/>
      <c r="G7" s="3"/>
      <c r="H7" s="3"/>
      <c r="I7" s="3"/>
    </row>
    <row r="8" spans="2:10" ht="29.25" customHeight="1" x14ac:dyDescent="0.25">
      <c r="B8" s="3"/>
      <c r="C8" s="2"/>
      <c r="D8" s="7" t="s">
        <v>17</v>
      </c>
      <c r="E8" s="3"/>
      <c r="F8" s="3"/>
      <c r="G8" s="3"/>
      <c r="H8" s="3"/>
      <c r="I8" s="3"/>
    </row>
    <row r="9" spans="2:10" ht="29.25" customHeight="1" x14ac:dyDescent="0.25">
      <c r="B9" s="3"/>
      <c r="C9" s="2"/>
      <c r="D9" s="7" t="s">
        <v>18</v>
      </c>
      <c r="E9" s="3"/>
      <c r="F9" s="3"/>
      <c r="G9" s="3"/>
      <c r="H9" s="3"/>
      <c r="I9" s="3"/>
    </row>
    <row r="10" spans="2:10" ht="29.25" customHeight="1" x14ac:dyDescent="0.3">
      <c r="B10" s="3"/>
      <c r="C10" s="2"/>
      <c r="D10" s="5"/>
      <c r="E10" s="3"/>
      <c r="F10" s="3"/>
      <c r="G10" s="3"/>
      <c r="H10" s="3"/>
      <c r="I10" s="3"/>
    </row>
    <row r="11" spans="2:10" ht="21.75" customHeight="1" x14ac:dyDescent="0.25">
      <c r="B11" s="2"/>
      <c r="C11" s="2"/>
      <c r="D11" s="2"/>
      <c r="E11" s="2"/>
      <c r="F11" s="2"/>
      <c r="G11" s="2"/>
      <c r="H11" s="2"/>
      <c r="I11" s="2"/>
    </row>
  </sheetData>
  <mergeCells count="2">
    <mergeCell ref="D6:H6"/>
    <mergeCell ref="C4:J4"/>
  </mergeCells>
  <phoneticPr fontId="10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  <pageSetUpPr fitToPage="1"/>
  </sheetPr>
  <dimension ref="A1:H53"/>
  <sheetViews>
    <sheetView showGridLines="0" zoomScale="90" zoomScaleNormal="90" zoomScaleSheetLayoutView="100" workbookViewId="0">
      <pane ySplit="1" topLeftCell="A2" activePane="bottomLeft" state="frozen"/>
      <selection activeCell="K4" sqref="K4"/>
      <selection pane="bottomLeft" activeCell="F21" sqref="F21"/>
    </sheetView>
  </sheetViews>
  <sheetFormatPr defaultColWidth="9.140625" defaultRowHeight="13.5" x14ac:dyDescent="0.2"/>
  <cols>
    <col min="1" max="1" width="69.5703125" style="9" customWidth="1"/>
    <col min="2" max="2" width="11" style="30" customWidth="1"/>
    <col min="3" max="3" width="28.140625" style="30" customWidth="1"/>
    <col min="4" max="4" width="17.85546875" style="30" customWidth="1"/>
    <col min="5" max="5" width="15.28515625" style="30" customWidth="1"/>
    <col min="6" max="6" width="14.140625" style="9" customWidth="1"/>
    <col min="7" max="7" width="20.140625" style="9" customWidth="1"/>
    <col min="8" max="8" width="31.85546875" style="9" customWidth="1"/>
    <col min="9" max="9" width="9.140625" style="9"/>
    <col min="10" max="10" width="30.5703125" style="9" customWidth="1"/>
    <col min="11" max="16384" width="9.140625" style="9"/>
  </cols>
  <sheetData>
    <row r="1" spans="1:8" ht="30" customHeight="1" x14ac:dyDescent="0.2">
      <c r="A1" s="91" t="s">
        <v>19</v>
      </c>
      <c r="B1" s="92"/>
      <c r="C1" s="89" t="s">
        <v>9</v>
      </c>
      <c r="D1" s="89"/>
      <c r="E1" s="89"/>
      <c r="F1" s="89"/>
      <c r="G1" s="90"/>
    </row>
    <row r="2" spans="1:8" ht="38.25" x14ac:dyDescent="0.2">
      <c r="A2" s="10" t="s">
        <v>22</v>
      </c>
      <c r="B2" s="11" t="s">
        <v>1</v>
      </c>
      <c r="C2" s="11" t="s">
        <v>41</v>
      </c>
      <c r="D2" s="11" t="s">
        <v>5</v>
      </c>
      <c r="E2" s="11" t="s">
        <v>42</v>
      </c>
      <c r="F2" s="11" t="s">
        <v>40</v>
      </c>
      <c r="G2" s="11" t="s">
        <v>3</v>
      </c>
    </row>
    <row r="3" spans="1:8" ht="13.35" customHeight="1" x14ac:dyDescent="0.2">
      <c r="A3" s="84" t="s">
        <v>16</v>
      </c>
      <c r="B3" s="12">
        <v>44440</v>
      </c>
      <c r="C3" s="47">
        <v>0</v>
      </c>
      <c r="D3" s="85"/>
      <c r="E3" s="13"/>
      <c r="F3" s="14"/>
      <c r="G3" s="15"/>
      <c r="H3" s="76"/>
    </row>
    <row r="4" spans="1:8" ht="14.25" x14ac:dyDescent="0.2">
      <c r="A4" s="84"/>
      <c r="B4" s="16">
        <v>44531</v>
      </c>
      <c r="C4" s="47">
        <v>0</v>
      </c>
      <c r="D4" s="86"/>
      <c r="E4" s="17"/>
      <c r="F4" s="18"/>
      <c r="G4" s="17"/>
      <c r="H4" s="76"/>
    </row>
    <row r="5" spans="1:8" ht="14.25" x14ac:dyDescent="0.2">
      <c r="A5" s="84"/>
      <c r="B5" s="12">
        <v>44621</v>
      </c>
      <c r="C5" s="47">
        <v>0</v>
      </c>
      <c r="D5" s="86"/>
      <c r="E5" s="17"/>
      <c r="F5" s="18"/>
      <c r="G5" s="17"/>
      <c r="H5" s="76"/>
    </row>
    <row r="6" spans="1:8" ht="14.25" x14ac:dyDescent="0.2">
      <c r="A6" s="84"/>
      <c r="B6" s="12">
        <v>44713</v>
      </c>
      <c r="C6" s="47">
        <v>0</v>
      </c>
      <c r="D6" s="87"/>
      <c r="E6" s="19"/>
      <c r="F6" s="20"/>
      <c r="G6" s="19"/>
      <c r="H6" s="77"/>
    </row>
    <row r="7" spans="1:8" ht="14.25" x14ac:dyDescent="0.2">
      <c r="A7" s="88" t="s">
        <v>37</v>
      </c>
      <c r="B7" s="82"/>
      <c r="C7" s="21">
        <f>AVERAGE(C3:C6)</f>
        <v>0</v>
      </c>
      <c r="D7" s="22"/>
      <c r="E7" s="47">
        <v>0</v>
      </c>
      <c r="F7" s="23">
        <v>100000</v>
      </c>
      <c r="G7" s="24">
        <f>(C7-E7)*F7</f>
        <v>0</v>
      </c>
      <c r="H7" s="25"/>
    </row>
    <row r="8" spans="1:8" ht="14.25" x14ac:dyDescent="0.2">
      <c r="A8" s="84" t="s">
        <v>14</v>
      </c>
      <c r="B8" s="12">
        <v>44440</v>
      </c>
      <c r="C8" s="48">
        <v>0</v>
      </c>
      <c r="D8" s="85"/>
      <c r="E8" s="18"/>
      <c r="F8" s="17"/>
      <c r="G8" s="26"/>
      <c r="H8" s="76"/>
    </row>
    <row r="9" spans="1:8" ht="14.25" x14ac:dyDescent="0.2">
      <c r="A9" s="84"/>
      <c r="B9" s="16">
        <v>44531</v>
      </c>
      <c r="C9" s="47">
        <v>0</v>
      </c>
      <c r="D9" s="86"/>
      <c r="E9" s="18"/>
      <c r="F9" s="17"/>
      <c r="G9" s="26"/>
      <c r="H9" s="76"/>
    </row>
    <row r="10" spans="1:8" ht="14.25" x14ac:dyDescent="0.2">
      <c r="A10" s="84"/>
      <c r="B10" s="12">
        <v>44621</v>
      </c>
      <c r="C10" s="47">
        <v>0</v>
      </c>
      <c r="D10" s="86"/>
      <c r="E10" s="18"/>
      <c r="F10" s="17"/>
      <c r="G10" s="26"/>
      <c r="H10" s="76"/>
    </row>
    <row r="11" spans="1:8" ht="14.25" x14ac:dyDescent="0.2">
      <c r="A11" s="84"/>
      <c r="B11" s="12">
        <v>44713</v>
      </c>
      <c r="C11" s="47">
        <v>0</v>
      </c>
      <c r="D11" s="87"/>
      <c r="E11" s="18"/>
      <c r="F11" s="17"/>
      <c r="G11" s="26"/>
      <c r="H11" s="77"/>
    </row>
    <row r="12" spans="1:8" ht="14.25" x14ac:dyDescent="0.2">
      <c r="A12" s="81" t="s">
        <v>35</v>
      </c>
      <c r="B12" s="82"/>
      <c r="C12" s="21">
        <f>SUM(C8:C11)/4</f>
        <v>0</v>
      </c>
      <c r="D12" s="27"/>
      <c r="E12" s="47">
        <v>0</v>
      </c>
      <c r="F12" s="28">
        <v>10000</v>
      </c>
      <c r="G12" s="13">
        <f>(C12-E12)*F12</f>
        <v>0</v>
      </c>
      <c r="H12" s="25"/>
    </row>
    <row r="13" spans="1:8" ht="14.25" x14ac:dyDescent="0.2">
      <c r="A13" s="83" t="s">
        <v>15</v>
      </c>
      <c r="B13" s="12">
        <v>44440</v>
      </c>
      <c r="C13" s="47">
        <v>0</v>
      </c>
      <c r="D13" s="85"/>
      <c r="E13" s="14"/>
      <c r="F13" s="15"/>
      <c r="G13" s="13"/>
      <c r="H13" s="76"/>
    </row>
    <row r="14" spans="1:8" ht="13.35" customHeight="1" x14ac:dyDescent="0.2">
      <c r="A14" s="84"/>
      <c r="B14" s="16">
        <v>44531</v>
      </c>
      <c r="C14" s="47">
        <v>0</v>
      </c>
      <c r="D14" s="86"/>
      <c r="E14" s="18"/>
      <c r="F14" s="17"/>
      <c r="G14" s="26"/>
      <c r="H14" s="76"/>
    </row>
    <row r="15" spans="1:8" ht="14.25" x14ac:dyDescent="0.2">
      <c r="A15" s="84"/>
      <c r="B15" s="12">
        <v>44621</v>
      </c>
      <c r="C15" s="47">
        <v>0</v>
      </c>
      <c r="D15" s="86"/>
      <c r="E15" s="18"/>
      <c r="F15" s="17"/>
      <c r="G15" s="26"/>
      <c r="H15" s="76"/>
    </row>
    <row r="16" spans="1:8" ht="14.25" x14ac:dyDescent="0.2">
      <c r="A16" s="84"/>
      <c r="B16" s="12">
        <v>44713</v>
      </c>
      <c r="C16" s="47">
        <v>0</v>
      </c>
      <c r="D16" s="87"/>
      <c r="E16" s="18"/>
      <c r="F16" s="17"/>
      <c r="G16" s="26"/>
      <c r="H16" s="77"/>
    </row>
    <row r="17" spans="1:8" ht="14.25" x14ac:dyDescent="0.2">
      <c r="A17" s="81" t="s">
        <v>34</v>
      </c>
      <c r="B17" s="82"/>
      <c r="C17" s="21">
        <f>SUM(C13:C16)/4</f>
        <v>0</v>
      </c>
      <c r="D17" s="29"/>
      <c r="E17" s="49">
        <v>0</v>
      </c>
      <c r="F17" s="28">
        <v>8000</v>
      </c>
      <c r="G17" s="24">
        <f>(C17-E17)*F17</f>
        <v>0</v>
      </c>
      <c r="H17" s="25"/>
    </row>
    <row r="18" spans="1:8" ht="36" customHeight="1" x14ac:dyDescent="0.2">
      <c r="A18" s="30"/>
      <c r="E18" s="78" t="s">
        <v>24</v>
      </c>
      <c r="F18" s="79"/>
      <c r="G18" s="31">
        <f>G7+G12+G17</f>
        <v>0</v>
      </c>
    </row>
    <row r="19" spans="1:8" x14ac:dyDescent="0.2">
      <c r="A19" s="32"/>
      <c r="B19" s="32"/>
      <c r="C19" s="32"/>
      <c r="D19" s="32"/>
      <c r="E19" s="32"/>
      <c r="F19" s="33"/>
      <c r="G19" s="32"/>
    </row>
    <row r="20" spans="1:8" ht="38.25" x14ac:dyDescent="0.2">
      <c r="A20" s="10" t="s">
        <v>25</v>
      </c>
      <c r="B20" s="11" t="s">
        <v>1</v>
      </c>
      <c r="C20" s="11" t="s">
        <v>41</v>
      </c>
      <c r="D20" s="11" t="s">
        <v>5</v>
      </c>
      <c r="E20" s="11" t="s">
        <v>42</v>
      </c>
      <c r="F20" s="11" t="s">
        <v>40</v>
      </c>
      <c r="G20" s="11" t="s">
        <v>3</v>
      </c>
    </row>
    <row r="21" spans="1:8" ht="13.35" customHeight="1" x14ac:dyDescent="0.2">
      <c r="A21" s="84" t="s">
        <v>38</v>
      </c>
      <c r="B21" s="12">
        <v>44440</v>
      </c>
      <c r="C21" s="47">
        <v>0</v>
      </c>
      <c r="D21" s="85"/>
      <c r="E21" s="13"/>
      <c r="F21" s="14"/>
      <c r="G21" s="15"/>
      <c r="H21" s="76"/>
    </row>
    <row r="22" spans="1:8" ht="14.25" x14ac:dyDescent="0.2">
      <c r="A22" s="84"/>
      <c r="B22" s="16">
        <v>44531</v>
      </c>
      <c r="C22" s="47">
        <v>0</v>
      </c>
      <c r="D22" s="86"/>
      <c r="E22" s="17"/>
      <c r="F22" s="18"/>
      <c r="G22" s="17"/>
      <c r="H22" s="76"/>
    </row>
    <row r="23" spans="1:8" ht="14.25" x14ac:dyDescent="0.2">
      <c r="A23" s="84"/>
      <c r="B23" s="12">
        <v>44621</v>
      </c>
      <c r="C23" s="47">
        <v>0</v>
      </c>
      <c r="D23" s="86"/>
      <c r="E23" s="17"/>
      <c r="F23" s="18"/>
      <c r="G23" s="17"/>
      <c r="H23" s="76"/>
    </row>
    <row r="24" spans="1:8" ht="14.25" x14ac:dyDescent="0.2">
      <c r="A24" s="84"/>
      <c r="B24" s="12">
        <v>44713</v>
      </c>
      <c r="C24" s="47">
        <v>0</v>
      </c>
      <c r="D24" s="87"/>
      <c r="E24" s="19"/>
      <c r="F24" s="20"/>
      <c r="G24" s="19"/>
      <c r="H24" s="77"/>
    </row>
    <row r="25" spans="1:8" ht="14.25" x14ac:dyDescent="0.2">
      <c r="A25" s="88" t="s">
        <v>36</v>
      </c>
      <c r="B25" s="82"/>
      <c r="C25" s="21">
        <f>AVERAGE(C21:C24)</f>
        <v>0</v>
      </c>
      <c r="D25" s="22"/>
      <c r="E25" s="47">
        <v>0</v>
      </c>
      <c r="F25" s="23">
        <v>229</v>
      </c>
      <c r="G25" s="24">
        <f>(C25-E25)*F25</f>
        <v>0</v>
      </c>
      <c r="H25" s="25"/>
    </row>
    <row r="26" spans="1:8" ht="14.25" x14ac:dyDescent="0.2">
      <c r="A26" s="84" t="s">
        <v>14</v>
      </c>
      <c r="B26" s="12">
        <v>44440</v>
      </c>
      <c r="C26" s="48">
        <v>0</v>
      </c>
      <c r="D26" s="85"/>
      <c r="E26" s="18"/>
      <c r="F26" s="17"/>
      <c r="G26" s="26"/>
      <c r="H26" s="25"/>
    </row>
    <row r="27" spans="1:8" ht="14.25" x14ac:dyDescent="0.2">
      <c r="A27" s="84"/>
      <c r="B27" s="16">
        <v>44531</v>
      </c>
      <c r="C27" s="47">
        <v>0</v>
      </c>
      <c r="D27" s="86"/>
      <c r="E27" s="18"/>
      <c r="F27" s="17"/>
      <c r="G27" s="26"/>
      <c r="H27" s="76"/>
    </row>
    <row r="28" spans="1:8" ht="14.25" x14ac:dyDescent="0.2">
      <c r="A28" s="84"/>
      <c r="B28" s="12">
        <v>44621</v>
      </c>
      <c r="C28" s="47">
        <v>0</v>
      </c>
      <c r="D28" s="86"/>
      <c r="E28" s="18"/>
      <c r="F28" s="17"/>
      <c r="G28" s="26"/>
      <c r="H28" s="76"/>
    </row>
    <row r="29" spans="1:8" ht="14.25" x14ac:dyDescent="0.2">
      <c r="A29" s="84"/>
      <c r="B29" s="12">
        <v>44713</v>
      </c>
      <c r="C29" s="47">
        <v>0</v>
      </c>
      <c r="D29" s="87"/>
      <c r="E29" s="18"/>
      <c r="F29" s="17"/>
      <c r="G29" s="26"/>
      <c r="H29" s="76"/>
    </row>
    <row r="30" spans="1:8" ht="14.25" x14ac:dyDescent="0.2">
      <c r="A30" s="81" t="s">
        <v>35</v>
      </c>
      <c r="B30" s="82"/>
      <c r="C30" s="21">
        <f>SUM(C26:C29)/4</f>
        <v>0</v>
      </c>
      <c r="D30" s="27"/>
      <c r="E30" s="47">
        <v>0</v>
      </c>
      <c r="F30" s="28">
        <v>1534</v>
      </c>
      <c r="G30" s="13">
        <f>(C30-E30)*F30</f>
        <v>0</v>
      </c>
      <c r="H30" s="77"/>
    </row>
    <row r="31" spans="1:8" ht="14.25" x14ac:dyDescent="0.2">
      <c r="A31" s="83" t="s">
        <v>15</v>
      </c>
      <c r="B31" s="12">
        <v>44440</v>
      </c>
      <c r="C31" s="47">
        <v>0</v>
      </c>
      <c r="D31" s="85"/>
      <c r="E31" s="14"/>
      <c r="F31" s="15"/>
      <c r="G31" s="13"/>
      <c r="H31" s="25"/>
    </row>
    <row r="32" spans="1:8" ht="13.35" customHeight="1" x14ac:dyDescent="0.2">
      <c r="A32" s="84"/>
      <c r="B32" s="16">
        <v>44531</v>
      </c>
      <c r="C32" s="47">
        <v>0</v>
      </c>
      <c r="D32" s="86"/>
      <c r="E32" s="18"/>
      <c r="F32" s="17"/>
      <c r="G32" s="26"/>
      <c r="H32" s="76"/>
    </row>
    <row r="33" spans="1:8" ht="14.25" x14ac:dyDescent="0.2">
      <c r="A33" s="84"/>
      <c r="B33" s="12">
        <v>44621</v>
      </c>
      <c r="C33" s="47">
        <v>0</v>
      </c>
      <c r="D33" s="86"/>
      <c r="E33" s="18"/>
      <c r="F33" s="17"/>
      <c r="G33" s="26"/>
      <c r="H33" s="76"/>
    </row>
    <row r="34" spans="1:8" ht="14.25" x14ac:dyDescent="0.2">
      <c r="A34" s="84"/>
      <c r="B34" s="12">
        <v>44713</v>
      </c>
      <c r="C34" s="47">
        <v>0</v>
      </c>
      <c r="D34" s="87"/>
      <c r="E34" s="18"/>
      <c r="F34" s="17"/>
      <c r="G34" s="26"/>
      <c r="H34" s="76"/>
    </row>
    <row r="35" spans="1:8" ht="14.25" x14ac:dyDescent="0.2">
      <c r="A35" s="81" t="s">
        <v>34</v>
      </c>
      <c r="B35" s="82"/>
      <c r="C35" s="21">
        <f>SUM(C31:C34)/4</f>
        <v>0</v>
      </c>
      <c r="D35" s="29"/>
      <c r="E35" s="49">
        <v>0</v>
      </c>
      <c r="F35" s="28">
        <v>364</v>
      </c>
      <c r="G35" s="24">
        <f>(C35-E35)*F35</f>
        <v>0</v>
      </c>
      <c r="H35" s="77"/>
    </row>
    <row r="36" spans="1:8" ht="36" customHeight="1" x14ac:dyDescent="0.2">
      <c r="A36" s="93"/>
      <c r="E36" s="78" t="s">
        <v>26</v>
      </c>
      <c r="F36" s="79"/>
      <c r="G36" s="31">
        <f>G25+G30+G35</f>
        <v>0</v>
      </c>
    </row>
    <row r="37" spans="1:8" x14ac:dyDescent="0.2">
      <c r="A37" s="94"/>
      <c r="B37" s="32"/>
      <c r="C37" s="32"/>
      <c r="D37" s="32"/>
      <c r="E37" s="32"/>
      <c r="F37" s="33"/>
      <c r="G37" s="32"/>
    </row>
    <row r="38" spans="1:8" ht="20.25" x14ac:dyDescent="0.2">
      <c r="A38" s="95" t="s">
        <v>24</v>
      </c>
      <c r="B38" s="96"/>
      <c r="C38" s="34"/>
      <c r="D38" s="32"/>
      <c r="E38" s="32"/>
      <c r="F38" s="33"/>
      <c r="G38" s="32"/>
    </row>
    <row r="39" spans="1:8" ht="14.25" x14ac:dyDescent="0.3">
      <c r="A39" s="97" t="s">
        <v>28</v>
      </c>
      <c r="B39" s="98"/>
      <c r="C39" s="35">
        <f>G18</f>
        <v>0</v>
      </c>
      <c r="D39" s="32"/>
      <c r="E39" s="32"/>
      <c r="F39" s="33"/>
      <c r="G39" s="32"/>
    </row>
    <row r="40" spans="1:8" ht="14.25" x14ac:dyDescent="0.3">
      <c r="A40" s="99" t="s">
        <v>29</v>
      </c>
      <c r="B40" s="100"/>
      <c r="C40" s="36">
        <f>G36</f>
        <v>0</v>
      </c>
      <c r="D40" s="32"/>
      <c r="E40" s="32"/>
      <c r="F40" s="33"/>
      <c r="G40" s="32"/>
    </row>
    <row r="41" spans="1:8" ht="18" x14ac:dyDescent="0.25">
      <c r="A41" s="101" t="s">
        <v>27</v>
      </c>
      <c r="B41" s="101"/>
      <c r="C41" s="37">
        <f>SUM(C39:C40)</f>
        <v>0</v>
      </c>
      <c r="D41" s="32"/>
      <c r="E41" s="32"/>
      <c r="F41" s="33"/>
      <c r="G41" s="32"/>
    </row>
    <row r="42" spans="1:8" x14ac:dyDescent="0.2">
      <c r="A42" s="32"/>
      <c r="B42" s="32"/>
      <c r="C42" s="32"/>
      <c r="D42" s="32"/>
      <c r="E42" s="32"/>
      <c r="F42" s="33"/>
      <c r="G42" s="32"/>
    </row>
    <row r="43" spans="1:8" x14ac:dyDescent="0.2">
      <c r="A43" s="38" t="s">
        <v>23</v>
      </c>
      <c r="B43" s="39"/>
      <c r="C43" s="39"/>
      <c r="D43" s="40"/>
      <c r="E43" s="32"/>
      <c r="F43" s="33"/>
      <c r="G43" s="32"/>
    </row>
    <row r="44" spans="1:8" x14ac:dyDescent="0.2">
      <c r="A44" s="41" t="s">
        <v>10</v>
      </c>
      <c r="B44" s="42" t="s">
        <v>11</v>
      </c>
      <c r="C44" s="42" t="s">
        <v>12</v>
      </c>
      <c r="D44" s="42" t="s">
        <v>13</v>
      </c>
      <c r="E44" s="32"/>
      <c r="F44" s="33"/>
      <c r="G44" s="32"/>
    </row>
    <row r="45" spans="1:8" ht="14.25" x14ac:dyDescent="0.2">
      <c r="A45" s="50"/>
      <c r="B45" s="51"/>
      <c r="C45" s="52"/>
      <c r="D45" s="52"/>
      <c r="E45" s="32"/>
      <c r="F45" s="33"/>
      <c r="G45" s="32"/>
    </row>
    <row r="46" spans="1:8" ht="14.25" x14ac:dyDescent="0.2">
      <c r="A46" s="50"/>
      <c r="B46" s="51"/>
      <c r="C46" s="52"/>
      <c r="D46" s="52"/>
      <c r="E46" s="32"/>
      <c r="F46" s="33"/>
      <c r="G46" s="32"/>
    </row>
    <row r="47" spans="1:8" ht="14.25" x14ac:dyDescent="0.2">
      <c r="A47" s="50"/>
      <c r="B47" s="51"/>
      <c r="C47" s="52"/>
      <c r="D47" s="52"/>
      <c r="E47" s="32"/>
      <c r="F47" s="33"/>
      <c r="G47" s="32"/>
    </row>
    <row r="48" spans="1:8" x14ac:dyDescent="0.2">
      <c r="A48" s="32"/>
      <c r="B48" s="33"/>
      <c r="C48" s="32"/>
      <c r="D48" s="9"/>
      <c r="E48" s="9"/>
    </row>
    <row r="49" spans="1:7" ht="15" x14ac:dyDescent="0.2">
      <c r="A49" s="43"/>
      <c r="B49" s="32"/>
      <c r="C49" s="32"/>
      <c r="D49" s="32"/>
      <c r="E49" s="32"/>
      <c r="F49" s="33"/>
      <c r="G49" s="32"/>
    </row>
    <row r="50" spans="1:7" ht="22.35" customHeight="1" x14ac:dyDescent="0.2">
      <c r="A50" s="44" t="s">
        <v>4</v>
      </c>
      <c r="B50" s="32"/>
      <c r="C50" s="32"/>
      <c r="D50" s="32"/>
      <c r="E50" s="32"/>
      <c r="F50" s="33"/>
      <c r="G50" s="32"/>
    </row>
    <row r="51" spans="1:7" ht="15" x14ac:dyDescent="0.2">
      <c r="A51" s="43"/>
      <c r="B51" s="32"/>
      <c r="C51" s="32"/>
      <c r="D51" s="32"/>
      <c r="E51" s="32"/>
      <c r="F51" s="33"/>
      <c r="G51" s="32"/>
    </row>
    <row r="52" spans="1:7" ht="54" customHeight="1" x14ac:dyDescent="0.2">
      <c r="A52" s="80" t="s">
        <v>39</v>
      </c>
      <c r="B52" s="80"/>
      <c r="C52" s="80"/>
      <c r="D52" s="80"/>
      <c r="E52" s="80"/>
      <c r="F52" s="80"/>
      <c r="G52" s="45"/>
    </row>
    <row r="53" spans="1:7" x14ac:dyDescent="0.2">
      <c r="A53" s="32"/>
      <c r="F53" s="46"/>
      <c r="G53" s="30"/>
    </row>
  </sheetData>
  <sheetProtection algorithmName="SHA-512" hashValue="e4kOGCI6YnDrGmTFchcc3ruOJ/9YB389scZGYVrslOx3s93zG8D/ZT+Ff3XOS/0X/B2CgFeYIXlmZn1RtQuihQ==" saltValue="4sUG+KC+CS66KRPjF35s6g==" spinCount="100000" sheet="1" objects="1" scenarios="1"/>
  <mergeCells count="34">
    <mergeCell ref="A38:B38"/>
    <mergeCell ref="A39:B39"/>
    <mergeCell ref="A40:B40"/>
    <mergeCell ref="A41:B41"/>
    <mergeCell ref="A31:A34"/>
    <mergeCell ref="A26:A29"/>
    <mergeCell ref="D26:D29"/>
    <mergeCell ref="A30:B30"/>
    <mergeCell ref="A36:A37"/>
    <mergeCell ref="H27:H30"/>
    <mergeCell ref="H32:H35"/>
    <mergeCell ref="C1:G1"/>
    <mergeCell ref="A3:A6"/>
    <mergeCell ref="D3:D6"/>
    <mergeCell ref="A7:B7"/>
    <mergeCell ref="A8:A11"/>
    <mergeCell ref="D8:D11"/>
    <mergeCell ref="A1:B1"/>
    <mergeCell ref="H8:H11"/>
    <mergeCell ref="H13:H16"/>
    <mergeCell ref="H3:H6"/>
    <mergeCell ref="E18:F18"/>
    <mergeCell ref="A52:F52"/>
    <mergeCell ref="A12:B12"/>
    <mergeCell ref="A13:A16"/>
    <mergeCell ref="A17:B17"/>
    <mergeCell ref="D13:D16"/>
    <mergeCell ref="A21:A24"/>
    <mergeCell ref="D21:D24"/>
    <mergeCell ref="D31:D34"/>
    <mergeCell ref="A35:B35"/>
    <mergeCell ref="E36:F36"/>
    <mergeCell ref="H21:H24"/>
    <mergeCell ref="A25:B25"/>
  </mergeCells>
  <dataValidations count="1">
    <dataValidation operator="lessThanOrEqual" allowBlank="1" showInputMessage="1" showErrorMessage="1" sqref="A44:D47" xr:uid="{8623C4CC-75F5-457D-9199-904D3FB6B0C5}"/>
  </dataValidations>
  <pageMargins left="0.74803149606299213" right="0.74803149606299213" top="0.98425196850393704" bottom="0.98425196850393704" header="0.51181102362204722" footer="0.51181102362204722"/>
  <pageSetup paperSize="9" scale="80" fitToHeight="0" orientation="landscape" r:id="rId1"/>
  <headerFooter alignWithMargins="0"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81EE-03DA-475E-92D8-A49CD2C14240}">
  <sheetPr>
    <tabColor theme="4" tint="0.79998168889431442"/>
    <pageSetUpPr fitToPage="1"/>
  </sheetPr>
  <dimension ref="A1:I26"/>
  <sheetViews>
    <sheetView showGridLines="0" tabSelected="1" zoomScale="90" zoomScaleNormal="90" workbookViewId="0">
      <selection activeCell="E12" sqref="E12"/>
    </sheetView>
  </sheetViews>
  <sheetFormatPr defaultColWidth="9.140625" defaultRowHeight="13.5" x14ac:dyDescent="0.2"/>
  <cols>
    <col min="1" max="1" width="69.5703125" style="9" customWidth="1"/>
    <col min="2" max="2" width="11" style="30" customWidth="1"/>
    <col min="3" max="3" width="28.85546875" style="30" customWidth="1"/>
    <col min="4" max="4" width="20.42578125" style="30" customWidth="1"/>
    <col min="5" max="5" width="17.85546875" style="30" customWidth="1"/>
    <col min="6" max="6" width="12.85546875" style="30" customWidth="1"/>
    <col min="7" max="7" width="14.140625" style="9" customWidth="1"/>
    <col min="8" max="8" width="20.140625" style="9" customWidth="1"/>
    <col min="9" max="9" width="17.85546875" style="9" customWidth="1"/>
    <col min="10" max="10" width="9.140625" style="9"/>
    <col min="11" max="11" width="30.5703125" style="9" customWidth="1"/>
    <col min="12" max="16384" width="9.140625" style="9"/>
  </cols>
  <sheetData>
    <row r="1" spans="1:9" ht="30" customHeight="1" x14ac:dyDescent="0.2">
      <c r="A1" s="91" t="s">
        <v>20</v>
      </c>
      <c r="B1" s="92"/>
      <c r="C1" s="70" t="s">
        <v>9</v>
      </c>
      <c r="D1" s="70"/>
      <c r="E1" s="70"/>
      <c r="F1" s="70"/>
      <c r="G1" s="53"/>
    </row>
    <row r="2" spans="1:9" ht="65.849999999999994" customHeight="1" x14ac:dyDescent="0.2">
      <c r="A2" s="102" t="s">
        <v>30</v>
      </c>
      <c r="B2" s="103"/>
      <c r="C2" s="11" t="s">
        <v>43</v>
      </c>
      <c r="D2" s="11" t="s">
        <v>42</v>
      </c>
      <c r="E2" s="11" t="s">
        <v>40</v>
      </c>
      <c r="F2" s="11" t="s">
        <v>6</v>
      </c>
      <c r="G2" s="77"/>
      <c r="H2" s="77"/>
    </row>
    <row r="3" spans="1:9" ht="13.35" customHeight="1" x14ac:dyDescent="0.2">
      <c r="A3" s="54" t="s">
        <v>21</v>
      </c>
      <c r="B3" s="55"/>
      <c r="C3" s="71">
        <v>0</v>
      </c>
      <c r="D3" s="47">
        <v>0</v>
      </c>
      <c r="E3" s="28">
        <v>2863</v>
      </c>
      <c r="F3" s="24">
        <f>(C3-D3)*E3</f>
        <v>0</v>
      </c>
      <c r="G3" s="77"/>
      <c r="H3" s="77"/>
    </row>
    <row r="4" spans="1:9" ht="14.25" x14ac:dyDescent="0.2">
      <c r="A4" s="56" t="s">
        <v>8</v>
      </c>
      <c r="B4" s="55"/>
      <c r="C4" s="72">
        <v>0</v>
      </c>
      <c r="D4" s="49">
        <v>0</v>
      </c>
      <c r="E4" s="28">
        <v>1014</v>
      </c>
      <c r="F4" s="13">
        <f>(C4-D4)*E4</f>
        <v>0</v>
      </c>
      <c r="G4" s="57"/>
      <c r="H4" s="57"/>
    </row>
    <row r="5" spans="1:9" ht="14.25" x14ac:dyDescent="0.2">
      <c r="A5" s="58"/>
      <c r="B5" s="59"/>
      <c r="C5" s="60"/>
      <c r="D5" s="61"/>
      <c r="E5" s="62" t="s">
        <v>26</v>
      </c>
      <c r="F5" s="31">
        <f>SUM(F3:F4)</f>
        <v>0</v>
      </c>
      <c r="G5" s="57"/>
      <c r="H5" s="57"/>
    </row>
    <row r="6" spans="1:9" ht="14.25" x14ac:dyDescent="0.2">
      <c r="A6" s="58"/>
      <c r="B6" s="59"/>
      <c r="C6" s="60"/>
      <c r="D6" s="63"/>
      <c r="E6" s="64"/>
      <c r="F6" s="65"/>
      <c r="G6" s="57"/>
      <c r="H6" s="57"/>
    </row>
    <row r="7" spans="1:9" ht="38.25" x14ac:dyDescent="0.2">
      <c r="A7" s="102" t="s">
        <v>31</v>
      </c>
      <c r="B7" s="103"/>
      <c r="C7" s="11" t="s">
        <v>43</v>
      </c>
      <c r="D7" s="11" t="s">
        <v>2</v>
      </c>
      <c r="E7" s="11" t="s">
        <v>40</v>
      </c>
      <c r="F7" s="11" t="s">
        <v>6</v>
      </c>
      <c r="G7" s="57"/>
      <c r="H7" s="57"/>
    </row>
    <row r="8" spans="1:9" ht="14.25" x14ac:dyDescent="0.2">
      <c r="A8" s="54" t="s">
        <v>21</v>
      </c>
      <c r="B8" s="55"/>
      <c r="C8" s="71">
        <v>0</v>
      </c>
      <c r="D8" s="47">
        <v>0</v>
      </c>
      <c r="E8" s="28">
        <v>150</v>
      </c>
      <c r="F8" s="24">
        <f>(C8-D8)*E8</f>
        <v>0</v>
      </c>
      <c r="G8" s="57"/>
      <c r="H8" s="57"/>
    </row>
    <row r="9" spans="1:9" ht="14.25" x14ac:dyDescent="0.2">
      <c r="A9" s="56" t="s">
        <v>8</v>
      </c>
      <c r="B9" s="55"/>
      <c r="C9" s="72">
        <v>0</v>
      </c>
      <c r="D9" s="49">
        <v>0</v>
      </c>
      <c r="E9" s="28">
        <v>100</v>
      </c>
      <c r="F9" s="13">
        <f>(C9-D9)*E9</f>
        <v>0</v>
      </c>
      <c r="G9" s="57"/>
      <c r="H9" s="57"/>
    </row>
    <row r="10" spans="1:9" ht="14.25" x14ac:dyDescent="0.2">
      <c r="A10" s="58"/>
      <c r="B10" s="59"/>
      <c r="C10" s="60"/>
      <c r="D10" s="61"/>
      <c r="E10" s="62" t="s">
        <v>24</v>
      </c>
      <c r="F10" s="31">
        <f>SUM(F8:F9)</f>
        <v>0</v>
      </c>
      <c r="G10" s="66"/>
      <c r="H10" s="57"/>
      <c r="I10" s="57"/>
    </row>
    <row r="11" spans="1:9" ht="15" x14ac:dyDescent="0.2">
      <c r="A11" s="43"/>
      <c r="B11" s="32"/>
      <c r="C11" s="32"/>
      <c r="D11" s="32"/>
      <c r="E11" s="32"/>
      <c r="F11" s="33"/>
      <c r="G11" s="32"/>
    </row>
    <row r="12" spans="1:9" ht="38.25" x14ac:dyDescent="0.2">
      <c r="A12" s="102" t="s">
        <v>32</v>
      </c>
      <c r="B12" s="103"/>
      <c r="C12" s="11" t="s">
        <v>43</v>
      </c>
      <c r="D12" s="11" t="s">
        <v>2</v>
      </c>
      <c r="E12" s="11" t="s">
        <v>40</v>
      </c>
      <c r="F12" s="11" t="s">
        <v>6</v>
      </c>
      <c r="G12" s="32"/>
    </row>
    <row r="13" spans="1:9" ht="14.25" x14ac:dyDescent="0.2">
      <c r="A13" s="54" t="s">
        <v>21</v>
      </c>
      <c r="B13" s="55"/>
      <c r="C13" s="71">
        <v>0</v>
      </c>
      <c r="D13" s="47">
        <v>0</v>
      </c>
      <c r="E13" s="28">
        <v>2125</v>
      </c>
      <c r="F13" s="24">
        <f>(C13-D13)*E13</f>
        <v>0</v>
      </c>
      <c r="G13" s="32"/>
    </row>
    <row r="14" spans="1:9" ht="14.25" x14ac:dyDescent="0.2">
      <c r="A14" s="56" t="s">
        <v>8</v>
      </c>
      <c r="B14" s="55"/>
      <c r="C14" s="72">
        <v>0</v>
      </c>
      <c r="D14" s="49">
        <v>0</v>
      </c>
      <c r="E14" s="28">
        <v>575</v>
      </c>
      <c r="F14" s="13">
        <f>(C14-D14)*E14</f>
        <v>0</v>
      </c>
      <c r="G14" s="32"/>
    </row>
    <row r="15" spans="1:9" ht="14.25" x14ac:dyDescent="0.2">
      <c r="A15" s="58"/>
      <c r="B15" s="59"/>
      <c r="C15" s="60"/>
      <c r="D15" s="61"/>
      <c r="E15" s="62" t="s">
        <v>24</v>
      </c>
      <c r="F15" s="31">
        <f>SUM(F13:F14)</f>
        <v>0</v>
      </c>
      <c r="G15" s="32"/>
    </row>
    <row r="16" spans="1:9" ht="15" x14ac:dyDescent="0.2">
      <c r="A16" s="43"/>
      <c r="B16" s="32"/>
      <c r="C16" s="32"/>
      <c r="D16" s="32"/>
      <c r="E16" s="32"/>
      <c r="F16" s="33"/>
      <c r="G16" s="32"/>
    </row>
    <row r="17" spans="1:8" ht="20.25" x14ac:dyDescent="0.2">
      <c r="A17" s="95" t="s">
        <v>24</v>
      </c>
      <c r="B17" s="96"/>
      <c r="C17" s="34"/>
      <c r="D17" s="32"/>
      <c r="E17" s="32"/>
      <c r="F17" s="33"/>
      <c r="G17" s="32"/>
    </row>
    <row r="18" spans="1:8" ht="14.25" x14ac:dyDescent="0.3">
      <c r="A18" s="97" t="s">
        <v>28</v>
      </c>
      <c r="B18" s="98"/>
      <c r="C18" s="35">
        <f>F5</f>
        <v>0</v>
      </c>
      <c r="D18" s="32"/>
      <c r="E18" s="32"/>
      <c r="F18" s="33"/>
      <c r="G18" s="32"/>
    </row>
    <row r="19" spans="1:8" ht="14.25" x14ac:dyDescent="0.3">
      <c r="A19" s="99" t="s">
        <v>29</v>
      </c>
      <c r="B19" s="100"/>
      <c r="C19" s="35">
        <f>F10</f>
        <v>0</v>
      </c>
      <c r="D19" s="32"/>
      <c r="E19" s="32"/>
      <c r="F19" s="33"/>
      <c r="G19" s="32"/>
    </row>
    <row r="20" spans="1:8" ht="14.25" x14ac:dyDescent="0.3">
      <c r="A20" s="104" t="s">
        <v>33</v>
      </c>
      <c r="B20" s="100"/>
      <c r="C20" s="36">
        <f>F15</f>
        <v>0</v>
      </c>
      <c r="D20" s="32"/>
      <c r="E20" s="32"/>
      <c r="F20" s="33"/>
      <c r="G20" s="32"/>
    </row>
    <row r="21" spans="1:8" ht="18" x14ac:dyDescent="0.25">
      <c r="A21" s="101" t="s">
        <v>27</v>
      </c>
      <c r="B21" s="101"/>
      <c r="C21" s="37">
        <f>SUM(C18:C20)</f>
        <v>0</v>
      </c>
      <c r="D21" s="32"/>
      <c r="E21" s="32"/>
      <c r="F21" s="33"/>
      <c r="G21" s="32"/>
    </row>
    <row r="22" spans="1:8" ht="18" x14ac:dyDescent="0.25">
      <c r="A22" s="67"/>
      <c r="B22" s="67"/>
      <c r="C22" s="68"/>
      <c r="D22" s="32"/>
      <c r="E22" s="32"/>
      <c r="F22" s="33"/>
      <c r="G22" s="32"/>
    </row>
    <row r="23" spans="1:8" ht="22.35" customHeight="1" x14ac:dyDescent="0.2">
      <c r="A23" s="44" t="s">
        <v>4</v>
      </c>
      <c r="B23" s="32"/>
      <c r="C23" s="32"/>
      <c r="D23" s="32"/>
      <c r="E23" s="32"/>
      <c r="F23" s="33"/>
      <c r="G23" s="32"/>
    </row>
    <row r="24" spans="1:8" ht="15" x14ac:dyDescent="0.2">
      <c r="A24" s="43"/>
      <c r="B24" s="32"/>
      <c r="C24" s="32"/>
      <c r="D24" s="32"/>
      <c r="E24" s="32"/>
      <c r="F24" s="33"/>
      <c r="G24" s="32"/>
    </row>
    <row r="25" spans="1:8" ht="51.75" customHeight="1" x14ac:dyDescent="0.2">
      <c r="A25" s="80" t="s">
        <v>44</v>
      </c>
      <c r="B25" s="80"/>
      <c r="C25" s="80"/>
      <c r="D25" s="80"/>
      <c r="E25" s="80"/>
      <c r="F25" s="80"/>
      <c r="G25" s="69"/>
      <c r="H25" s="45"/>
    </row>
    <row r="26" spans="1:8" x14ac:dyDescent="0.2">
      <c r="A26" s="32"/>
      <c r="G26" s="46"/>
      <c r="H26" s="30"/>
    </row>
  </sheetData>
  <sheetProtection algorithmName="SHA-512" hashValue="GUMuarnUar1bia04nsenUHhAbE8btlrjY2s7crPDPmFfVqkJm6kwnfRtbb0BANwD33lzoJSx9YBPgkMPCkoHKQ==" saltValue="9nYgzWxRG9E28L5ufErEOg==" spinCount="100000" sheet="1" objects="1" scenarios="1"/>
  <mergeCells count="11">
    <mergeCell ref="A1:B1"/>
    <mergeCell ref="A2:B2"/>
    <mergeCell ref="G2:H3"/>
    <mergeCell ref="A25:F25"/>
    <mergeCell ref="A7:B7"/>
    <mergeCell ref="A12:B12"/>
    <mergeCell ref="A17:B17"/>
    <mergeCell ref="A18:B18"/>
    <mergeCell ref="A20:B20"/>
    <mergeCell ref="A21:B21"/>
    <mergeCell ref="A19:B1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8133C0-DA96-487C-9B05-CF2EF595E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C75714-DA4C-4282-8919-1EE7F92131C1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182C3C58-2C3E-48E4-933E-F1323977B1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Prijzenblad Perceel 1</vt:lpstr>
      <vt:lpstr>Prijzenblad perceel 2</vt:lpstr>
      <vt:lpstr>'Prijzenblad perceel 2'!Afdrukbereik</vt:lpstr>
      <vt:lpstr>Voorblad!Afdrukbereik</vt:lpstr>
      <vt:lpstr>'Prijzenblad Perceel 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Printed>2022-06-09T11:30:30Z</cp:lastPrinted>
  <dcterms:created xsi:type="dcterms:W3CDTF">2008-02-01T08:20:49Z</dcterms:created>
  <dcterms:modified xsi:type="dcterms:W3CDTF">2022-07-27T10:23:42Z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973200</vt:r8>
  </property>
  <property fmtid="{D5CDD505-2E9C-101B-9397-08002B2CF9AE}" pid="4" name="MediaServiceImageTags">
    <vt:lpwstr/>
  </property>
</Properties>
</file>