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INKOOP EN LOGISTIEK\004 Team Inkoop Medisch + Bouw\Projecten 2020 Medisch\Anesthesietoestellen\NvI\"/>
    </mc:Choice>
  </mc:AlternateContent>
  <bookViews>
    <workbookView xWindow="-60" yWindow="-60" windowWidth="15480" windowHeight="11640"/>
  </bookViews>
  <sheets>
    <sheet name="Bijlage 5 PVW" sheetId="3" r:id="rId1"/>
  </sheets>
  <definedNames>
    <definedName name="_xlnm._FilterDatabase" localSheetId="0" hidden="1">'Bijlage 5 PVW'!$A$4:$E$42</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4" i="3" l="1"/>
  <c r="E34" i="3" l="1"/>
  <c r="G34" i="3" s="1"/>
  <c r="E7" i="3"/>
  <c r="G7" i="3" s="1"/>
  <c r="E18" i="3"/>
  <c r="G18" i="3" s="1"/>
  <c r="E8" i="3"/>
  <c r="G8" i="3" s="1"/>
  <c r="E26" i="3"/>
  <c r="G26" i="3" s="1"/>
  <c r="E11" i="3"/>
  <c r="G11" i="3" s="1"/>
  <c r="E30" i="3"/>
  <c r="G30" i="3" s="1"/>
  <c r="E6" i="3"/>
  <c r="G6" i="3" s="1"/>
  <c r="E14" i="3"/>
  <c r="G14" i="3" s="1"/>
  <c r="E5" i="3"/>
  <c r="G5" i="3" s="1"/>
  <c r="E10" i="3"/>
  <c r="G10" i="3" s="1"/>
  <c r="E22" i="3"/>
  <c r="G22" i="3" s="1"/>
  <c r="E38" i="3"/>
  <c r="G38" i="3" s="1"/>
  <c r="E15" i="3"/>
  <c r="G15" i="3" s="1"/>
  <c r="E19" i="3"/>
  <c r="G19" i="3" s="1"/>
  <c r="E23" i="3"/>
  <c r="G23" i="3" s="1"/>
  <c r="E31" i="3"/>
  <c r="G31" i="3" s="1"/>
  <c r="E35" i="3"/>
  <c r="G35" i="3" s="1"/>
  <c r="E39" i="3"/>
  <c r="G39" i="3" s="1"/>
  <c r="E12" i="3"/>
  <c r="G12" i="3" s="1"/>
  <c r="E16" i="3"/>
  <c r="G16" i="3" s="1"/>
  <c r="E20" i="3"/>
  <c r="G20" i="3" s="1"/>
  <c r="E24" i="3"/>
  <c r="G24" i="3" s="1"/>
  <c r="E28" i="3"/>
  <c r="G28" i="3" s="1"/>
  <c r="E32" i="3"/>
  <c r="G32" i="3" s="1"/>
  <c r="E36" i="3"/>
  <c r="G36" i="3" s="1"/>
  <c r="E40" i="3"/>
  <c r="G40" i="3" s="1"/>
  <c r="E9" i="3"/>
  <c r="G9" i="3" s="1"/>
  <c r="E13" i="3"/>
  <c r="G13" i="3" s="1"/>
  <c r="E17" i="3"/>
  <c r="G17" i="3" s="1"/>
  <c r="E21" i="3"/>
  <c r="E25" i="3"/>
  <c r="G25" i="3" s="1"/>
  <c r="E33" i="3"/>
  <c r="G33" i="3" s="1"/>
  <c r="E37" i="3"/>
  <c r="G37" i="3" s="1"/>
  <c r="E41" i="3"/>
  <c r="G41" i="3" s="1"/>
  <c r="E42" i="3" l="1"/>
  <c r="G21" i="3"/>
  <c r="G42" i="3" s="1"/>
</calcChain>
</file>

<file path=xl/sharedStrings.xml><?xml version="1.0" encoding="utf-8"?>
<sst xmlns="http://schemas.openxmlformats.org/spreadsheetml/2006/main" count="130" uniqueCount="104">
  <si>
    <t>Nr.</t>
  </si>
  <si>
    <t>Onderwerp</t>
  </si>
  <si>
    <t>Beademing</t>
  </si>
  <si>
    <t>Ergonomie &amp; Bediening</t>
  </si>
  <si>
    <t>Milieu- energieprestaties</t>
  </si>
  <si>
    <t>Uw anesthesietoestel toont een visuele waarschuwing indien de gasflow op de A-conus staat.</t>
  </si>
  <si>
    <t>Het anesthesietoestel bevat opslagruimte ten behoeve van aanverwante anesthesie accessoires zoals bijvoorbeeld NIBP banden, SpO2 .</t>
  </si>
  <si>
    <t>Monitoring</t>
  </si>
  <si>
    <t>Het vullen van de toedieningsunits ten behoeve van dampvormige anesthetica is mogelijk zonder gebruik te maken van adapters.</t>
  </si>
  <si>
    <t>Techniek Meetfunctie</t>
  </si>
  <si>
    <t>Uitvalgedrag</t>
  </si>
  <si>
    <t>uitvalgedrag</t>
  </si>
  <si>
    <t xml:space="preserve">Bij uitval van versgasflow van één van de gassen O2 of AIR blijft de automatische damp aansturing binnen de normale specificaties werken. </t>
  </si>
  <si>
    <t>Algemeen</t>
  </si>
  <si>
    <t xml:space="preserve">Het toestel beschikt over een patiënt O2 consumptie meting. </t>
  </si>
  <si>
    <t>Uw anesthesietoestel beschikt over de mogelijkheid om gebruik te maken van O2 gascilinders van het type LIV (Linde Integrated Valve).</t>
  </si>
  <si>
    <t>De reserve O2 cilinder is eenvoudig en zonder gereedschap te plaatsen en open/dicht te draaien .</t>
  </si>
  <si>
    <t>De gemeten lekkage in de lektest wordt tot minimaal 500 ml/min automatisch gecompenseerd.</t>
  </si>
  <si>
    <t>Het toestel is voorzien van een instelbare drukgestuurde triggermode.</t>
  </si>
  <si>
    <t>Alarmen zijn terug te brengen naar een lagere kritisch niveau met een lager volume.</t>
  </si>
  <si>
    <t xml:space="preserve">Bij volledige uitval van versgasflow (zuurstof en lucht) is het mogelijk om d.m.v. kamerlucht machinaal te blijven beademen. </t>
  </si>
  <si>
    <t>Bij uitval van de ventilator schakelt het toestel (na alarmering) automatisch of na minimaal ingrijpen van de gebruiker (indrukken van één knop of omzetten van één hendel) over op MAN/Spont beademing.</t>
  </si>
  <si>
    <t>Uw anesthesietoestel beschikt over een backup systeem waarmee de gebruiker het anesthesietoestel bij uitval van de touchscreen functie van de monitor d.m.v. een draai/drukknop kan bedienen.</t>
  </si>
  <si>
    <t xml:space="preserve">Bij uitval flowsensoren, schakelt het toestel (na alarmering) over naar een drukgestuurde beademingsvorm met in achtneming van de gemeten waarden. </t>
  </si>
  <si>
    <t>Bij uitval van druksensoren schakelt het toestel (na alarmering) over naar een flowgestuurde beademingsvorm met in achtneming van de gemeten waarden.</t>
  </si>
  <si>
    <t>Bij verlies netspanning en lege accu schakelt het toestel (met voorafgaand alarm) automatisch of na minimaal ingrijpen van de gebruiker (indrukken van één knop of omzetten van één hendel) over op MAN/Spont beademing.</t>
  </si>
  <si>
    <t>Netwerk</t>
  </si>
  <si>
    <t>Voor onderhoud op afstand kan het toestel gebruik maken van door de Dienst ICT goedgekeurde Remote Access-software.</t>
  </si>
  <si>
    <t xml:space="preserve">Wanneer inschrijver kartonnen dozen als verpakkingsmateriaal gebruikt voor de aangeboden en te leveren prestatie, dienen deze voor minstens 80% uit gerecycleerd materiaal te bestaan. </t>
  </si>
  <si>
    <t>Wanneer inschrijver voor de eindverpakking van de aangeboden en te leveren prestatie, kunststofzakken of -vellen worden gebruikt, dienen deze voor minstens 75% uit gerecycleerd materiaal te bestaan of moeten deze overeenkomstig de definities van EN 13432 biologisch afbreekbaar of composteerbaar zijn.</t>
  </si>
  <si>
    <t>Inschrijver zal een Gebruiksaanwijzing leveren voor het beheer van groene prestaties
Er zal een handboek in geschreven vorm worden geleverd met instructies over hoe de milieuprestaties van de specifieke medische apparatuur gemaximaliseerd kunnen worden, ofwel als een specifiek
onderdeel van de handleiding ofwel in digitale vorm (pdf).
wordt verstrekt. De gebruiksaanwijzing wordt tegelijk met de apparatuur verstrekt. De documentatie moet, als een minimumvereiste en zonder afbreuk te doen aan de klinische prestaties van de apparatuur, het volgende omvatten:
• Aanwijzingen voor de gebruikers over hoe de apparatuur gebruikt moet worden om de milieueffecten zoveel mogelijk te beperken tijdens installatie, gebruik, onderhoud en recycling/verwijdering, met inbegrip van instructies over het minimaliseren van energieverbruik, waterverbruik, verbruiksmaterialen/-onderdelen, emissies
• Aanbevelingen over goed onderhoud van het product, met inbegrip van informatie over welke onderdelen vervangen kunnen worden, reinigingsinstructies
• Informatie over het gehalte van op grond van dit contract aangeschafte product(en) aan stoffen die voorkomen in de kandidatenlijst van zeer zorgwekkende stoffen (SVHC) vermeld in artikel 57 van Verordening (EG) nr. 1907/2006 (REACH-verordening), zodat de aanbestedende dienst
passende voorzorgsmaatregelen kan nemen, om ervoor te zorgen dat de gebruikers van het product de informatie ontvangen en dienovereenkomstig kunnen handelen.</t>
  </si>
  <si>
    <t>Het anesthesietoestel beschikt over spirometrie-functionaliteit.</t>
  </si>
  <si>
    <t xml:space="preserve">Inschrijver geeft het energiegebruik van de apparatuur in de verschillende modi aan:
1. actieve modus/modi 
2. gereed-modus/modi
3. stand-bymodus/modi
4. uit-modus
5. reactiveringsfunctie
6. informatieweergave of weergave modus
De modi zijn als volgt gedefinieerd, volgens EN 50564:2011 en EG 1275/2008:
 'actieve modus/modi': omstandigheid waarbij de apparatuur is aangesloten op het elektriciteitsnet en waarbij ten minste één van de belangrijkste functies die de apparatuur behoort te leveren, is ingeschakeld;
'gereed-modus/modi': omstandigheid waarbij de apparatuur is aangesloten op het elektriciteitsnet en zorgt voor (directe) activering van alle beschikbare functies.
'stand-bymodus/modi': omstandigheid waarbij de apparatuur is aangesloten op het elektriciteitsnet, afhankelijk van de energietoevoer van de netvoeding, om te werken zoals beoogd, en uitsluitend zorgt voor de volgende functies, die voor onbepaalde tijd kunnen aanhouden: reactiveringsfunctie, of reactiveringsfunctie en uitsluitend een indicatie van de geactiveerde reactiveringsfunctie, en/of informatieweergave of weergave modus;
'uit-modus': omstandigheid waarbij de apparatuur is aangesloten op het elektriciteitsnet en geen functie heeft; het onderstaande wordt eveneens als uit-modus beschouwd:
a) omstandigheid waarbij uitsluitend een indicatie van de uit-modus wordt aangegeven;
b) omstandigheden waarbij uitsluitend functies geactiveerd kunnen worden om te zorgen voor elektromagnetische compatibiliteit, volgens Richtlijn 2004/108/EG van het Europees Parlement en de Raad (1);
'reactiveringsfunctie': een functie voor het vergemakkelijken van de activering van andere modi, waaronder actieve modus, door een schakelaar op afstand, inclusief afstandsbediening, interne sensor, timer om naar een modus met extra functies te kunnen gaan, waaronder de belangrijkste functie;
'informatieweergave of weergave modus': doorlopende functie voor het verstrekken van informatie of aangeven van de modus van de apparatuur op een scherm, met inbegrip van tijdsaanduiding; </t>
  </si>
  <si>
    <t>milieu- energieprestaties</t>
  </si>
  <si>
    <t>Service / Onderhoud</t>
  </si>
  <si>
    <t>Voldoet aan Wens</t>
  </si>
  <si>
    <t>UMC Pakket van Wensen</t>
  </si>
  <si>
    <t>4.5.1</t>
  </si>
  <si>
    <t>4.5.2</t>
  </si>
  <si>
    <t>4.5.3</t>
  </si>
  <si>
    <t>4.5.4</t>
  </si>
  <si>
    <t>4.5.5</t>
  </si>
  <si>
    <t>4.5.6</t>
  </si>
  <si>
    <t>4.5.7</t>
  </si>
  <si>
    <t>4.5.8</t>
  </si>
  <si>
    <t>4.5.9</t>
  </si>
  <si>
    <t>4.5.10</t>
  </si>
  <si>
    <t>4.5.11</t>
  </si>
  <si>
    <t>4.5.12</t>
  </si>
  <si>
    <t>4.5.13</t>
  </si>
  <si>
    <t>4.5.14</t>
  </si>
  <si>
    <t>4.5.15</t>
  </si>
  <si>
    <t>4.5.16</t>
  </si>
  <si>
    <t>4.5.17</t>
  </si>
  <si>
    <t>4.5.18</t>
  </si>
  <si>
    <t>4.5.19</t>
  </si>
  <si>
    <t>4.5.20</t>
  </si>
  <si>
    <t>4.5.21</t>
  </si>
  <si>
    <t>4.5.22</t>
  </si>
  <si>
    <t>4.5.23</t>
  </si>
  <si>
    <t>4.5.24</t>
  </si>
  <si>
    <t>4.5.25</t>
  </si>
  <si>
    <t>4.5.26</t>
  </si>
  <si>
    <t>4.5.27</t>
  </si>
  <si>
    <t>4.5.28</t>
  </si>
  <si>
    <t>4.5.29</t>
  </si>
  <si>
    <t>4.5.30</t>
  </si>
  <si>
    <t>4.5.31</t>
  </si>
  <si>
    <t>4.5.32</t>
  </si>
  <si>
    <t>4.5.33</t>
  </si>
  <si>
    <t>4.5.34</t>
  </si>
  <si>
    <t>4.5.35</t>
  </si>
  <si>
    <t>4.5.36</t>
  </si>
  <si>
    <t>4.5.37</t>
  </si>
  <si>
    <t>Weging</t>
  </si>
  <si>
    <t>Op het scherm van het anesthesietoestel is de resterende tijdsindicatie van de accu bij stroomuitval te lezen.</t>
  </si>
  <si>
    <t>Weergave van de tijdsindicatie van de zelftest dient ook weergegeven te worden.</t>
  </si>
  <si>
    <t>Wachtwoord voor service toegang kan door Amsterdam UMC worden ingesteld/aangepast.</t>
  </si>
  <si>
    <t>Het anesthesietoestel beschikt over een logboek waarin alle gebruikers interventies/fouten/storingen/defecten worden geregistreerd, zodat zij deze kunnen uitlezen.</t>
  </si>
  <si>
    <t>Het logboek met daarin alle gebruikers interventies/fouten/storingen/defecten is opgesplitst in voor de gebruiker relevante informatie: 
Mededelingen voor de gebruiker,
Mededelingen voor de medische techniek.</t>
  </si>
  <si>
    <t>Bij volledige uitval van de versgasflow van zuurstof, wordt de versgasflow van perslucht automatisch evenredig verhoogd en blijft machinaal beademen mogelijk. Vice versa voor uitval perslucht.</t>
  </si>
  <si>
    <t>Het toestel is voorzien van een centrale rem.</t>
  </si>
  <si>
    <t>Het is mogelijk om, zonder negatieve gevolgen voor het functioneren van het anesthesietoestel, via het beademingssysteem medicatie te vernevelen. Als voorbeeld ventolin, salbutamol, fluimucil
Acceptabele voorwaarde:  plaatsen beademingsfilter.</t>
  </si>
  <si>
    <t xml:space="preserve">Registratie van verbruikte gassen en dampen, hoeveelheid damp/gas verbruik uit te specificeren per patiënt/ingreep.
</t>
  </si>
  <si>
    <t>Bijlage 5 Programma van Wensen (PVW)  behorende bij de Europese aanbesteding van Anesthesietoestellen AUMC</t>
  </si>
  <si>
    <t>Er zijn meerdere leveranciers die voorgevulde cannisters voor de absorptie van CO2 kunnen leveren die passen op uw anesthesietoestel.</t>
  </si>
  <si>
    <t>Indien uw organisatie Remote Support ondersteund voldoet deze aan de eisen ICT Amsterdam UMC (BeyondTrust\Bomgar) specificeer de functie en software/technische mogelijkheden.
Definitie remote service: Onder remote access onderhoud wordt verstaan dat extern via een andere computer toegang wordt verkregen tot de apparatuur en waarbij onder on-site onderhoud wordt verstaan het onderhoud ter plaatse, bij of aan de apparatuur.</t>
  </si>
  <si>
    <t xml:space="preserve">Punten </t>
  </si>
  <si>
    <t>Aldus naar waarheid ingevuld:</t>
  </si>
  <si>
    <r>
      <t xml:space="preserve">op </t>
    </r>
    <r>
      <rPr>
        <i/>
        <sz val="11"/>
        <color indexed="8"/>
        <rFont val="Calibri"/>
        <family val="2"/>
      </rPr>
      <t>(datum)</t>
    </r>
    <r>
      <rPr>
        <sz val="11"/>
        <color indexed="8"/>
        <rFont val="Calibri"/>
        <family val="2"/>
      </rPr>
      <t>:</t>
    </r>
  </si>
  <si>
    <r>
      <t xml:space="preserve">te </t>
    </r>
    <r>
      <rPr>
        <i/>
        <sz val="11"/>
        <color indexed="8"/>
        <rFont val="Calibri"/>
        <family val="2"/>
      </rPr>
      <t>(plaats)</t>
    </r>
    <r>
      <rPr>
        <sz val="11"/>
        <color indexed="8"/>
        <rFont val="Calibri"/>
        <family val="2"/>
      </rPr>
      <t>:</t>
    </r>
  </si>
  <si>
    <r>
      <t xml:space="preserve">door </t>
    </r>
    <r>
      <rPr>
        <i/>
        <sz val="11"/>
        <color indexed="8"/>
        <rFont val="Calibri"/>
        <family val="2"/>
      </rPr>
      <t>(rechtsgeldig vertegenwoordiger)</t>
    </r>
    <r>
      <rPr>
        <sz val="11"/>
        <color indexed="8"/>
        <rFont val="Calibri"/>
        <family val="2"/>
      </rPr>
      <t>:</t>
    </r>
  </si>
  <si>
    <r>
      <t xml:space="preserve">van </t>
    </r>
    <r>
      <rPr>
        <i/>
        <sz val="11"/>
        <color indexed="8"/>
        <rFont val="Calibri"/>
        <family val="2"/>
      </rPr>
      <t>(bedrijf)</t>
    </r>
    <r>
      <rPr>
        <sz val="11"/>
        <color indexed="8"/>
        <rFont val="Calibri"/>
        <family val="2"/>
      </rPr>
      <t>:</t>
    </r>
  </si>
  <si>
    <t>handtekening:</t>
  </si>
  <si>
    <t>Max. aantal punten</t>
  </si>
  <si>
    <t>Score</t>
  </si>
  <si>
    <t>Inschrijver</t>
  </si>
  <si>
    <t xml:space="preserve">Invulinstructie als een situatie die hieronder is weergegeven van toepassing is op de levering of dienstverlening:
Inschrijven dient onderstaande vragen onvoorwaardelijk met "Ja" te beantwoorden indien inschrijver aan betreffende wens kan voldoen. Vul dan "1" in kolom D.
Indien Inschrijver niet aan betreffende wens kan voldoen, vul dan een “0” in. 
Niet voldoen aan een wens leidt niet tot uitsluiting.
Dit document dient geheel ingevuld en rechtsgeldig ondertekend toegevoegd te worden aan uw Inschrijving, enkel blanco velden.
</t>
  </si>
  <si>
    <t>PDMS computer (Flatpanel PC met VESA 10) en keyboard en de neuron is in hoogte verstelbaar t.b.v. zitten en staand werken.</t>
  </si>
  <si>
    <t>Het anesthesietoestel beschikt over een aansluiting t.b.v. de reserve O2 cilinder welke het mogelijk maakt de cilinder continue op druk te laten staan (m.a.w. de O2 cilinder wordt pas aangesproken bij verlies van centrale O2 druk).</t>
  </si>
  <si>
    <r>
      <rPr>
        <strike/>
        <sz val="11"/>
        <color theme="1"/>
        <rFont val="Calibri"/>
        <family val="2"/>
        <scheme val="minor"/>
      </rPr>
      <t>Heeft uw opstelling een droogblaas functie waarmee het interne patiëntendeel kan worden drooggeblazen?
Is deze functie automatisch en specificeer hoe dit werkt.</t>
    </r>
    <r>
      <rPr>
        <sz val="11"/>
        <color theme="1"/>
        <rFont val="Calibri"/>
        <family val="2"/>
        <scheme val="minor"/>
      </rPr>
      <t xml:space="preserve">
</t>
    </r>
    <r>
      <rPr>
        <sz val="11"/>
        <color rgb="FFFF0000"/>
        <rFont val="Calibri"/>
        <family val="2"/>
        <scheme val="minor"/>
      </rPr>
      <t xml:space="preserve">Is uw anesthesietoestel voorzien van een droogblaasfunctie waarmee het interne patientensysteem kan worden drooggeblazen? 
Beschrijf of deze functie automatisch werkt en specificeer hoe dit werkt. 
Indien uw anesthesietoestel niet is voorzien van een droogblaasfunctie, beschrijf dan hoe kan worden voorkomen  dat vocht de metingen beïnvloedt. </t>
    </r>
    <r>
      <rPr>
        <sz val="11"/>
        <color theme="1"/>
        <rFont val="Calibri"/>
        <family val="2"/>
        <scheme val="minor"/>
      </rPr>
      <t xml:space="preserve">
</t>
    </r>
  </si>
  <si>
    <t>Toelichting opnemen</t>
  </si>
  <si>
    <t>Toelichting opnemen, max 2A-4tjes</t>
  </si>
  <si>
    <r>
      <t xml:space="preserve">Welke plannen heeft de inschrijver om de footprint van het anesthesietoestel te beperken in de komende 2 jaar?
</t>
    </r>
    <r>
      <rPr>
        <sz val="11"/>
        <color rgb="FFFF0000"/>
        <rFont val="Calibri"/>
        <family val="2"/>
        <scheme val="minor"/>
      </rPr>
      <t xml:space="preserve">Zie deelvragen n.a.v. Nota van Inlichting.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</si>
</sst>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sz val="11"/>
      <color rgb="FF9C6500"/>
      <name val="Calibri"/>
      <family val="2"/>
      <scheme val="minor"/>
    </font>
    <font>
      <sz val="10"/>
      <name val="Arial"/>
      <family val="2"/>
    </font>
    <font>
      <sz val="11"/>
      <name val="Calibri"/>
      <family val="2"/>
      <scheme val="minor"/>
    </font>
    <font>
      <b/>
      <sz val="11"/>
      <color theme="0"/>
      <name val="Calibri"/>
      <family val="2"/>
      <scheme val="minor"/>
    </font>
    <font>
      <sz val="11"/>
      <color indexed="8"/>
      <name val="Calibri"/>
      <family val="2"/>
      <scheme val="minor"/>
    </font>
    <font>
      <i/>
      <sz val="11"/>
      <color indexed="8"/>
      <name val="Calibri"/>
      <family val="2"/>
    </font>
    <font>
      <sz val="11"/>
      <color indexed="8"/>
      <name val="Calibri"/>
      <family val="2"/>
    </font>
    <font>
      <b/>
      <sz val="11"/>
      <color rgb="FFFFFF00"/>
      <name val="Calibri"/>
      <family val="2"/>
      <scheme val="minor"/>
    </font>
    <font>
      <sz val="11"/>
      <color rgb="FFFF0000"/>
      <name val="Calibri"/>
      <family val="2"/>
      <scheme val="minor"/>
    </font>
    <font>
      <strike/>
      <sz val="11"/>
      <color theme="1"/>
      <name val="Calibri"/>
      <family val="2"/>
      <scheme val="minor"/>
    </font>
    <font>
      <strike/>
      <sz val="11"/>
      <color rgb="FFFF0000"/>
      <name val="Calibri"/>
      <family val="2"/>
      <scheme val="minor"/>
    </font>
  </fonts>
  <fills count="7">
    <fill>
      <patternFill patternType="none"/>
    </fill>
    <fill>
      <patternFill patternType="gray125"/>
    </fill>
    <fill>
      <patternFill patternType="solid">
        <fgColor rgb="FFFFEB9C"/>
      </patternFill>
    </fill>
    <fill>
      <patternFill patternType="solid">
        <fgColor theme="0"/>
        <bgColor indexed="64"/>
      </patternFill>
    </fill>
    <fill>
      <patternFill patternType="solid">
        <fgColor theme="4" tint="-0.499984740745262"/>
        <bgColor theme="4"/>
      </patternFill>
    </fill>
    <fill>
      <patternFill patternType="solid">
        <fgColor theme="2"/>
        <bgColor indexed="64"/>
      </patternFill>
    </fill>
    <fill>
      <patternFill patternType="solid">
        <fgColor theme="4"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s>
  <cellStyleXfs count="4">
    <xf numFmtId="0" fontId="0" fillId="0" borderId="0"/>
    <xf numFmtId="0" fontId="1" fillId="2" borderId="0" applyNumberFormat="0" applyBorder="0" applyAlignment="0" applyProtection="0"/>
    <xf numFmtId="0" fontId="2" fillId="0" borderId="0"/>
    <xf numFmtId="0" fontId="2" fillId="0" borderId="0"/>
  </cellStyleXfs>
  <cellXfs count="30">
    <xf numFmtId="0" fontId="0" fillId="0" borderId="0" xfId="0"/>
    <xf numFmtId="0" fontId="3" fillId="0" borderId="1" xfId="2" applyFont="1" applyBorder="1" applyAlignment="1" applyProtection="1">
      <alignment horizontal="center" vertical="top" wrapText="1"/>
      <protection locked="0"/>
    </xf>
    <xf numFmtId="0" fontId="0" fillId="0" borderId="0" xfId="0" applyAlignment="1" applyProtection="1">
      <alignment horizontal="left"/>
    </xf>
    <xf numFmtId="0" fontId="4" fillId="4" borderId="1" xfId="1" applyFont="1" applyFill="1" applyBorder="1" applyAlignment="1" applyProtection="1">
      <alignment vertical="top" wrapText="1"/>
    </xf>
    <xf numFmtId="0" fontId="4" fillId="4" borderId="1" xfId="1" applyFont="1" applyFill="1" applyBorder="1" applyAlignment="1" applyProtection="1">
      <alignment horizontal="center" vertical="top" wrapText="1"/>
    </xf>
    <xf numFmtId="0" fontId="0" fillId="6" borderId="1" xfId="0" applyFill="1" applyBorder="1" applyAlignment="1" applyProtection="1">
      <alignment vertical="top" wrapText="1"/>
    </xf>
    <xf numFmtId="2" fontId="0" fillId="6" borderId="1" xfId="0" applyNumberFormat="1" applyFill="1" applyBorder="1" applyAlignment="1" applyProtection="1">
      <alignment horizontal="center" vertical="top" wrapText="1"/>
    </xf>
    <xf numFmtId="0" fontId="4" fillId="4" borderId="1" xfId="1" applyFont="1" applyFill="1" applyBorder="1" applyAlignment="1" applyProtection="1">
      <alignment horizontal="right" vertical="top" wrapText="1"/>
    </xf>
    <xf numFmtId="2" fontId="8" fillId="4" borderId="1" xfId="1" applyNumberFormat="1" applyFont="1" applyFill="1" applyBorder="1" applyAlignment="1" applyProtection="1">
      <alignment horizontal="center" vertical="top" wrapText="1"/>
    </xf>
    <xf numFmtId="2" fontId="0" fillId="6" borderId="1" xfId="0" applyNumberFormat="1" applyFill="1" applyBorder="1" applyAlignment="1" applyProtection="1">
      <alignment horizontal="center" vertical="top"/>
    </xf>
    <xf numFmtId="0" fontId="0" fillId="0" borderId="0" xfId="0" applyAlignment="1" applyProtection="1">
      <alignment horizontal="center" vertical="top"/>
    </xf>
    <xf numFmtId="0" fontId="9" fillId="0" borderId="1" xfId="0" applyFont="1" applyFill="1" applyBorder="1" applyAlignment="1" applyProtection="1">
      <alignment vertical="top" wrapText="1"/>
      <protection locked="0"/>
    </xf>
    <xf numFmtId="0" fontId="11" fillId="6" borderId="1" xfId="0" applyFont="1" applyFill="1" applyBorder="1" applyAlignment="1" applyProtection="1">
      <alignment vertical="top" wrapText="1"/>
    </xf>
    <xf numFmtId="0" fontId="11" fillId="0" borderId="1" xfId="2" applyFont="1" applyBorder="1" applyAlignment="1" applyProtection="1">
      <alignment horizontal="center" vertical="top" wrapText="1"/>
      <protection locked="0"/>
    </xf>
    <xf numFmtId="2" fontId="11" fillId="6" borderId="1" xfId="0" applyNumberFormat="1" applyFont="1" applyFill="1" applyBorder="1" applyAlignment="1" applyProtection="1">
      <alignment horizontal="center" vertical="top" wrapText="1"/>
    </xf>
    <xf numFmtId="2" fontId="11" fillId="6" borderId="1" xfId="0" applyNumberFormat="1" applyFont="1" applyFill="1" applyBorder="1" applyAlignment="1" applyProtection="1">
      <alignment horizontal="center" vertical="top"/>
    </xf>
    <xf numFmtId="0" fontId="9" fillId="0" borderId="0" xfId="0" applyFont="1" applyAlignment="1" applyProtection="1">
      <alignment horizontal="left"/>
    </xf>
    <xf numFmtId="49" fontId="5" fillId="3" borderId="2" xfId="0" applyNumberFormat="1" applyFont="1" applyFill="1" applyBorder="1" applyAlignment="1" applyProtection="1">
      <alignment vertical="top" wrapText="1"/>
    </xf>
    <xf numFmtId="49" fontId="5" fillId="3" borderId="0" xfId="0" applyNumberFormat="1" applyFont="1" applyFill="1" applyBorder="1" applyAlignment="1" applyProtection="1">
      <alignment vertical="top" wrapText="1"/>
    </xf>
    <xf numFmtId="49" fontId="5" fillId="3" borderId="3" xfId="0" applyNumberFormat="1" applyFont="1" applyFill="1" applyBorder="1" applyAlignment="1" applyProtection="1">
      <alignment vertical="top" wrapText="1"/>
    </xf>
    <xf numFmtId="49" fontId="5" fillId="3" borderId="4" xfId="0" applyNumberFormat="1" applyFont="1" applyFill="1" applyBorder="1" applyAlignment="1" applyProtection="1">
      <alignment vertical="top" wrapText="1"/>
    </xf>
    <xf numFmtId="49" fontId="5" fillId="3" borderId="5" xfId="0" applyNumberFormat="1" applyFont="1" applyFill="1" applyBorder="1" applyAlignment="1" applyProtection="1">
      <alignment vertical="top" wrapText="1"/>
    </xf>
    <xf numFmtId="49" fontId="5" fillId="3" borderId="6" xfId="0" applyNumberFormat="1" applyFont="1" applyFill="1" applyBorder="1" applyAlignment="1" applyProtection="1">
      <alignment vertical="top" wrapText="1"/>
    </xf>
    <xf numFmtId="0" fontId="4" fillId="4" borderId="7" xfId="1" applyFont="1" applyFill="1" applyBorder="1" applyAlignment="1" applyProtection="1">
      <alignment vertical="top" wrapText="1"/>
    </xf>
    <xf numFmtId="0" fontId="0" fillId="0" borderId="0" xfId="0" applyBorder="1" applyAlignment="1" applyProtection="1">
      <alignment wrapText="1"/>
    </xf>
    <xf numFmtId="0" fontId="0" fillId="0" borderId="0" xfId="0" applyBorder="1" applyAlignment="1" applyProtection="1"/>
    <xf numFmtId="0" fontId="0" fillId="0" borderId="0" xfId="0" applyAlignment="1" applyProtection="1"/>
    <xf numFmtId="0" fontId="0" fillId="5" borderId="8" xfId="0" applyFill="1" applyBorder="1" applyAlignment="1" applyProtection="1">
      <alignment horizontal="left" vertical="top" wrapText="1"/>
    </xf>
    <xf numFmtId="0" fontId="0" fillId="0" borderId="9" xfId="0" applyBorder="1" applyAlignment="1" applyProtection="1">
      <alignment horizontal="left" vertical="top" wrapText="1"/>
    </xf>
    <xf numFmtId="0" fontId="0" fillId="0" borderId="9" xfId="0" applyBorder="1" applyAlignment="1" applyProtection="1">
      <alignment horizontal="left"/>
    </xf>
  </cellXfs>
  <cellStyles count="4">
    <cellStyle name="Neutraal" xfId="1" builtinId="28"/>
    <cellStyle name="Standaard" xfId="0" builtinId="0"/>
    <cellStyle name="Standaard 2" xfId="2"/>
    <cellStyle name="Standaard 2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11" Type="http://schemas.microsoft.com/office/2017/10/relationships/person" Target="persons/person.xml"/><Relationship Id="rId5" Type="http://schemas.openxmlformats.org/officeDocument/2006/relationships/calcChain" Target="calcChai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Dupont, E.C." id="{4BD23CEE-04AC-45A6-B366-BE1293B2054B}" userId="e.dupont@amsterdamumc.nl" providerId="PeoplePicker"/>
  <person displayName="Koopman, E.M." id="{133F2B56-A475-4C45-9BDF-003ADD154652}" userId="em.koopman@amsterdamumc.nl" providerId="PeoplePicker"/>
  <person displayName="Stoete, P.G.W. (Peter)" id="{5CD40EF8-C5EF-4232-AA81-D4D6C4956A33}" userId="p.g.stoete@amsterdamumc.nl" providerId="PeoplePicker"/>
  <person displayName="Idsinga, D.L. (Don)" id="{0D435F40-EB12-438A-AF1F-FCF4AF0BABB0}" userId="d.l.idsinga@amsterdamumc.nl" providerId="PeoplePicker"/>
  <person displayName="Stevens, M.F." id="{43497E04-2A25-444E-9E67-7F3D4D251862}" userId="m.f.stevens@amsterdamumc.nl" providerId="PeoplePicker"/>
  <person displayName="Gaalen, R. van" id="{2C00D2D9-1527-4E22-B72B-FACD2307D3F6}" userId="r.vangaalen@amsterdamumc.nl" providerId="PeoplePicker"/>
  <person displayName="Schlack, W.S. (Wolfgang)" id="{25D20F2C-A2BB-40B9-BDE1-79FA3CDDADB8}" userId="w.s.schlack@amsterdamumc.nl" providerId="PeoplePicker"/>
  <person displayName="Oostveen, A.M. (Sandy)" id="{0E7771DC-1E52-4E82-9BA8-57FDBA9B07B6}" userId="a.m.oostveen@amsterdamumc.nl" providerId="PeoplePicker"/>
  <person displayName="Oussoren, H.W. (Harry)" id="{5E5CD764-F05C-45CC-8C01-323C04883F8F}" userId="h.w.oussoren@amsterdamumc.nl" providerId="PeoplePicker"/>
  <person displayName="Grimbergen, M.C.M. (Matthijs)" id="{CB52FF67-7639-43D7-9354-F1FCCF704218}" userId="m.grimbergen@amsterdamumc.nl" providerId="PeoplePicker"/>
  <person displayName="Oostermeijer, A.D.C. (Astrid)" id="{CF052768-AA8D-4779-9800-81C1AE7AC7C0}" userId="a.d.c.oostermeijer@amsterdamumc.nl" providerId="PeoplePicker"/>
  <person displayName="Hoedemaker - Boon, C.J." id="{09FEDD6B-2118-4E34-A1DB-68F16C5E8C70}" userId="cj.hoedemaker-boon@amsterdamumc.nl" providerId="PeoplePicker"/>
  <person displayName="Dupont, E.C." id="{0EBF4BBD-051A-46CA-B7E7-0211EA61546E}" userId="S::e.dupont@amsterdamumc.nl::270fa7cc-41c2-48bf-9551-c000e869a297" providerId="AD"/>
  <person displayName="Stoete, P.G.W. (Peter)" id="{412A31BA-6C1A-4542-A47C-5FDDEEC80008}" userId="S::p.g.stoete@amsterdamumc.nl::b257000c-eb98-45da-b7a0-548cc51f3f22" providerId="AD"/>
  <person displayName="Gaalen, R. van" id="{526A67B9-5106-4560-8E09-C18719C324F7}" userId="S::r.vangaalen@amsterdamumc.nl::5c1730c3-d073-4120-9a71-397593e24812" providerId="AD"/>
  <person displayName="Grimbergen, M.C.M. (Matthijs)" id="{5671900B-2809-418F-B4E0-366C7E6E7CC1}" userId="S::m.grimbergen@amsterdamumc.nl::da66a10e-be94-4497-9a0d-29bf9cc61a25" providerId="AD"/>
  <person displayName="Tongeren, M. van" id="{882CA717-CF89-4B52-B3C0-F53DA927FDBA}" userId="S::m.vantongeren@amsterdamumc.nl::92812372-e107-4e6e-b6d0-ff566eb3647c" providerId="AD"/>
</personList>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7"/>
  <sheetViews>
    <sheetView tabSelected="1" zoomScale="80" zoomScaleNormal="80" workbookViewId="0">
      <pane ySplit="4" topLeftCell="A5" activePane="bottomLeft" state="frozen"/>
      <selection pane="bottomLeft" activeCell="A2" sqref="A2:G2"/>
    </sheetView>
  </sheetViews>
  <sheetFormatPr defaultRowHeight="15" x14ac:dyDescent="0.25"/>
  <cols>
    <col min="1" max="1" width="9.85546875" style="2" customWidth="1"/>
    <col min="2" max="2" width="33.7109375" style="2" bestFit="1" customWidth="1"/>
    <col min="3" max="3" width="126.5703125" style="2" customWidth="1"/>
    <col min="4" max="4" width="26.28515625" style="2" customWidth="1"/>
    <col min="5" max="5" width="10.140625" style="10" bestFit="1" customWidth="1"/>
    <col min="6" max="6" width="9.140625" style="10"/>
    <col min="7" max="7" width="11.85546875" style="10" customWidth="1"/>
    <col min="8" max="8" width="35.5703125" style="2" customWidth="1"/>
    <col min="9" max="16384" width="9.140625" style="2"/>
  </cols>
  <sheetData>
    <row r="1" spans="1:7" x14ac:dyDescent="0.25">
      <c r="A1" s="23" t="s">
        <v>84</v>
      </c>
      <c r="B1" s="24"/>
      <c r="C1" s="24"/>
      <c r="D1" s="24"/>
      <c r="E1" s="24"/>
      <c r="F1" s="25"/>
      <c r="G1" s="26"/>
    </row>
    <row r="2" spans="1:7" ht="92.25" customHeight="1" x14ac:dyDescent="0.25">
      <c r="A2" s="27" t="s">
        <v>97</v>
      </c>
      <c r="B2" s="28"/>
      <c r="C2" s="28"/>
      <c r="D2" s="28"/>
      <c r="E2" s="28"/>
      <c r="F2" s="29"/>
      <c r="G2" s="29"/>
    </row>
    <row r="3" spans="1:7" x14ac:dyDescent="0.25">
      <c r="A3" s="3"/>
      <c r="B3" s="3"/>
      <c r="C3" s="3"/>
      <c r="D3" s="3"/>
      <c r="E3" s="4">
        <v>100</v>
      </c>
      <c r="F3" s="4" t="s">
        <v>74</v>
      </c>
      <c r="G3" s="4" t="s">
        <v>96</v>
      </c>
    </row>
    <row r="4" spans="1:7" x14ac:dyDescent="0.25">
      <c r="A4" s="3" t="s">
        <v>0</v>
      </c>
      <c r="B4" s="3" t="s">
        <v>1</v>
      </c>
      <c r="C4" s="3" t="s">
        <v>36</v>
      </c>
      <c r="D4" s="3" t="s">
        <v>35</v>
      </c>
      <c r="E4" s="4" t="s">
        <v>87</v>
      </c>
      <c r="F4" s="4">
        <f>SUM(F5:F41)</f>
        <v>94</v>
      </c>
      <c r="G4" s="4" t="s">
        <v>95</v>
      </c>
    </row>
    <row r="5" spans="1:7" x14ac:dyDescent="0.25">
      <c r="A5" s="3" t="s">
        <v>37</v>
      </c>
      <c r="B5" s="5" t="s">
        <v>13</v>
      </c>
      <c r="C5" s="5" t="s">
        <v>31</v>
      </c>
      <c r="D5" s="1">
        <v>0</v>
      </c>
      <c r="E5" s="6">
        <f t="shared" ref="E5:E41" si="0">(F5/$F$4)*$E$3</f>
        <v>5.3191489361702127</v>
      </c>
      <c r="F5" s="6">
        <v>5</v>
      </c>
      <c r="G5" s="9">
        <f>D5*E5</f>
        <v>0</v>
      </c>
    </row>
    <row r="6" spans="1:7" x14ac:dyDescent="0.25">
      <c r="A6" s="3" t="s">
        <v>38</v>
      </c>
      <c r="B6" s="5" t="s">
        <v>13</v>
      </c>
      <c r="C6" s="5" t="s">
        <v>98</v>
      </c>
      <c r="D6" s="1">
        <v>0</v>
      </c>
      <c r="E6" s="6">
        <f t="shared" si="0"/>
        <v>5.3191489361702127</v>
      </c>
      <c r="F6" s="6">
        <v>5</v>
      </c>
      <c r="G6" s="9">
        <f t="shared" ref="G6:G41" si="1">D6*E6</f>
        <v>0</v>
      </c>
    </row>
    <row r="7" spans="1:7" x14ac:dyDescent="0.25">
      <c r="A7" s="3" t="s">
        <v>39</v>
      </c>
      <c r="B7" s="5" t="s">
        <v>13</v>
      </c>
      <c r="C7" s="5" t="s">
        <v>81</v>
      </c>
      <c r="D7" s="1">
        <v>0</v>
      </c>
      <c r="E7" s="6">
        <f t="shared" si="0"/>
        <v>2.6595744680851063</v>
      </c>
      <c r="F7" s="6">
        <v>2.5</v>
      </c>
      <c r="G7" s="9">
        <f t="shared" si="1"/>
        <v>0</v>
      </c>
    </row>
    <row r="8" spans="1:7" ht="45" x14ac:dyDescent="0.25">
      <c r="A8" s="3" t="s">
        <v>40</v>
      </c>
      <c r="B8" s="5" t="s">
        <v>2</v>
      </c>
      <c r="C8" s="5" t="s">
        <v>82</v>
      </c>
      <c r="D8" s="1">
        <v>0</v>
      </c>
      <c r="E8" s="6">
        <f t="shared" si="0"/>
        <v>5.3191489361702127</v>
      </c>
      <c r="F8" s="6">
        <v>5</v>
      </c>
      <c r="G8" s="9">
        <f t="shared" si="1"/>
        <v>0</v>
      </c>
    </row>
    <row r="9" spans="1:7" x14ac:dyDescent="0.25">
      <c r="A9" s="3" t="s">
        <v>41</v>
      </c>
      <c r="B9" s="5" t="s">
        <v>3</v>
      </c>
      <c r="C9" s="5" t="s">
        <v>5</v>
      </c>
      <c r="D9" s="1">
        <v>0</v>
      </c>
      <c r="E9" s="6">
        <f t="shared" si="0"/>
        <v>2.6595744680851063</v>
      </c>
      <c r="F9" s="6">
        <v>2.5</v>
      </c>
      <c r="G9" s="9">
        <f t="shared" si="1"/>
        <v>0</v>
      </c>
    </row>
    <row r="10" spans="1:7" x14ac:dyDescent="0.25">
      <c r="A10" s="3" t="s">
        <v>42</v>
      </c>
      <c r="B10" s="5" t="s">
        <v>3</v>
      </c>
      <c r="C10" s="5" t="s">
        <v>6</v>
      </c>
      <c r="D10" s="1">
        <v>0</v>
      </c>
      <c r="E10" s="6">
        <f t="shared" si="0"/>
        <v>1.0638297872340425</v>
      </c>
      <c r="F10" s="6">
        <v>1</v>
      </c>
      <c r="G10" s="9">
        <f t="shared" si="1"/>
        <v>0</v>
      </c>
    </row>
    <row r="11" spans="1:7" x14ac:dyDescent="0.25">
      <c r="A11" s="3" t="s">
        <v>43</v>
      </c>
      <c r="B11" s="5" t="s">
        <v>3</v>
      </c>
      <c r="C11" s="5" t="s">
        <v>85</v>
      </c>
      <c r="D11" s="1">
        <v>0</v>
      </c>
      <c r="E11" s="6">
        <f t="shared" si="0"/>
        <v>5.3191489361702127</v>
      </c>
      <c r="F11" s="6">
        <v>5</v>
      </c>
      <c r="G11" s="9">
        <f t="shared" si="1"/>
        <v>0</v>
      </c>
    </row>
    <row r="12" spans="1:7" x14ac:dyDescent="0.25">
      <c r="A12" s="3" t="s">
        <v>44</v>
      </c>
      <c r="B12" s="5" t="s">
        <v>3</v>
      </c>
      <c r="C12" s="5" t="s">
        <v>8</v>
      </c>
      <c r="D12" s="1">
        <v>0</v>
      </c>
      <c r="E12" s="6">
        <f t="shared" si="0"/>
        <v>2.6595744680851063</v>
      </c>
      <c r="F12" s="6">
        <v>2.5</v>
      </c>
      <c r="G12" s="9">
        <f t="shared" si="1"/>
        <v>0</v>
      </c>
    </row>
    <row r="13" spans="1:7" x14ac:dyDescent="0.25">
      <c r="A13" s="3" t="s">
        <v>45</v>
      </c>
      <c r="B13" s="5" t="s">
        <v>3</v>
      </c>
      <c r="C13" s="5" t="s">
        <v>15</v>
      </c>
      <c r="D13" s="1">
        <v>0</v>
      </c>
      <c r="E13" s="6">
        <f t="shared" si="0"/>
        <v>5.3191489361702127</v>
      </c>
      <c r="F13" s="6">
        <v>5</v>
      </c>
      <c r="G13" s="9">
        <f t="shared" si="1"/>
        <v>0</v>
      </c>
    </row>
    <row r="14" spans="1:7" x14ac:dyDescent="0.25">
      <c r="A14" s="3" t="s">
        <v>46</v>
      </c>
      <c r="B14" s="5" t="s">
        <v>3</v>
      </c>
      <c r="C14" s="5" t="s">
        <v>16</v>
      </c>
      <c r="D14" s="1">
        <v>0</v>
      </c>
      <c r="E14" s="6">
        <f t="shared" si="0"/>
        <v>2.6595744680851063</v>
      </c>
      <c r="F14" s="6">
        <v>2.5</v>
      </c>
      <c r="G14" s="9">
        <f t="shared" si="1"/>
        <v>0</v>
      </c>
    </row>
    <row r="15" spans="1:7" ht="44.25" customHeight="1" x14ac:dyDescent="0.25">
      <c r="A15" s="3" t="s">
        <v>47</v>
      </c>
      <c r="B15" s="5" t="s">
        <v>3</v>
      </c>
      <c r="C15" s="5" t="s">
        <v>99</v>
      </c>
      <c r="D15" s="1">
        <v>0</v>
      </c>
      <c r="E15" s="6">
        <f t="shared" si="0"/>
        <v>1.0638297872340425</v>
      </c>
      <c r="F15" s="6">
        <v>1</v>
      </c>
      <c r="G15" s="9">
        <f t="shared" si="1"/>
        <v>0</v>
      </c>
    </row>
    <row r="16" spans="1:7" x14ac:dyDescent="0.25">
      <c r="A16" s="3" t="s">
        <v>48</v>
      </c>
      <c r="B16" s="5" t="s">
        <v>3</v>
      </c>
      <c r="C16" s="5" t="s">
        <v>17</v>
      </c>
      <c r="D16" s="1">
        <v>0</v>
      </c>
      <c r="E16" s="6">
        <f t="shared" si="0"/>
        <v>2.6595744680851063</v>
      </c>
      <c r="F16" s="6">
        <v>2.5</v>
      </c>
      <c r="G16" s="9">
        <f t="shared" si="1"/>
        <v>0</v>
      </c>
    </row>
    <row r="17" spans="1:8" x14ac:dyDescent="0.25">
      <c r="A17" s="3" t="s">
        <v>49</v>
      </c>
      <c r="B17" s="5" t="s">
        <v>3</v>
      </c>
      <c r="C17" s="5" t="s">
        <v>18</v>
      </c>
      <c r="D17" s="1">
        <v>0</v>
      </c>
      <c r="E17" s="6">
        <f t="shared" si="0"/>
        <v>1.0638297872340425</v>
      </c>
      <c r="F17" s="6">
        <v>1</v>
      </c>
      <c r="G17" s="9">
        <f t="shared" si="1"/>
        <v>0</v>
      </c>
    </row>
    <row r="18" spans="1:8" x14ac:dyDescent="0.25">
      <c r="A18" s="3" t="s">
        <v>50</v>
      </c>
      <c r="B18" s="5" t="s">
        <v>3</v>
      </c>
      <c r="C18" s="5" t="s">
        <v>19</v>
      </c>
      <c r="D18" s="1">
        <v>0</v>
      </c>
      <c r="E18" s="6">
        <f t="shared" si="0"/>
        <v>2.6595744680851063</v>
      </c>
      <c r="F18" s="6">
        <v>2.5</v>
      </c>
      <c r="G18" s="9">
        <f t="shared" si="1"/>
        <v>0</v>
      </c>
    </row>
    <row r="19" spans="1:8" ht="30" x14ac:dyDescent="0.25">
      <c r="A19" s="3" t="s">
        <v>51</v>
      </c>
      <c r="B19" s="5" t="s">
        <v>4</v>
      </c>
      <c r="C19" s="5" t="s">
        <v>103</v>
      </c>
      <c r="D19" s="1">
        <v>0</v>
      </c>
      <c r="E19" s="6">
        <f t="shared" si="0"/>
        <v>5.3191489361702127</v>
      </c>
      <c r="F19" s="6">
        <v>5</v>
      </c>
      <c r="G19" s="9">
        <f t="shared" si="1"/>
        <v>0</v>
      </c>
      <c r="H19" s="16" t="s">
        <v>102</v>
      </c>
    </row>
    <row r="20" spans="1:8" ht="31.5" customHeight="1" x14ac:dyDescent="0.25">
      <c r="A20" s="3" t="s">
        <v>52</v>
      </c>
      <c r="B20" s="5" t="s">
        <v>4</v>
      </c>
      <c r="C20" s="5" t="s">
        <v>83</v>
      </c>
      <c r="D20" s="1">
        <v>0</v>
      </c>
      <c r="E20" s="6">
        <f t="shared" si="0"/>
        <v>1.0638297872340425</v>
      </c>
      <c r="F20" s="6">
        <v>1</v>
      </c>
      <c r="G20" s="9">
        <f t="shared" si="1"/>
        <v>0</v>
      </c>
    </row>
    <row r="21" spans="1:8" ht="30" x14ac:dyDescent="0.25">
      <c r="A21" s="3" t="s">
        <v>53</v>
      </c>
      <c r="B21" s="5" t="s">
        <v>4</v>
      </c>
      <c r="C21" s="5" t="s">
        <v>28</v>
      </c>
      <c r="D21" s="1">
        <v>0</v>
      </c>
      <c r="E21" s="6">
        <f t="shared" si="0"/>
        <v>1.0638297872340425</v>
      </c>
      <c r="F21" s="6">
        <v>1</v>
      </c>
      <c r="G21" s="9">
        <f t="shared" si="1"/>
        <v>0</v>
      </c>
    </row>
    <row r="22" spans="1:8" ht="45" x14ac:dyDescent="0.25">
      <c r="A22" s="3" t="s">
        <v>54</v>
      </c>
      <c r="B22" s="5" t="s">
        <v>4</v>
      </c>
      <c r="C22" s="5" t="s">
        <v>29</v>
      </c>
      <c r="D22" s="1">
        <v>0</v>
      </c>
      <c r="E22" s="6">
        <f t="shared" si="0"/>
        <v>1.0638297872340425</v>
      </c>
      <c r="F22" s="6">
        <v>1</v>
      </c>
      <c r="G22" s="9">
        <f t="shared" si="1"/>
        <v>0</v>
      </c>
    </row>
    <row r="23" spans="1:8" ht="240" x14ac:dyDescent="0.25">
      <c r="A23" s="3" t="s">
        <v>55</v>
      </c>
      <c r="B23" s="5" t="s">
        <v>4</v>
      </c>
      <c r="C23" s="5" t="s">
        <v>30</v>
      </c>
      <c r="D23" s="1">
        <v>0</v>
      </c>
      <c r="E23" s="6">
        <f t="shared" si="0"/>
        <v>1.0638297872340425</v>
      </c>
      <c r="F23" s="6">
        <v>1</v>
      </c>
      <c r="G23" s="9">
        <f t="shared" si="1"/>
        <v>0</v>
      </c>
    </row>
    <row r="24" spans="1:8" ht="405" x14ac:dyDescent="0.25">
      <c r="A24" s="3" t="s">
        <v>56</v>
      </c>
      <c r="B24" s="5" t="s">
        <v>4</v>
      </c>
      <c r="C24" s="5" t="s">
        <v>32</v>
      </c>
      <c r="D24" s="1">
        <v>0</v>
      </c>
      <c r="E24" s="6">
        <f t="shared" si="0"/>
        <v>1.0638297872340425</v>
      </c>
      <c r="F24" s="6">
        <v>1</v>
      </c>
      <c r="G24" s="9">
        <f t="shared" si="1"/>
        <v>0</v>
      </c>
    </row>
    <row r="25" spans="1:8" ht="148.5" customHeight="1" x14ac:dyDescent="0.25">
      <c r="A25" s="3" t="s">
        <v>57</v>
      </c>
      <c r="B25" s="5" t="s">
        <v>33</v>
      </c>
      <c r="C25" s="5" t="s">
        <v>100</v>
      </c>
      <c r="D25" s="1">
        <v>0</v>
      </c>
      <c r="E25" s="6">
        <f t="shared" si="0"/>
        <v>5.3191489361702127</v>
      </c>
      <c r="F25" s="6">
        <v>5</v>
      </c>
      <c r="G25" s="9">
        <f t="shared" si="1"/>
        <v>0</v>
      </c>
      <c r="H25" s="11" t="s">
        <v>101</v>
      </c>
    </row>
    <row r="26" spans="1:8" x14ac:dyDescent="0.25">
      <c r="A26" s="3" t="s">
        <v>58</v>
      </c>
      <c r="B26" s="5" t="s">
        <v>7</v>
      </c>
      <c r="C26" s="5" t="s">
        <v>14</v>
      </c>
      <c r="D26" s="1">
        <v>0</v>
      </c>
      <c r="E26" s="6">
        <f t="shared" si="0"/>
        <v>1.0638297872340425</v>
      </c>
      <c r="F26" s="6">
        <v>1</v>
      </c>
      <c r="G26" s="9">
        <f t="shared" si="1"/>
        <v>0</v>
      </c>
    </row>
    <row r="27" spans="1:8" x14ac:dyDescent="0.25">
      <c r="A27" s="3" t="s">
        <v>59</v>
      </c>
      <c r="B27" s="12" t="s">
        <v>26</v>
      </c>
      <c r="C27" s="12" t="s">
        <v>27</v>
      </c>
      <c r="D27" s="13">
        <v>0</v>
      </c>
      <c r="E27" s="14"/>
      <c r="F27" s="14"/>
      <c r="G27" s="15"/>
    </row>
    <row r="28" spans="1:8" x14ac:dyDescent="0.25">
      <c r="A28" s="3" t="s">
        <v>60</v>
      </c>
      <c r="B28" s="5" t="s">
        <v>34</v>
      </c>
      <c r="C28" s="5" t="s">
        <v>75</v>
      </c>
      <c r="D28" s="1">
        <v>0</v>
      </c>
      <c r="E28" s="6">
        <f t="shared" si="0"/>
        <v>5.3191489361702127</v>
      </c>
      <c r="F28" s="6">
        <v>5</v>
      </c>
      <c r="G28" s="9">
        <f t="shared" si="1"/>
        <v>0</v>
      </c>
    </row>
    <row r="29" spans="1:8" ht="75" customHeight="1" x14ac:dyDescent="0.25">
      <c r="A29" s="3" t="s">
        <v>61</v>
      </c>
      <c r="B29" s="12" t="s">
        <v>34</v>
      </c>
      <c r="C29" s="12" t="s">
        <v>86</v>
      </c>
      <c r="D29" s="13">
        <v>0</v>
      </c>
      <c r="E29" s="14"/>
      <c r="F29" s="14"/>
      <c r="G29" s="15"/>
    </row>
    <row r="30" spans="1:8" x14ac:dyDescent="0.25">
      <c r="A30" s="3" t="s">
        <v>62</v>
      </c>
      <c r="B30" s="5" t="s">
        <v>34</v>
      </c>
      <c r="C30" s="5" t="s">
        <v>76</v>
      </c>
      <c r="D30" s="1">
        <v>0</v>
      </c>
      <c r="E30" s="6">
        <f t="shared" si="0"/>
        <v>5.3191489361702127</v>
      </c>
      <c r="F30" s="6">
        <v>5</v>
      </c>
      <c r="G30" s="9">
        <f t="shared" si="1"/>
        <v>0</v>
      </c>
    </row>
    <row r="31" spans="1:8" x14ac:dyDescent="0.25">
      <c r="A31" s="3" t="s">
        <v>63</v>
      </c>
      <c r="B31" s="5" t="s">
        <v>34</v>
      </c>
      <c r="C31" s="5" t="s">
        <v>77</v>
      </c>
      <c r="D31" s="1">
        <v>0</v>
      </c>
      <c r="E31" s="6">
        <f t="shared" si="0"/>
        <v>5.3191489361702127</v>
      </c>
      <c r="F31" s="6">
        <v>5</v>
      </c>
      <c r="G31" s="9">
        <f t="shared" si="1"/>
        <v>0</v>
      </c>
    </row>
    <row r="32" spans="1:8" ht="30" x14ac:dyDescent="0.25">
      <c r="A32" s="3" t="s">
        <v>64</v>
      </c>
      <c r="B32" s="5" t="s">
        <v>9</v>
      </c>
      <c r="C32" s="5" t="s">
        <v>78</v>
      </c>
      <c r="D32" s="1">
        <v>0</v>
      </c>
      <c r="E32" s="6">
        <f t="shared" si="0"/>
        <v>2.6595744680851063</v>
      </c>
      <c r="F32" s="6">
        <v>2.5</v>
      </c>
      <c r="G32" s="9">
        <f t="shared" si="1"/>
        <v>0</v>
      </c>
    </row>
    <row r="33" spans="1:7" ht="45" x14ac:dyDescent="0.25">
      <c r="A33" s="3" t="s">
        <v>65</v>
      </c>
      <c r="B33" s="5" t="s">
        <v>9</v>
      </c>
      <c r="C33" s="5" t="s">
        <v>79</v>
      </c>
      <c r="D33" s="1">
        <v>0</v>
      </c>
      <c r="E33" s="6">
        <f t="shared" si="0"/>
        <v>1.0638297872340425</v>
      </c>
      <c r="F33" s="6">
        <v>1</v>
      </c>
      <c r="G33" s="9">
        <f t="shared" si="1"/>
        <v>0</v>
      </c>
    </row>
    <row r="34" spans="1:7" ht="30" x14ac:dyDescent="0.25">
      <c r="A34" s="3" t="s">
        <v>66</v>
      </c>
      <c r="B34" s="5" t="s">
        <v>10</v>
      </c>
      <c r="C34" s="5" t="s">
        <v>12</v>
      </c>
      <c r="D34" s="1">
        <v>0</v>
      </c>
      <c r="E34" s="6">
        <f t="shared" si="0"/>
        <v>1.0638297872340425</v>
      </c>
      <c r="F34" s="6">
        <v>1</v>
      </c>
      <c r="G34" s="9">
        <f t="shared" si="1"/>
        <v>0</v>
      </c>
    </row>
    <row r="35" spans="1:7" ht="30" x14ac:dyDescent="0.25">
      <c r="A35" s="3" t="s">
        <v>67</v>
      </c>
      <c r="B35" s="5" t="s">
        <v>10</v>
      </c>
      <c r="C35" s="5" t="s">
        <v>80</v>
      </c>
      <c r="D35" s="1">
        <v>0</v>
      </c>
      <c r="E35" s="6">
        <f t="shared" si="0"/>
        <v>1.0638297872340425</v>
      </c>
      <c r="F35" s="6">
        <v>1</v>
      </c>
      <c r="G35" s="9">
        <f t="shared" si="1"/>
        <v>0</v>
      </c>
    </row>
    <row r="36" spans="1:7" x14ac:dyDescent="0.25">
      <c r="A36" s="3" t="s">
        <v>68</v>
      </c>
      <c r="B36" s="5" t="s">
        <v>10</v>
      </c>
      <c r="C36" s="5" t="s">
        <v>20</v>
      </c>
      <c r="D36" s="1">
        <v>0</v>
      </c>
      <c r="E36" s="6">
        <f t="shared" si="0"/>
        <v>2.6595744680851063</v>
      </c>
      <c r="F36" s="6">
        <v>2.5</v>
      </c>
      <c r="G36" s="9">
        <f t="shared" si="1"/>
        <v>0</v>
      </c>
    </row>
    <row r="37" spans="1:7" ht="51" customHeight="1" x14ac:dyDescent="0.25">
      <c r="A37" s="3" t="s">
        <v>69</v>
      </c>
      <c r="B37" s="5" t="s">
        <v>10</v>
      </c>
      <c r="C37" s="5" t="s">
        <v>21</v>
      </c>
      <c r="D37" s="1">
        <v>0</v>
      </c>
      <c r="E37" s="6">
        <f t="shared" si="0"/>
        <v>2.6595744680851063</v>
      </c>
      <c r="F37" s="6">
        <v>2.5</v>
      </c>
      <c r="G37" s="9">
        <f t="shared" si="1"/>
        <v>0</v>
      </c>
    </row>
    <row r="38" spans="1:7" ht="30" x14ac:dyDescent="0.25">
      <c r="A38" s="3" t="s">
        <v>70</v>
      </c>
      <c r="B38" s="5" t="s">
        <v>11</v>
      </c>
      <c r="C38" s="5" t="s">
        <v>22</v>
      </c>
      <c r="D38" s="1">
        <v>0</v>
      </c>
      <c r="E38" s="6">
        <f t="shared" si="0"/>
        <v>5.3191489361702127</v>
      </c>
      <c r="F38" s="6">
        <v>5</v>
      </c>
      <c r="G38" s="9">
        <f t="shared" si="1"/>
        <v>0</v>
      </c>
    </row>
    <row r="39" spans="1:7" ht="30" x14ac:dyDescent="0.25">
      <c r="A39" s="3" t="s">
        <v>71</v>
      </c>
      <c r="B39" s="5" t="s">
        <v>10</v>
      </c>
      <c r="C39" s="5" t="s">
        <v>23</v>
      </c>
      <c r="D39" s="1">
        <v>0</v>
      </c>
      <c r="E39" s="6">
        <f t="shared" si="0"/>
        <v>1.0638297872340425</v>
      </c>
      <c r="F39" s="6">
        <v>1</v>
      </c>
      <c r="G39" s="9">
        <f t="shared" si="1"/>
        <v>0</v>
      </c>
    </row>
    <row r="40" spans="1:7" ht="30" x14ac:dyDescent="0.25">
      <c r="A40" s="3" t="s">
        <v>72</v>
      </c>
      <c r="B40" s="5" t="s">
        <v>10</v>
      </c>
      <c r="C40" s="5" t="s">
        <v>24</v>
      </c>
      <c r="D40" s="1">
        <v>0</v>
      </c>
      <c r="E40" s="6">
        <f t="shared" si="0"/>
        <v>1.0638297872340425</v>
      </c>
      <c r="F40" s="6">
        <v>1</v>
      </c>
      <c r="G40" s="9">
        <f t="shared" si="1"/>
        <v>0</v>
      </c>
    </row>
    <row r="41" spans="1:7" ht="30" x14ac:dyDescent="0.25">
      <c r="A41" s="3" t="s">
        <v>73</v>
      </c>
      <c r="B41" s="5" t="s">
        <v>10</v>
      </c>
      <c r="C41" s="5" t="s">
        <v>25</v>
      </c>
      <c r="D41" s="1">
        <v>0</v>
      </c>
      <c r="E41" s="6">
        <f t="shared" si="0"/>
        <v>2.6595744680851063</v>
      </c>
      <c r="F41" s="6">
        <v>2.5</v>
      </c>
      <c r="G41" s="9">
        <f t="shared" si="1"/>
        <v>0</v>
      </c>
    </row>
    <row r="42" spans="1:7" x14ac:dyDescent="0.25">
      <c r="A42" s="3"/>
      <c r="B42" s="3"/>
      <c r="C42" s="3" t="s">
        <v>88</v>
      </c>
      <c r="D42" s="7" t="s">
        <v>94</v>
      </c>
      <c r="E42" s="4">
        <f>SUM(E5:E41)</f>
        <v>99.999999999999986</v>
      </c>
      <c r="G42" s="8">
        <f>SUM(G5:G41)</f>
        <v>0</v>
      </c>
    </row>
    <row r="43" spans="1:7" x14ac:dyDescent="0.25">
      <c r="A43" s="17" t="s">
        <v>89</v>
      </c>
      <c r="B43" s="18"/>
      <c r="C43" s="19"/>
    </row>
    <row r="44" spans="1:7" x14ac:dyDescent="0.25">
      <c r="A44" s="17" t="s">
        <v>90</v>
      </c>
      <c r="B44" s="18"/>
      <c r="C44" s="19"/>
    </row>
    <row r="45" spans="1:7" x14ac:dyDescent="0.25">
      <c r="A45" s="17" t="s">
        <v>91</v>
      </c>
      <c r="B45" s="18"/>
      <c r="C45" s="19"/>
    </row>
    <row r="46" spans="1:7" x14ac:dyDescent="0.25">
      <c r="A46" s="17" t="s">
        <v>92</v>
      </c>
      <c r="B46" s="18"/>
      <c r="C46" s="19"/>
    </row>
    <row r="47" spans="1:7" ht="15.75" thickBot="1" x14ac:dyDescent="0.3">
      <c r="A47" s="20" t="s">
        <v>93</v>
      </c>
      <c r="B47" s="21"/>
      <c r="C47" s="22"/>
    </row>
  </sheetData>
  <sheetProtection algorithmName="SHA-512" hashValue="46ZXivJ6+GGfLxModhomQwGGsLN+OxlAdCsRuVx1Ee8GOuo92E4IFSHJkGAyQ2KaJIfNxqFbGlcJg6EGrwB+tg==" saltValue="UbGig9gu+iliOW+O3VHuBw==" spinCount="100000" sheet="1" objects="1" scenarios="1"/>
  <mergeCells count="7">
    <mergeCell ref="A46:C46"/>
    <mergeCell ref="A47:C47"/>
    <mergeCell ref="A1:G1"/>
    <mergeCell ref="A2:G2"/>
    <mergeCell ref="A43:C43"/>
    <mergeCell ref="A44:C44"/>
    <mergeCell ref="A45:C45"/>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AE69FAB1FBA88449AFE8F6DF28B28E3" ma:contentTypeVersion="13" ma:contentTypeDescription="Een nieuw document maken." ma:contentTypeScope="" ma:versionID="b8fe66eed9916dcdb0c3c44c30851b6c">
  <xsd:schema xmlns:xsd="http://www.w3.org/2001/XMLSchema" xmlns:xs="http://www.w3.org/2001/XMLSchema" xmlns:p="http://schemas.microsoft.com/office/2006/metadata/properties" xmlns:ns2="cd94dcaf-b4ab-484d-8315-c3d44bc9707c" xmlns:ns3="3fe26cff-12ea-48f1-a01f-91b89e50f126" targetNamespace="http://schemas.microsoft.com/office/2006/metadata/properties" ma:root="true" ma:fieldsID="250ea319e8868d9a45fe34525c0b844b" ns2:_="" ns3:_="">
    <xsd:import namespace="cd94dcaf-b4ab-484d-8315-c3d44bc9707c"/>
    <xsd:import namespace="3fe26cff-12ea-48f1-a01f-91b89e50f126"/>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Location"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94dcaf-b4ab-484d-8315-c3d44bc970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fe26cff-12ea-48f1-a01f-91b89e50f126"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CD7E41A-7809-48B9-BC65-7B97646258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94dcaf-b4ab-484d-8315-c3d44bc9707c"/>
    <ds:schemaRef ds:uri="3fe26cff-12ea-48f1-a01f-91b89e50f12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44E1CF7-D159-4DC4-A7B6-72674B869581}">
  <ds:schemaRefs>
    <ds:schemaRef ds:uri="http://schemas.microsoft.com/sharepoint/v3/contenttype/forms"/>
  </ds:schemaRefs>
</ds:datastoreItem>
</file>

<file path=customXml/itemProps3.xml><?xml version="1.0" encoding="utf-8"?>
<ds:datastoreItem xmlns:ds="http://schemas.openxmlformats.org/officeDocument/2006/customXml" ds:itemID="{1466384B-F872-4E4F-AF4C-FAE8F2605554}">
  <ds:schemaRef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cd94dcaf-b4ab-484d-8315-c3d44bc9707c"/>
    <ds:schemaRef ds:uri="http://purl.org/dc/elements/1.1/"/>
    <ds:schemaRef ds:uri="http://schemas.microsoft.com/office/2006/metadata/properties"/>
    <ds:schemaRef ds:uri="3fe26cff-12ea-48f1-a01f-91b89e50f126"/>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Bijlage 5 PVW</vt:lpstr>
    </vt:vector>
  </TitlesOfParts>
  <Manager/>
  <Company>VUmc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Dupont, E.C.</dc:creator>
  <cp:keywords/>
  <dc:description/>
  <cp:lastModifiedBy>Dupont, E.C.</cp:lastModifiedBy>
  <cp:revision/>
  <dcterms:created xsi:type="dcterms:W3CDTF">2021-04-14T14:05:04Z</dcterms:created>
  <dcterms:modified xsi:type="dcterms:W3CDTF">2022-03-28T13:17:07Z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0x010100AAE69FAB1FBA88449AFE8F6DF28B28E3</vt:lpwstr>
  </property>
</Properties>
</file>