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4"/>
  <workbookPr defaultThemeVersion="166925"/>
  <mc:AlternateContent xmlns:mc="http://schemas.openxmlformats.org/markup-compatibility/2006">
    <mc:Choice Requires="x15">
      <x15ac:absPath xmlns:x15ac="http://schemas.microsoft.com/office/spreadsheetml/2010/11/ac" url="https://aw3527318310796.sharepoint.com/sites/HIPOpdrachten-RVKOFietslease/Gedeelde documenten/RVKO Fietslease/03. Aanbestedingsdocumenten/V0.4 met comments/"/>
    </mc:Choice>
  </mc:AlternateContent>
  <xr:revisionPtr revIDLastSave="147" documentId="8_{B1CE28E4-B868-41A4-B436-F8CBDF73355B}" xr6:coauthVersionLast="47" xr6:coauthVersionMax="47" xr10:uidLastSave="{74497AEC-5F79-43C4-A4FA-5B868EEF5623}"/>
  <bookViews>
    <workbookView xWindow="-120" yWindow="-120" windowWidth="29040" windowHeight="15720" xr2:uid="{0500828F-8151-4179-B8D4-56B7AD94B420}"/>
  </bookViews>
  <sheets>
    <sheet name="Opgave kost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3" l="1"/>
  <c r="I21" i="3"/>
  <c r="I22" i="3"/>
  <c r="I23" i="3"/>
  <c r="I19" i="3"/>
  <c r="F20" i="3"/>
  <c r="F21" i="3"/>
  <c r="F22" i="3"/>
  <c r="F23" i="3"/>
  <c r="F19" i="3"/>
  <c r="G19" i="3" s="1"/>
  <c r="M19" i="3" l="1"/>
  <c r="N19" i="3" s="1"/>
  <c r="G22" i="3"/>
  <c r="G23" i="3"/>
  <c r="G21" i="3"/>
  <c r="G20" i="3"/>
  <c r="M20" i="3" l="1"/>
  <c r="N20" i="3" s="1"/>
  <c r="M21" i="3"/>
  <c r="N21" i="3" s="1"/>
  <c r="M23" i="3"/>
  <c r="N23" i="3" s="1"/>
  <c r="M22" i="3"/>
  <c r="N22" i="3" s="1"/>
  <c r="N24" i="3" l="1"/>
</calcChain>
</file>

<file path=xl/sharedStrings.xml><?xml version="1.0" encoding="utf-8"?>
<sst xmlns="http://schemas.openxmlformats.org/spreadsheetml/2006/main" count="33" uniqueCount="33">
  <si>
    <t xml:space="preserve">Prijzenblad aanbesteding RVKO fietslease </t>
  </si>
  <si>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</si>
  <si>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</si>
  <si>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</si>
  <si>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</si>
  <si>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Het invoeren van een negatief bedrag of percentage of € 0,- of 0% is niet toegestaan, dit leidt tot uitsluiting.</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</si>
  <si>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</si>
  <si>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</si>
  <si>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De restwaarde zoals die volgt uit het opgegeven restwaarde percentage, is het bedrag waarvoor een Werknemer de fiets kan overnemen aan het eind van de leaseduur.</t>
  </si>
  <si>
    <t>Wij beoordelen de prijs ten opzichte van de cataloguswaarde om tot een fictieve inschrijfprijs te komen. Er kunnen tijdens de uitvoering van de Raamovereenkomst ook fietsen met een afwijkende cataloguswaarde worden afgenomen.</t>
  </si>
  <si>
    <t>Opgave kosten die doorwerken in de leaseprijs:</t>
  </si>
  <si>
    <t>Categorie Fiets</t>
  </si>
  <si>
    <t>Aantal</t>
  </si>
  <si>
    <t>Cataloguswaarde in btw</t>
  </si>
  <si>
    <t>Restwaarde percentage</t>
  </si>
  <si>
    <t>Restwaarde</t>
  </si>
  <si>
    <t>Afschrijving per maand</t>
  </si>
  <si>
    <t>Rente percentage per maand</t>
  </si>
  <si>
    <t>Rente per maand</t>
  </si>
  <si>
    <t>Onderhoud, service en reparatie per maand**</t>
  </si>
  <si>
    <t>Pechhulp**</t>
  </si>
  <si>
    <t>Overige kosten per maand*</t>
  </si>
  <si>
    <t>Leasebedrag per maand</t>
  </si>
  <si>
    <t>Totaalwaarde leaseovereenkomst
(36 maanden)</t>
  </si>
  <si>
    <t>Stadsfiets</t>
  </si>
  <si>
    <t>Racefiets en MTB</t>
  </si>
  <si>
    <t>Elektrische fiets</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</si>
  <si>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</si>
  <si>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</si>
  <si>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</si>
  <si>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</si>
  <si>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</si>
  <si>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 Het is niet toegestaan om een eigen risico te hanteren.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</si>
</sst>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medium">
        <color indexed="64"/>
      </left>
      <right style="thin">
        <color indexed="64"/>
      </right>
      <top style="thin">
        <color rgb="FF808080"/>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6">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6" fillId="0" borderId="9" xfId="0" applyFont="1" applyBorder="1"/>
    <xf numFmtId="0" fontId="2" fillId="4" borderId="11"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xf>
    <xf numFmtId="0" fontId="1" fillId="0" borderId="16" xfId="0" applyFont="1" applyBorder="1"/>
    <xf numFmtId="0" fontId="3" fillId="7" borderId="18" xfId="0" applyFont="1" applyFill="1" applyBorder="1" applyAlignment="1">
      <alignment horizontal="center" vertical="center"/>
    </xf>
    <xf numFmtId="42" fontId="1" fillId="3" borderId="7" xfId="0" applyNumberFormat="1" applyFont="1" applyFill="1" applyBorder="1" applyAlignment="1">
      <alignment horizontal="center"/>
    </xf>
    <xf numFmtId="42" fontId="2" fillId="4" borderId="14"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8" xfId="0" applyNumberFormat="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9" borderId="0" xfId="0" applyFont="1" applyFill="1"/>
    <xf numFmtId="44" fontId="9" fillId="0" borderId="0" xfId="0" applyNumberFormat="1" applyFont="1"/>
    <xf numFmtId="0" fontId="6" fillId="0" borderId="6" xfId="0" applyFont="1" applyBorder="1"/>
    <xf numFmtId="0" fontId="6" fillId="0" borderId="17" xfId="0" applyFont="1" applyBorder="1"/>
    <xf numFmtId="0" fontId="6" fillId="0" borderId="18" xfId="0" applyFont="1" applyBorder="1"/>
    <xf numFmtId="0" fontId="6" fillId="0" borderId="10" xfId="0" applyFont="1" applyBorder="1"/>
    <xf numFmtId="0" fontId="0" fillId="0" borderId="0" xfId="0" applyAlignment="1">
      <alignment wrapText="1"/>
    </xf>
    <xf numFmtId="44" fontId="8" fillId="0" borderId="18" xfId="1" applyFont="1" applyFill="1" applyBorder="1"/>
    <xf numFmtId="10" fontId="6" fillId="8" borderId="18" xfId="0" applyNumberFormat="1" applyFont="1" applyFill="1" applyBorder="1" applyAlignment="1" applyProtection="1">
      <alignment vertical="center" wrapText="1"/>
      <protection locked="0"/>
    </xf>
    <xf numFmtId="44" fontId="0" fillId="8" borderId="18" xfId="0" applyNumberFormat="1" applyFill="1" applyBorder="1" applyProtection="1">
      <protection locked="0"/>
    </xf>
    <xf numFmtId="0" fontId="1" fillId="7" borderId="19" xfId="0" applyFont="1" applyFill="1" applyBorder="1" applyAlignment="1">
      <alignment vertical="center" wrapText="1"/>
    </xf>
    <xf numFmtId="0" fontId="1" fillId="7" borderId="22" xfId="0" applyFont="1" applyFill="1" applyBorder="1" applyAlignment="1">
      <alignment vertical="center" wrapText="1"/>
    </xf>
    <xf numFmtId="0" fontId="1" fillId="7" borderId="23" xfId="0" applyFont="1" applyFill="1" applyBorder="1" applyAlignment="1">
      <alignment vertical="center" wrapText="1"/>
    </xf>
    <xf numFmtId="0" fontId="10" fillId="8" borderId="19" xfId="0" applyFont="1" applyFill="1" applyBorder="1" applyAlignment="1" applyProtection="1">
      <alignment horizontal="left" wrapText="1"/>
      <protection locked="0"/>
    </xf>
    <xf numFmtId="0" fontId="10" fillId="8" borderId="22" xfId="0" applyFont="1" applyFill="1" applyBorder="1" applyAlignment="1" applyProtection="1">
      <alignment horizontal="left" wrapText="1"/>
      <protection locked="0"/>
    </xf>
    <xf numFmtId="0" fontId="10" fillId="8" borderId="23" xfId="0" applyFont="1" applyFill="1" applyBorder="1" applyAlignment="1" applyProtection="1">
      <alignment horizontal="left" wrapText="1"/>
      <protection locked="0"/>
    </xf>
    <xf numFmtId="0" fontId="4" fillId="5" borderId="0" xfId="0" applyFont="1" applyFill="1" applyAlignment="1">
      <alignment horizontal="center" vertical="center"/>
    </xf>
    <xf numFmtId="0" fontId="1" fillId="7" borderId="18" xfId="0" applyFont="1" applyFill="1" applyBorder="1" applyAlignment="1">
      <alignmen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1" fillId="2" borderId="0" xfId="0" applyFont="1" applyFill="1" applyAlignment="1">
      <alignment horizontal="center"/>
    </xf>
    <xf numFmtId="0" fontId="5" fillId="2" borderId="0" xfId="0" applyFont="1" applyFill="1" applyAlignment="1">
      <alignment horizontal="center"/>
    </xf>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0" fontId="8" fillId="0" borderId="0" xfId="0" applyFont="1" applyAlignment="1">
      <alignment horizontal="left"/>
    </xf>
    <xf numFmtId="0" fontId="6" fillId="7" borderId="18" xfId="0" applyFont="1" applyFill="1" applyBorder="1" applyAlignment="1">
      <alignment vertical="center" wrapText="1"/>
    </xf>
    <xf numFmtId="0" fontId="1" fillId="2" borderId="15" xfId="0" applyFont="1" applyFill="1" applyBorder="1" applyAlignment="1">
      <alignment horizontal="center"/>
    </xf>
    <xf numFmtId="0" fontId="0" fillId="0" borderId="4" xfId="0" applyBorder="1" applyAlignment="1">
      <alignment horizontal="center" vertical="center" wrapText="1"/>
    </xf>
    <xf numFmtId="0" fontId="6" fillId="7" borderId="19" xfId="0" applyFont="1" applyFill="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1" fillId="2" borderId="0" xfId="0" applyFont="1" applyFill="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O30"/>
  <sheetViews>
    <sheetView tabSelected="1" topLeftCell="A3" workbookViewId="0">
      <selection activeCell="J19" sqref="J19"/>
    </sheetView>
  </sheetViews>
  <sheetFormatPr defaultRowHeight="15"/>
  <cols>
    <col min="1" max="1" width="12.7109375" bestFit="1" customWidth="1"/>
    <col min="2" max="2" width="32.5703125" customWidth="1"/>
    <col min="3" max="3" width="13" customWidth="1"/>
    <col min="4" max="4" width="17.140625" customWidth="1"/>
    <col min="5" max="5" width="12.5703125" customWidth="1"/>
    <col min="6" max="6" width="15.28515625" customWidth="1"/>
    <col min="7" max="7" width="14.42578125" customWidth="1"/>
    <col min="8" max="8" width="12.7109375" customWidth="1"/>
    <col min="9" max="9" width="15" customWidth="1"/>
    <col min="10" max="12" width="18.5703125" customWidth="1"/>
    <col min="13" max="13" width="17.42578125" customWidth="1"/>
    <col min="14" max="14" width="19.5703125" bestFit="1" customWidth="1"/>
    <col min="15" max="15" width="54.85546875" bestFit="1" customWidth="1"/>
    <col min="16" max="16" width="18.85546875" customWidth="1"/>
    <col min="17" max="17" width="66.42578125" customWidth="1"/>
  </cols>
  <sheetData>
    <row r="1" spans="1:15">
      <c r="A1" s="1"/>
      <c r="B1" s="1"/>
      <c r="C1" s="1"/>
      <c r="D1" s="1"/>
      <c r="E1" s="1"/>
      <c r="F1" s="1"/>
      <c r="G1" s="1"/>
      <c r="H1" s="1"/>
      <c r="I1" s="1"/>
      <c r="J1" s="1"/>
      <c r="K1" s="1"/>
      <c r="L1" s="1"/>
      <c r="M1" s="2"/>
      <c r="N1" s="2"/>
      <c r="O1" s="2"/>
    </row>
    <row r="2" spans="1:15" ht="17.25">
      <c r="A2" s="38" t="s">
        <v>0</v>
      </c>
      <c r="B2" s="38"/>
      <c r="C2" s="38"/>
      <c r="D2" s="38"/>
      <c r="E2" s="38"/>
      <c r="F2" s="38"/>
      <c r="G2" s="38"/>
      <c r="H2" s="38"/>
      <c r="I2" s="38"/>
      <c r="J2" s="38"/>
      <c r="K2" s="38"/>
      <c r="L2" s="38"/>
      <c r="M2" s="38"/>
      <c r="N2" s="38"/>
      <c r="O2" s="38"/>
    </row>
    <row r="3" spans="1:15">
      <c r="A3" s="1"/>
      <c r="B3" s="44"/>
      <c r="C3" s="44"/>
      <c r="D3" s="44"/>
      <c r="E3" s="44"/>
      <c r="F3" s="44"/>
      <c r="G3" s="44"/>
      <c r="H3" s="44"/>
      <c r="I3" s="44"/>
      <c r="J3" s="44"/>
      <c r="K3" s="44"/>
      <c r="L3" s="44"/>
      <c r="M3" s="44"/>
      <c r="N3" s="44"/>
      <c r="O3" s="44"/>
    </row>
    <row r="4" spans="1:15">
      <c r="A4" s="1"/>
      <c r="B4" s="45" t="s">
        <v>1</v>
      </c>
      <c r="C4" s="45"/>
      <c r="D4" s="45"/>
      <c r="E4" s="45"/>
      <c r="F4" s="45"/>
      <c r="G4" s="45"/>
      <c r="H4" s="45"/>
      <c r="I4" s="45"/>
      <c r="J4" s="45"/>
      <c r="K4" s="45"/>
      <c r="L4" s="45"/>
      <c r="M4" s="45"/>
      <c r="N4" s="45"/>
      <c r="O4" s="45"/>
    </row>
    <row r="5" spans="1:15" ht="25.5" customHeight="1">
      <c r="A5" s="12">
        <v>1</v>
      </c>
      <c r="B5" s="39" t="s">
        <v>2</v>
      </c>
      <c r="C5" s="39"/>
      <c r="D5" s="39"/>
      <c r="E5" s="39"/>
      <c r="F5" s="39"/>
      <c r="G5" s="39"/>
      <c r="H5" s="39"/>
      <c r="I5" s="39"/>
      <c r="J5" s="39"/>
      <c r="K5" s="39"/>
      <c r="L5" s="39"/>
      <c r="M5" s="39"/>
      <c r="N5" s="39"/>
      <c r="O5" s="39"/>
    </row>
    <row r="6" spans="1:15" ht="25.5" customHeight="1">
      <c r="A6" s="12">
        <v>2</v>
      </c>
      <c r="B6" s="32" t="s">
        <v>3</v>
      </c>
      <c r="C6" s="33"/>
      <c r="D6" s="33"/>
      <c r="E6" s="33"/>
      <c r="F6" s="33"/>
      <c r="G6" s="33"/>
      <c r="H6" s="33"/>
      <c r="I6" s="33"/>
      <c r="J6" s="33"/>
      <c r="K6" s="33"/>
      <c r="L6" s="33"/>
      <c r="M6" s="33"/>
      <c r="N6" s="33"/>
      <c r="O6" s="34"/>
    </row>
    <row r="7" spans="1:15" ht="25.5" customHeight="1">
      <c r="A7" s="12">
        <v>3</v>
      </c>
      <c r="B7" s="32" t="s">
        <v>4</v>
      </c>
      <c r="C7" s="33"/>
      <c r="D7" s="33"/>
      <c r="E7" s="33"/>
      <c r="F7" s="33"/>
      <c r="G7" s="33"/>
      <c r="H7" s="33"/>
      <c r="I7" s="33"/>
      <c r="J7" s="33"/>
      <c r="K7" s="33"/>
      <c r="L7" s="33"/>
      <c r="M7" s="33"/>
      <c r="N7" s="33"/>
      <c r="O7" s="34"/>
    </row>
    <row r="8" spans="1:15" ht="25.5" customHeight="1">
      <c r="A8" s="12">
        <v>4</v>
      </c>
      <c r="B8" s="39" t="s">
        <v>5</v>
      </c>
      <c r="C8" s="39"/>
      <c r="D8" s="39"/>
      <c r="E8" s="39"/>
      <c r="F8" s="39"/>
      <c r="G8" s="39"/>
      <c r="H8" s="39"/>
      <c r="I8" s="39"/>
      <c r="J8" s="39"/>
      <c r="K8" s="39"/>
      <c r="L8" s="39"/>
      <c r="M8" s="39"/>
      <c r="N8" s="39"/>
      <c r="O8" s="39"/>
    </row>
    <row r="9" spans="1:15" ht="32.25" customHeight="1">
      <c r="A9" s="12">
        <v>5</v>
      </c>
      <c r="B9" s="49" t="s">
        <v>6</v>
      </c>
      <c r="C9" s="49"/>
      <c r="D9" s="49"/>
      <c r="E9" s="49"/>
      <c r="F9" s="49"/>
      <c r="G9" s="49"/>
      <c r="H9" s="49"/>
      <c r="I9" s="49"/>
      <c r="J9" s="49"/>
      <c r="K9" s="49"/>
      <c r="L9" s="49"/>
      <c r="M9" s="49"/>
      <c r="N9" s="49"/>
      <c r="O9" s="49"/>
    </row>
    <row r="10" spans="1:15" ht="25.5" customHeight="1">
      <c r="A10" s="12">
        <v>6</v>
      </c>
      <c r="B10" s="49" t="s">
        <v>7</v>
      </c>
      <c r="C10" s="49"/>
      <c r="D10" s="49"/>
      <c r="E10" s="49"/>
      <c r="F10" s="49"/>
      <c r="G10" s="49"/>
      <c r="H10" s="49"/>
      <c r="I10" s="49"/>
      <c r="J10" s="49"/>
      <c r="K10" s="49"/>
      <c r="L10" s="49"/>
      <c r="M10" s="49"/>
      <c r="N10" s="49"/>
      <c r="O10" s="49"/>
    </row>
    <row r="11" spans="1:15" ht="25.5" customHeight="1">
      <c r="A11" s="12">
        <v>7</v>
      </c>
      <c r="B11" s="52" t="s">
        <v>8</v>
      </c>
      <c r="C11" s="53"/>
      <c r="D11" s="53"/>
      <c r="E11" s="53"/>
      <c r="F11" s="53"/>
      <c r="G11" s="53"/>
      <c r="H11" s="53"/>
      <c r="I11" s="53"/>
      <c r="J11" s="53"/>
      <c r="K11" s="53"/>
      <c r="L11" s="53"/>
      <c r="M11" s="53"/>
      <c r="N11" s="53"/>
      <c r="O11" s="54"/>
    </row>
    <row r="12" spans="1:15" ht="25.5" customHeight="1">
      <c r="A12" s="12">
        <v>8</v>
      </c>
      <c r="B12" s="49" t="s">
        <v>9</v>
      </c>
      <c r="C12" s="49"/>
      <c r="D12" s="49"/>
      <c r="E12" s="49"/>
      <c r="F12" s="49"/>
      <c r="G12" s="49"/>
      <c r="H12" s="49"/>
      <c r="I12" s="49"/>
      <c r="J12" s="49"/>
      <c r="K12" s="49"/>
      <c r="L12" s="49"/>
      <c r="M12" s="49"/>
      <c r="N12" s="49"/>
      <c r="O12" s="49"/>
    </row>
    <row r="13" spans="1:15" ht="14.25" customHeight="1">
      <c r="A13" s="15"/>
      <c r="B13" s="16"/>
      <c r="C13" s="16"/>
      <c r="D13" s="16"/>
      <c r="E13" s="16"/>
      <c r="F13" s="16"/>
      <c r="G13" s="16"/>
      <c r="H13" s="16"/>
      <c r="I13" s="16"/>
      <c r="J13" s="16"/>
      <c r="K13" s="16"/>
      <c r="L13" s="16"/>
      <c r="M13" s="16"/>
      <c r="N13" s="16"/>
      <c r="O13" s="16"/>
    </row>
    <row r="14" spans="1:15" ht="14.25" customHeight="1">
      <c r="A14" s="15"/>
      <c r="B14" s="18" t="s">
        <v>10</v>
      </c>
      <c r="C14" s="16"/>
      <c r="D14" s="16"/>
      <c r="E14" s="16"/>
      <c r="F14" s="16"/>
      <c r="G14" s="16"/>
      <c r="H14" s="16"/>
      <c r="I14" s="16"/>
      <c r="J14" s="16"/>
      <c r="K14" s="16"/>
      <c r="L14" s="16"/>
      <c r="M14" s="16"/>
      <c r="N14" s="16"/>
      <c r="O14" s="16"/>
    </row>
    <row r="15" spans="1:15" ht="14.25" customHeight="1">
      <c r="A15" s="15"/>
      <c r="B15" s="17"/>
      <c r="C15" s="16"/>
      <c r="D15" s="16"/>
      <c r="E15" s="16"/>
      <c r="F15" s="16"/>
      <c r="G15" s="16"/>
      <c r="H15" s="16"/>
      <c r="I15" s="16"/>
      <c r="J15" s="16"/>
      <c r="K15" s="16"/>
      <c r="L15" s="16"/>
      <c r="M15" s="16"/>
      <c r="N15" s="16"/>
      <c r="O15" s="16"/>
    </row>
    <row r="16" spans="1:15" ht="15.75" thickBot="1">
      <c r="A16" s="3"/>
      <c r="B16" s="50"/>
      <c r="C16" s="50"/>
      <c r="D16" s="50"/>
      <c r="E16" s="50"/>
      <c r="F16" s="50"/>
      <c r="G16" s="50"/>
      <c r="H16" s="50"/>
      <c r="I16" s="50"/>
      <c r="J16" s="50"/>
      <c r="K16" s="50"/>
      <c r="L16" s="50"/>
      <c r="M16" s="50"/>
      <c r="N16" s="50"/>
      <c r="O16" s="44"/>
    </row>
    <row r="17" spans="1:15" ht="48.75" customHeight="1">
      <c r="A17" s="55"/>
      <c r="B17" s="46" t="s">
        <v>11</v>
      </c>
      <c r="C17" s="40" t="s">
        <v>12</v>
      </c>
      <c r="D17" s="40" t="s">
        <v>13</v>
      </c>
      <c r="E17" s="40" t="s">
        <v>14</v>
      </c>
      <c r="F17" s="40" t="s">
        <v>15</v>
      </c>
      <c r="G17" s="40" t="s">
        <v>16</v>
      </c>
      <c r="H17" s="40" t="s">
        <v>17</v>
      </c>
      <c r="I17" s="20" t="s">
        <v>18</v>
      </c>
      <c r="J17" s="40" t="s">
        <v>19</v>
      </c>
      <c r="K17" s="40" t="s">
        <v>20</v>
      </c>
      <c r="L17" s="20" t="s">
        <v>21</v>
      </c>
      <c r="M17" s="40" t="s">
        <v>22</v>
      </c>
      <c r="N17" s="42" t="s">
        <v>23</v>
      </c>
      <c r="O17" s="48"/>
    </row>
    <row r="18" spans="1:15" ht="15" customHeight="1">
      <c r="A18" s="55"/>
      <c r="B18" s="47"/>
      <c r="C18" s="41"/>
      <c r="D18" s="41"/>
      <c r="E18" s="51"/>
      <c r="F18" s="41"/>
      <c r="G18" s="41"/>
      <c r="H18" s="41"/>
      <c r="I18" s="21"/>
      <c r="J18" s="41"/>
      <c r="K18" s="41"/>
      <c r="L18" s="21"/>
      <c r="M18" s="41"/>
      <c r="N18" s="43"/>
      <c r="O18" s="48"/>
    </row>
    <row r="19" spans="1:15">
      <c r="A19" s="1"/>
      <c r="B19" s="4" t="s">
        <v>24</v>
      </c>
      <c r="C19" s="24">
        <v>60</v>
      </c>
      <c r="D19" s="19">
        <v>500</v>
      </c>
      <c r="E19" s="30">
        <v>0</v>
      </c>
      <c r="F19" s="19">
        <f>D19*E19</f>
        <v>0</v>
      </c>
      <c r="G19" s="19">
        <f>(D19-F19)/36</f>
        <v>13.888888888888889</v>
      </c>
      <c r="H19" s="30">
        <v>0</v>
      </c>
      <c r="I19" s="19">
        <f>D19*H19</f>
        <v>0</v>
      </c>
      <c r="J19" s="31">
        <v>0</v>
      </c>
      <c r="K19" s="31">
        <v>0</v>
      </c>
      <c r="L19" s="31">
        <v>0</v>
      </c>
      <c r="M19" s="29">
        <f>G19+I19+J19+K19+L19</f>
        <v>13.888888888888889</v>
      </c>
      <c r="N19" s="13">
        <f>M19*C19*36</f>
        <v>30000</v>
      </c>
    </row>
    <row r="20" spans="1:15">
      <c r="A20" s="1"/>
      <c r="B20" s="5" t="s">
        <v>25</v>
      </c>
      <c r="C20" s="25">
        <v>60</v>
      </c>
      <c r="D20" s="19">
        <v>3000</v>
      </c>
      <c r="E20" s="30">
        <v>0</v>
      </c>
      <c r="F20" s="19">
        <f t="shared" ref="F20:F23" si="0">D20*E20</f>
        <v>0</v>
      </c>
      <c r="G20" s="19">
        <f t="shared" ref="G20:G23" si="1">(D20-F20)/36</f>
        <v>83.333333333333329</v>
      </c>
      <c r="H20" s="30">
        <v>0</v>
      </c>
      <c r="I20" s="19">
        <f t="shared" ref="I20:I23" si="2">D20*H20</f>
        <v>0</v>
      </c>
      <c r="J20" s="31">
        <v>0</v>
      </c>
      <c r="K20" s="31">
        <v>0</v>
      </c>
      <c r="L20" s="31">
        <v>0</v>
      </c>
      <c r="M20" s="29">
        <f t="shared" ref="M20:M23" si="3">G20+I20+J20+K20+L20</f>
        <v>83.333333333333329</v>
      </c>
      <c r="N20" s="13">
        <f t="shared" ref="N20:N23" si="4">M20*C20*36</f>
        <v>180000</v>
      </c>
    </row>
    <row r="21" spans="1:15">
      <c r="A21" s="1"/>
      <c r="B21" s="5" t="s">
        <v>26</v>
      </c>
      <c r="C21" s="26">
        <v>700</v>
      </c>
      <c r="D21" s="19">
        <v>2900</v>
      </c>
      <c r="E21" s="30">
        <v>0</v>
      </c>
      <c r="F21" s="19">
        <f t="shared" si="0"/>
        <v>0</v>
      </c>
      <c r="G21" s="19">
        <f t="shared" si="1"/>
        <v>80.555555555555557</v>
      </c>
      <c r="H21" s="30">
        <v>0</v>
      </c>
      <c r="I21" s="19">
        <f t="shared" si="2"/>
        <v>0</v>
      </c>
      <c r="J21" s="31">
        <v>0</v>
      </c>
      <c r="K21" s="31">
        <v>0</v>
      </c>
      <c r="L21" s="31">
        <v>0</v>
      </c>
      <c r="M21" s="29">
        <f t="shared" si="3"/>
        <v>80.555555555555557</v>
      </c>
      <c r="N21" s="13">
        <f t="shared" si="4"/>
        <v>2030000</v>
      </c>
    </row>
    <row r="22" spans="1:15">
      <c r="A22" s="1"/>
      <c r="B22" s="11" t="s">
        <v>27</v>
      </c>
      <c r="C22" s="26">
        <v>150</v>
      </c>
      <c r="D22" s="19">
        <v>5500</v>
      </c>
      <c r="E22" s="30">
        <v>0</v>
      </c>
      <c r="F22" s="19">
        <f t="shared" si="0"/>
        <v>0</v>
      </c>
      <c r="G22" s="19">
        <f t="shared" si="1"/>
        <v>152.77777777777777</v>
      </c>
      <c r="H22" s="30">
        <v>0</v>
      </c>
      <c r="I22" s="19">
        <f t="shared" si="2"/>
        <v>0</v>
      </c>
      <c r="J22" s="31">
        <v>0</v>
      </c>
      <c r="K22" s="31">
        <v>0</v>
      </c>
      <c r="L22" s="31">
        <v>0</v>
      </c>
      <c r="M22" s="29">
        <f t="shared" si="3"/>
        <v>152.77777777777777</v>
      </c>
      <c r="N22" s="13">
        <f t="shared" si="4"/>
        <v>824999.99999999988</v>
      </c>
    </row>
    <row r="23" spans="1:15">
      <c r="A23" s="1"/>
      <c r="B23" s="6" t="s">
        <v>28</v>
      </c>
      <c r="C23" s="27">
        <v>30</v>
      </c>
      <c r="D23" s="19">
        <v>5000</v>
      </c>
      <c r="E23" s="30">
        <v>0</v>
      </c>
      <c r="F23" s="19">
        <f t="shared" si="0"/>
        <v>0</v>
      </c>
      <c r="G23" s="19">
        <f t="shared" si="1"/>
        <v>138.88888888888889</v>
      </c>
      <c r="H23" s="30">
        <v>0</v>
      </c>
      <c r="I23" s="19">
        <f t="shared" si="2"/>
        <v>0</v>
      </c>
      <c r="J23" s="31">
        <v>0</v>
      </c>
      <c r="K23" s="31">
        <v>0</v>
      </c>
      <c r="L23" s="31">
        <v>0</v>
      </c>
      <c r="M23" s="29">
        <f t="shared" si="3"/>
        <v>138.88888888888889</v>
      </c>
      <c r="N23" s="13">
        <f t="shared" si="4"/>
        <v>150000</v>
      </c>
    </row>
    <row r="24" spans="1:15" ht="16.5" thickBot="1">
      <c r="A24" s="1"/>
      <c r="B24" s="7" t="s">
        <v>29</v>
      </c>
      <c r="C24" s="8"/>
      <c r="D24" s="9"/>
      <c r="E24" s="9"/>
      <c r="F24" s="9"/>
      <c r="G24" s="9"/>
      <c r="H24" s="9"/>
      <c r="I24" s="9"/>
      <c r="J24" s="9"/>
      <c r="K24" s="9"/>
      <c r="L24" s="9"/>
      <c r="M24" s="10"/>
      <c r="N24" s="14">
        <f>SUM(N19:N23)</f>
        <v>3215000</v>
      </c>
    </row>
    <row r="25" spans="1:15">
      <c r="F25" s="28"/>
      <c r="G25" s="28"/>
      <c r="H25" s="28"/>
      <c r="I25" s="28"/>
      <c r="J25" s="28"/>
      <c r="K25" s="28"/>
      <c r="L25" s="28"/>
      <c r="M25" s="28"/>
    </row>
    <row r="27" spans="1:15">
      <c r="B27" s="22" t="s">
        <v>30</v>
      </c>
      <c r="C27" s="22"/>
      <c r="D27" s="22"/>
      <c r="E27" s="22"/>
      <c r="F27" s="22"/>
      <c r="G27" s="22"/>
      <c r="H27" s="22"/>
      <c r="I27" s="22"/>
      <c r="J27" s="22"/>
      <c r="K27" s="23"/>
      <c r="L27" s="23"/>
      <c r="M27" s="22"/>
    </row>
    <row r="28" spans="1:15">
      <c r="B28" s="35" t="s">
        <v>31</v>
      </c>
      <c r="C28" s="36"/>
      <c r="D28" s="36"/>
      <c r="E28" s="36"/>
      <c r="F28" s="36"/>
      <c r="G28" s="36"/>
      <c r="H28" s="36"/>
      <c r="I28" s="36"/>
      <c r="J28" s="36"/>
      <c r="K28" s="36"/>
      <c r="L28" s="36"/>
      <c r="M28" s="37"/>
    </row>
    <row r="30" spans="1:15">
      <c r="B30" t="s">
        <v>32</v>
      </c>
    </row>
  </sheetData>
  <sheetProtection algorithmName="SHA-512" hashValue="VKFg3Wnw7CSBsgat3757eoJhtiLV0FMbJ8leZdyI87prLMcgjARX2w2hm44anLEK6mVyQPHCl6rliPssOqLn5A==" saltValue="/saEggWle4PGEsv568r3Ng==" spinCount="100000" sheet="1" objects="1" scenarios="1" selectLockedCells="1"/>
  <mergeCells count="26">
    <mergeCell ref="C17:C18"/>
    <mergeCell ref="D17:D18"/>
    <mergeCell ref="F17:F18"/>
    <mergeCell ref="O17:O18"/>
    <mergeCell ref="B9:O9"/>
    <mergeCell ref="B10:O10"/>
    <mergeCell ref="B12:O12"/>
    <mergeCell ref="B16:O16"/>
    <mergeCell ref="E17:E18"/>
    <mergeCell ref="B11:O11"/>
    <mergeCell ref="B6:O6"/>
    <mergeCell ref="B28:M28"/>
    <mergeCell ref="A2:O2"/>
    <mergeCell ref="B8:O8"/>
    <mergeCell ref="J17:J18"/>
    <mergeCell ref="N17:N18"/>
    <mergeCell ref="M17:M18"/>
    <mergeCell ref="K17:K18"/>
    <mergeCell ref="H17:H18"/>
    <mergeCell ref="G17:G18"/>
    <mergeCell ref="B3:O3"/>
    <mergeCell ref="B4:O4"/>
    <mergeCell ref="B5:O5"/>
    <mergeCell ref="B7:O7"/>
    <mergeCell ref="A17:A18"/>
    <mergeCell ref="B17:B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CB74FAB9A8F741A297EA0F24BF77D7" ma:contentTypeVersion="2" ma:contentTypeDescription="Een nieuw document maken." ma:contentTypeScope="" ma:versionID="b622c2c239b46df9268848cdf6f89d37">
  <xsd:schema xmlns:xsd="http://www.w3.org/2001/XMLSchema" xmlns:xs="http://www.w3.org/2001/XMLSchema" xmlns:p="http://schemas.microsoft.com/office/2006/metadata/properties" xmlns:ns2="c4b86439-2aa0-4cdb-85e8-de50735366ae" targetNamespace="http://schemas.microsoft.com/office/2006/metadata/properties" ma:root="true" ma:fieldsID="8cb1142aee5a1b4f14130ebbee6bb57a" ns2:_="">
    <xsd:import namespace="c4b86439-2aa0-4cdb-85e8-de50735366a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86439-2aa0-4cdb-85e8-de5073536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C3884A-16D3-43D3-B8AA-93F0F4A0F20D}"/>
</file>

<file path=customXml/itemProps2.xml><?xml version="1.0" encoding="utf-8"?>
<ds:datastoreItem xmlns:ds="http://schemas.openxmlformats.org/officeDocument/2006/customXml" ds:itemID="{62144D86-B2D5-44A2-998E-1B0F8D9BF009}"/>
</file>

<file path=customXml/itemProps3.xml><?xml version="1.0" encoding="utf-8"?>
<ds:datastoreItem xmlns:ds="http://schemas.openxmlformats.org/officeDocument/2006/customXml" ds:itemID="{087DE533-DE21-4FCA-ABA3-B9997DE3F0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Wietske Kamp | HIP</cp:lastModifiedBy>
  <cp:revision/>
  <dcterms:created xsi:type="dcterms:W3CDTF">2022-11-03T11:43:27Z</dcterms:created>
  <dcterms:modified xsi:type="dcterms:W3CDTF">2022-11-30T09:20:29Z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0x010100A5CB74FAB9A8F741A297EA0F24BF77D7</vt:lpwstr>
  </property>
</Properties>
</file>