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ject\Aanbestedingen VGB\FCO2018 EA Technische materialen\Offerteaanvraag\Bijlagen\"/>
    </mc:Choice>
  </mc:AlternateContent>
  <bookViews>
    <workbookView xWindow="480" yWindow="120" windowWidth="11808" windowHeight="5820"/>
  </bookViews>
  <sheets>
    <sheet name="Prijzenblad totaal" sheetId="6" r:id="rId1"/>
    <sheet name="Artikelen" sheetId="3" r:id="rId2"/>
    <sheet name="Kortingspercentages" sheetId="4" r:id="rId3"/>
  </sheets>
  <definedNames>
    <definedName name="_xlnm._FilterDatabase" localSheetId="1" hidden="1">Artikelen!$A$8:$L$87</definedName>
  </definedNames>
  <calcPr calcId="162913"/>
</workbook>
</file>

<file path=xl/calcChain.xml><?xml version="1.0" encoding="utf-8"?>
<calcChain xmlns="http://schemas.openxmlformats.org/spreadsheetml/2006/main">
  <c r="G76" i="3" l="1"/>
  <c r="J76" i="3"/>
  <c r="G77" i="3"/>
  <c r="J77" i="3"/>
  <c r="G78" i="3"/>
  <c r="J78" i="3"/>
  <c r="G79" i="3"/>
  <c r="J79" i="3"/>
  <c r="G80" i="3"/>
  <c r="J80" i="3"/>
  <c r="G81" i="3"/>
  <c r="J81" i="3"/>
  <c r="G82" i="3"/>
  <c r="J82" i="3"/>
  <c r="G83" i="3"/>
  <c r="J83" i="3"/>
  <c r="G84" i="3"/>
  <c r="J84" i="3"/>
  <c r="G85" i="3"/>
  <c r="J85" i="3"/>
  <c r="G86" i="3"/>
  <c r="J86" i="3"/>
  <c r="E14" i="4" l="1"/>
  <c r="E13" i="4"/>
  <c r="E12" i="4"/>
  <c r="E11" i="4"/>
  <c r="E10" i="4"/>
  <c r="E9" i="4"/>
  <c r="E8" i="4"/>
  <c r="E7" i="4"/>
  <c r="E6" i="4"/>
  <c r="E15" i="4" l="1"/>
  <c r="B10" i="6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9" i="3"/>
  <c r="G87" i="3" l="1"/>
  <c r="B5" i="6" s="1"/>
  <c r="B7" i="6" s="1"/>
  <c r="J87" i="3"/>
  <c r="B6" i="6" s="1"/>
</calcChain>
</file>

<file path=xl/sharedStrings.xml><?xml version="1.0" encoding="utf-8"?>
<sst xmlns="http://schemas.openxmlformats.org/spreadsheetml/2006/main" count="132" uniqueCount="131">
  <si>
    <t>Omschrijving</t>
  </si>
  <si>
    <t>Aantal</t>
  </si>
  <si>
    <t>BATTERIJ PROCELL MINI PENLITE 1.5V (DOOS 10 ST) PC-2400 / LR-03 AAA ALKALINE, 1175 mAh</t>
  </si>
  <si>
    <t>HOUTDRAADBOUT GEGALV.4.6 DIN 571 8X40 MM</t>
  </si>
  <si>
    <t>HOUTDRAADBOUT GEGALV.4.6 DIN 571 8X50 MM</t>
  </si>
  <si>
    <t>HOUTDRAADBOUT GEGALV.4.6 DIN 571 8X60 MM</t>
  </si>
  <si>
    <t>HOUTDRAADBOUT GEGALV.4.6 DIN 571 8X80 MM</t>
  </si>
  <si>
    <t>PLUG FISCHER SX 6X30MM (DOOS A 100 STUKS)</t>
  </si>
  <si>
    <t>PLUG FISCHER SX 8X40MM (DOOS A 100 STUKS)</t>
  </si>
  <si>
    <t>KEILBOUT M6 X60 X40 MM BOORMAAT=10MM GESHERAD.</t>
  </si>
  <si>
    <t>SLEUTELRING STAAL VERNIKKELD  25MM</t>
  </si>
  <si>
    <t>OCTRO CILINDERSLEUTEL LIPS OCTRO 1 NABESTELD  N   P</t>
  </si>
  <si>
    <t>DOPMOER GEGALV. DIN 1587  M 6</t>
  </si>
  <si>
    <t>SPAANPLAATSCHROEF SPAX CK GEGALV.TORX-15 VD 3.5 X 16</t>
  </si>
  <si>
    <t>HOUTDRAADBOUT GEGALV.4.6 DIN 571 8X100 MM</t>
  </si>
  <si>
    <t>STELWIG ZWART KUNSTSTOF 100 X 45 X 18MM</t>
  </si>
  <si>
    <t>STELWIGGEN HARDHOUT 180 X 60 X 24</t>
  </si>
  <si>
    <t>SPAANPLAATSCHROEF SPAX PK GEGALV. PZD-2 VD 5.0 X 60</t>
  </si>
  <si>
    <t>SPAANPLAATSCHROEVEN TORX-20 PK VERZINKT 5.0X60/35</t>
  </si>
  <si>
    <t>SCHILDERIJRAIL TOP ALU.ZWART 6,5 X 14MM(LENGTE 2MTR)</t>
  </si>
  <si>
    <t>STELWIG GRIJS KUNSTSTOF 70 X 30X 10MM</t>
  </si>
  <si>
    <t>STELWIG ROOD KUNSTSTOF 40 X 23 X 5MM</t>
  </si>
  <si>
    <t>BATTERIJ DURACELL MINI PENLITE 1.5V (KAART 4 ST)</t>
  </si>
  <si>
    <t>SCHILDERIJ OPHANGSET 2MM PERLONKOORD 150CM</t>
  </si>
  <si>
    <t>TAPBOUT GEGALV.8.8 DIN 933  M 6X16 MM</t>
  </si>
  <si>
    <t>UNIVERSEELPLUG M/KRAAG FISCHER UX 6X35MM R</t>
  </si>
  <si>
    <t>PLUG FISCHER SX 12X60MM (DOOS A  25 STUKS)</t>
  </si>
  <si>
    <t>Weidmuller  RAILKLEM    WDU2.5</t>
  </si>
  <si>
    <t>Weidmüller WDU verbindingsrijgklem, beige, lengte 60mm, aansluitbare geleiderdoorsnede fijn 0.5 - 4mm², aansluitbare geleiderdoorsnede fijn 0.5 - 2.5mm², aansluitbare geleiderdoorsnede eend 0.5 - 4mm², aansluitbare geleiderdoorsnede meer 1.5 - 4mm², nom. (meet-)stroom In 24A,</t>
  </si>
  <si>
    <t>CARROSSERIERING RVS/A2 M4X12X4.3X1.0MM DIN9021-A</t>
  </si>
  <si>
    <t>Hager Neozed d-zekering, DIN-grootte DII, nom. (meet-)stroom 16A, nom. (meet)spanning 500V, bedrijfsklasse gL/gG (kabel- en geleider, code grijs, uitschakelkarakteristiek snel (F)</t>
  </si>
  <si>
    <t>CARROSSERIERING RVS/A2 M6X18X6.4X1.6MM DIN9021-A</t>
  </si>
  <si>
    <t>Flamco S sluitring, roestvaststaal (RVS), binnendiameter 8mm, buitendiameter 18mm, dikte 1.5mm, geschikt voor boutmaat (M..) 8, kwaliteitsklasse A2 (RVS), oppervlaktebescherming geen (onbehandeld)</t>
  </si>
  <si>
    <t>MOER GEGALV. DIN 934 KLASSE 8   M 5</t>
  </si>
  <si>
    <t>MOER GEGALV. DIN 934 KLASSE 8   M 6</t>
  </si>
  <si>
    <t>Hager ZEKERING  D2  LE27F16</t>
  </si>
  <si>
    <t>HEWI 477 HAAK 100 WIT</t>
  </si>
  <si>
    <t>ZEKERINGEN 16A TRAAG 16 AMPERE (PAK A 5 ST)</t>
  </si>
  <si>
    <t>CARROSSERIERING GEGALV. M10X30X10.5X1.25MM</t>
  </si>
  <si>
    <t>DOPMOER GEGALV. DIN 1587  M 10</t>
  </si>
  <si>
    <t>SLOTBOUT GEGALV. MET MOER DIN 603  M 10X50 MM</t>
  </si>
  <si>
    <t>LIPS CILINDERSLEUTEL OCTRO 2000S NABESTELD  N    P</t>
  </si>
  <si>
    <t>FLAM SLUITRING S8 RVS</t>
  </si>
  <si>
    <t>SE BOUT RING M4X10 AF1VA410</t>
  </si>
  <si>
    <t>CARROSSERIERING RVS/A2 M5X15X5.3X2.0MM DIN9021-A</t>
  </si>
  <si>
    <t>MOER GEGALV. DIN 934 KLASSE 8   M 4</t>
  </si>
  <si>
    <t>VOETKETTING LANGSCHALMIG 6 X 42 MM GEGALV. DIN 763</t>
  </si>
  <si>
    <t>WANDRAIL DRAGER DUBBEL WIT GELAKT 37 CM</t>
  </si>
  <si>
    <t>AFPLAKBAND SCHILDERSTAPE CREMEKLEURIG  25MM X 50 MTR</t>
  </si>
  <si>
    <t>FLAMCO BUI BEVESTIGING FLAM BEUGEL BSI 15-19 6545008</t>
  </si>
  <si>
    <t>FLAMCO REDUCRNG M25-M20 MESS 2238632</t>
  </si>
  <si>
    <t>ALLIGATOR PLUG MET KRAAG AF5 5 MM (DOOS 100ST)</t>
  </si>
  <si>
    <t>ALLIGATOR PLUG MET KRAAG AF6 6 MM (DOOS 100ST)</t>
  </si>
  <si>
    <t>ALLIGATOR PLUG MET KRAAG AF8 8 MM (DOOS 100ST)</t>
  </si>
  <si>
    <t>PLUG FISCHER SX 5X25MM (DOOS A 100 STUKS)</t>
  </si>
  <si>
    <t>PLUG FISCHER SX 10X50MM (DOOS A  50 STUKS)</t>
  </si>
  <si>
    <t xml:space="preserve">POWERBOX CU50ENSVN  </t>
  </si>
  <si>
    <t>SALTO elektronische voedingskast</t>
  </si>
  <si>
    <t>GEO CILINDER HEEL EURO MIFARE 30/30</t>
  </si>
  <si>
    <t>DEURDRANGER DORMA TS 59/3 MET ARM</t>
  </si>
  <si>
    <t>ENKELE OVALE CILINDER SAS 1  T/M 6  STUKS</t>
  </si>
  <si>
    <t>DEURDRANGER DORMA TS 59/4 MET ARM</t>
  </si>
  <si>
    <t>AJAX BLUSSER CO2 5KG</t>
  </si>
  <si>
    <t>AJAX SCHUIMBLUSSER ES6N DRUK</t>
  </si>
  <si>
    <t>DEURDRANGER DORMA TS73V ZW.2-4  Z/STEEKARM 208811</t>
  </si>
  <si>
    <t>ENKELE SCHROEFCILINDER S8281BW T/M 6 STUKS       "P"</t>
  </si>
  <si>
    <t>ENKELE OVALE CILINDER SAS 1  VANAF 7  STUKS</t>
  </si>
  <si>
    <t>HOOFDCILINDERSLEUTELLTRIPS OCTRO 1  NABESTELD  N  P</t>
  </si>
  <si>
    <t>PB SCHRVDRSET  8515</t>
  </si>
  <si>
    <t>Pb Swiss Tools schroevendraaier set, 7 sleufschroevendraaiers, 4 kruisschroevendraaiers PH, 3 kruisschroevendraaiers PZ, 8 Torx-schroevendraaiers, inbus schroevendraaiers 7, priem, spanningzoeker, hecht swissgrip, verpakking roletui</t>
  </si>
  <si>
    <t>MILW ACCUKLOPB 4933443515</t>
  </si>
  <si>
    <t>Milwaukee klopboor/schroefmachine (accu)</t>
  </si>
  <si>
    <t>METZ PLUG 6 EDAT INDUSTRY IP20</t>
  </si>
  <si>
    <t>Perceel</t>
  </si>
  <si>
    <t>BATTERIJ PROCELL MINI PENLITE 1.5V (verpakt per 10 ST)</t>
  </si>
  <si>
    <t>Artikellijst technische materialen</t>
  </si>
  <si>
    <t>Perceel 2: IJzerwaren (gereedschappen, klein materiaal en veiligheids-, bevestigings- en montagematerialen)</t>
  </si>
  <si>
    <t>Prijs alternatief</t>
  </si>
  <si>
    <t>Duurzaam alternatief</t>
  </si>
  <si>
    <t>Prijs duurzaam alternatief</t>
  </si>
  <si>
    <t>Prijs</t>
  </si>
  <si>
    <t>Totaal alternatief</t>
  </si>
  <si>
    <t>Totaal</t>
  </si>
  <si>
    <t>Bij afwijkende eenheden dient de prijs omgerekend te worden.</t>
  </si>
  <si>
    <t>Kortingspercentage standaard assortiment</t>
  </si>
  <si>
    <t>Korting % A-ass</t>
  </si>
  <si>
    <t>Korting % HM</t>
  </si>
  <si>
    <t>Gewogen gemiddelde</t>
  </si>
  <si>
    <t>Mechanisch handgereedschap</t>
  </si>
  <si>
    <t>Elektrisch handgereedschap</t>
  </si>
  <si>
    <t>Bevestigingsmiddelen</t>
  </si>
  <si>
    <t>Hang- en sluitwerk</t>
  </si>
  <si>
    <t>Klein materiaal</t>
  </si>
  <si>
    <t>Smeermiddelen</t>
  </si>
  <si>
    <t>Verven en aanverwante artikelen</t>
  </si>
  <si>
    <t>Reinigingsmiddelen</t>
  </si>
  <si>
    <t>Overige (niet vermelde) assortimentsgroepen</t>
  </si>
  <si>
    <t>Kortingspercentages op standaard verkoopprijs</t>
  </si>
  <si>
    <t>Alternatief artikel (huismerk)</t>
  </si>
  <si>
    <t>KEY-BAK ZWART CLIP met staaldraad en rem</t>
  </si>
  <si>
    <t>SENIORENBESLAG BLIND SALTO S9450U00IM38</t>
  </si>
  <si>
    <t>BESTURING SALTO MIFARE I-BUTTON "ONLINE"</t>
  </si>
  <si>
    <t>WANDLEZER SALTO MIFARE</t>
  </si>
  <si>
    <t>MIFARE XS4 BESLAG SALTO BLIND</t>
  </si>
  <si>
    <t>PROFIELCILINDER SALTO MIFARE GEO 30/10 MM</t>
  </si>
  <si>
    <t>SALTO ENCODER ETHERNET</t>
  </si>
  <si>
    <t>PROFIELCILINDER SALTO MIFARE GEO 30/30 MM</t>
  </si>
  <si>
    <t>BESTURING SALTO "ONLINE" TRANSPARANT</t>
  </si>
  <si>
    <t>MONTAGEFRAME 20MM ENKEL OPBOUW TBV WANDLEZER SALTO</t>
  </si>
  <si>
    <t>WANDLEZER SALTO BLE DESFIRE/MIFARE WIT</t>
  </si>
  <si>
    <t>MIFARE XS4 MINI SALTO ZWART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</si>
  <si>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</si>
  <si>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</si>
  <si>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</si>
  <si>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</si>
  <si>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</si>
  <si>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</si>
  <si>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</si>
  <si>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</si>
  <si>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</si>
  <si>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Toelichting omschrijving</t>
  </si>
  <si>
    <t>Vergelijkingswaarde</t>
  </si>
  <si>
    <t>Vergelijkingswaarde A-merk</t>
  </si>
  <si>
    <t>Vergelijkingswaarden Huismerk</t>
  </si>
  <si>
    <t>Vergelijkingswaarde totaal</t>
  </si>
  <si>
    <t>Vergelijking kortingspercentage</t>
  </si>
  <si>
    <t>Kortingspercentages</t>
  </si>
  <si>
    <t>Waarde</t>
  </si>
  <si>
    <t>%</t>
  </si>
  <si>
    <t>Prijzenblad totaal Perceel 2</t>
  </si>
  <si>
    <t>Perceel 1: Bouw-, Elektrotechnische- en WTB-materialen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</si>
</sst>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color rgb="FF494949"/>
      <name val="Verdana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u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Gray"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/>
    <xf numFmtId="0" fontId="1" fillId="0" borderId="1" xfId="2" applyNumberFormat="1" applyFont="1" applyFill="1" applyBorder="1" applyAlignment="1" applyProtection="1">
      <alignment horizontal="left" vertical="center"/>
    </xf>
    <xf numFmtId="3" fontId="1" fillId="0" borderId="1" xfId="2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44" fontId="0" fillId="0" borderId="1" xfId="1" applyFont="1" applyBorder="1" applyAlignment="1">
      <alignment horizontal="right" vertical="top"/>
    </xf>
    <xf numFmtId="0" fontId="3" fillId="0" borderId="1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3" fontId="0" fillId="0" borderId="1" xfId="0" applyNumberFormat="1" applyBorder="1" applyAlignment="1">
      <alignment horizontal="right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horizontal="left" vertical="top" wrapText="1"/>
    </xf>
    <xf numFmtId="0" fontId="0" fillId="0" borderId="1" xfId="2" applyNumberFormat="1" applyFont="1" applyFill="1" applyBorder="1" applyAlignment="1" applyProtection="1">
      <alignment horizontal="left" vertical="center"/>
    </xf>
    <xf numFmtId="3" fontId="0" fillId="0" borderId="1" xfId="0" applyNumberFormat="1" applyFill="1" applyBorder="1" applyAlignment="1">
      <alignment horizontal="right" vertical="top"/>
    </xf>
    <xf numFmtId="0" fontId="4" fillId="0" borderId="0" xfId="0" applyFont="1"/>
    <xf numFmtId="0" fontId="2" fillId="2" borderId="1" xfId="0" applyFont="1" applyFill="1" applyBorder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44" fontId="1" fillId="0" borderId="1" xfId="1" applyFont="1" applyBorder="1"/>
    <xf numFmtId="0" fontId="0" fillId="5" borderId="1" xfId="0" applyFill="1" applyBorder="1"/>
    <xf numFmtId="44" fontId="0" fillId="5" borderId="1" xfId="1" applyFont="1" applyFill="1" applyBorder="1"/>
    <xf numFmtId="44" fontId="1" fillId="0" borderId="2" xfId="1" applyFont="1" applyBorder="1"/>
    <xf numFmtId="44" fontId="0" fillId="5" borderId="2" xfId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Font="1" applyProtection="1"/>
    <xf numFmtId="0" fontId="8" fillId="0" borderId="0" xfId="0" applyFont="1" applyProtection="1"/>
    <xf numFmtId="0" fontId="8" fillId="6" borderId="3" xfId="0" applyFont="1" applyFill="1" applyBorder="1" applyProtection="1"/>
    <xf numFmtId="0" fontId="7" fillId="6" borderId="4" xfId="0" applyFont="1" applyFill="1" applyBorder="1" applyProtection="1"/>
    <xf numFmtId="0" fontId="7" fillId="6" borderId="5" xfId="0" applyFont="1" applyFill="1" applyBorder="1" applyProtection="1"/>
    <xf numFmtId="0" fontId="7" fillId="7" borderId="6" xfId="0" applyFont="1" applyFill="1" applyBorder="1" applyProtection="1"/>
    <xf numFmtId="0" fontId="9" fillId="0" borderId="7" xfId="0" applyFont="1" applyBorder="1" applyProtection="1"/>
    <xf numFmtId="9" fontId="7" fillId="0" borderId="1" xfId="3" applyFont="1" applyBorder="1" applyProtection="1"/>
    <xf numFmtId="9" fontId="7" fillId="0" borderId="8" xfId="3" applyFont="1" applyBorder="1" applyProtection="1"/>
    <xf numFmtId="0" fontId="7" fillId="0" borderId="9" xfId="0" applyFont="1" applyBorder="1" applyProtection="1"/>
    <xf numFmtId="9" fontId="7" fillId="0" borderId="10" xfId="3" applyFont="1" applyBorder="1" applyProtection="1"/>
    <xf numFmtId="9" fontId="7" fillId="0" borderId="11" xfId="3" applyFont="1" applyBorder="1" applyProtection="1"/>
    <xf numFmtId="0" fontId="2" fillId="0" borderId="0" xfId="0" applyFont="1"/>
    <xf numFmtId="9" fontId="0" fillId="0" borderId="12" xfId="0" applyNumberFormat="1" applyFont="1" applyBorder="1"/>
    <xf numFmtId="44" fontId="0" fillId="0" borderId="12" xfId="0" applyNumberFormat="1" applyBorder="1"/>
    <xf numFmtId="44" fontId="2" fillId="0" borderId="12" xfId="0" applyNumberFormat="1" applyFont="1" applyBorder="1"/>
    <xf numFmtId="9" fontId="7" fillId="0" borderId="13" xfId="3" applyFont="1" applyBorder="1" applyProtection="1"/>
    <xf numFmtId="9" fontId="7" fillId="0" borderId="14" xfId="3" applyFont="1" applyBorder="1" applyProtection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2" fillId="2" borderId="8" xfId="0" applyFont="1" applyFill="1" applyBorder="1"/>
    <xf numFmtId="44" fontId="0" fillId="0" borderId="1" xfId="0" applyNumberFormat="1" applyBorder="1"/>
    <xf numFmtId="44" fontId="0" fillId="0" borderId="0" xfId="0" applyNumberFormat="1" applyBorder="1"/>
    <xf numFmtId="9" fontId="0" fillId="0" borderId="1" xfId="0" applyNumberFormat="1" applyBorder="1"/>
    <xf numFmtId="0" fontId="2" fillId="4" borderId="1" xfId="0" applyFont="1" applyFill="1" applyBorder="1"/>
    <xf numFmtId="0" fontId="0" fillId="0" borderId="1" xfId="0" applyFill="1" applyBorder="1"/>
    <xf numFmtId="44" fontId="0" fillId="0" borderId="1" xfId="1" applyFont="1" applyFill="1" applyBorder="1"/>
    <xf numFmtId="0" fontId="0" fillId="8" borderId="1" xfId="0" applyFill="1" applyBorder="1"/>
    <xf numFmtId="44" fontId="0" fillId="8" borderId="1" xfId="1" applyFont="1" applyFill="1" applyBorder="1"/>
  </cellXfs>
  <cellStyles count="4">
    <cellStyle name="Procent" xfId="3" builtinId="5"/>
    <cellStyle name="RijNiveau_4 2" xfId="2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/>
  </sheetViews>
  <sheetFormatPr defaultRowHeight="13.2" x14ac:dyDescent="0.25"/>
  <cols>
    <col min="1" max="1" width="37.44140625" customWidth="1"/>
    <col min="2" max="2" width="21.33203125" customWidth="1"/>
  </cols>
  <sheetData>
    <row r="1" spans="1:2" x14ac:dyDescent="0.25">
      <c r="A1" s="44" t="s">
        <v>129</v>
      </c>
    </row>
    <row r="4" spans="1:2" x14ac:dyDescent="0.25">
      <c r="A4" s="53" t="s">
        <v>121</v>
      </c>
      <c r="B4" s="17" t="s">
        <v>127</v>
      </c>
    </row>
    <row r="5" spans="1:2" x14ac:dyDescent="0.25">
      <c r="A5" s="50" t="s">
        <v>122</v>
      </c>
      <c r="B5" s="54">
        <f>Artikelen!G87</f>
        <v>0</v>
      </c>
    </row>
    <row r="6" spans="1:2" x14ac:dyDescent="0.25">
      <c r="A6" s="50" t="s">
        <v>123</v>
      </c>
      <c r="B6" s="54">
        <f>Artikelen!J87</f>
        <v>0</v>
      </c>
    </row>
    <row r="7" spans="1:2" x14ac:dyDescent="0.25">
      <c r="A7" s="51" t="s">
        <v>124</v>
      </c>
      <c r="B7" s="55">
        <f>SUM(B5:B6)</f>
        <v>0</v>
      </c>
    </row>
    <row r="8" spans="1:2" x14ac:dyDescent="0.25">
      <c r="A8" s="52"/>
    </row>
    <row r="9" spans="1:2" x14ac:dyDescent="0.25">
      <c r="A9" s="57" t="s">
        <v>125</v>
      </c>
      <c r="B9" s="57" t="s">
        <v>128</v>
      </c>
    </row>
    <row r="10" spans="1:2" x14ac:dyDescent="0.25">
      <c r="A10" s="50" t="s">
        <v>126</v>
      </c>
      <c r="B10" s="56">
        <f>Kortingspercentages!E15</f>
        <v>0</v>
      </c>
    </row>
    <row r="11" spans="1:2" x14ac:dyDescent="0.25">
      <c r="A11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87"/>
  <sheetViews>
    <sheetView zoomScaleNormal="100" workbookViewId="0">
      <pane ySplit="8" topLeftCell="A9" activePane="bottomLeft" state="frozen"/>
      <selection pane="bottomLeft"/>
    </sheetView>
  </sheetViews>
  <sheetFormatPr defaultRowHeight="13.2" x14ac:dyDescent="0.25"/>
  <cols>
    <col min="1" max="1" width="4" bestFit="1" customWidth="1"/>
    <col min="2" max="2" width="62" customWidth="1"/>
    <col min="3" max="3" width="6.88671875" bestFit="1" customWidth="1"/>
    <col min="4" max="4" width="52.109375" customWidth="1"/>
    <col min="5" max="5" width="8.6640625" customWidth="1"/>
    <col min="6" max="7" width="14.6640625" customWidth="1"/>
    <col min="8" max="8" width="31.33203125" customWidth="1"/>
    <col min="9" max="10" width="12.109375" customWidth="1"/>
    <col min="11" max="11" width="34.6640625" customWidth="1"/>
    <col min="12" max="12" width="15.88671875" customWidth="1"/>
  </cols>
  <sheetData>
    <row r="1" spans="1:12" ht="15.6" x14ac:dyDescent="0.3">
      <c r="A1" s="16" t="s">
        <v>75</v>
      </c>
    </row>
    <row r="3" spans="1:12" x14ac:dyDescent="0.25">
      <c r="B3" t="s">
        <v>130</v>
      </c>
    </row>
    <row r="4" spans="1:12" x14ac:dyDescent="0.25">
      <c r="B4" t="s">
        <v>76</v>
      </c>
    </row>
    <row r="6" spans="1:12" x14ac:dyDescent="0.25">
      <c r="B6" s="30" t="s">
        <v>83</v>
      </c>
    </row>
    <row r="7" spans="1:12" x14ac:dyDescent="0.25">
      <c r="B7" s="29"/>
    </row>
    <row r="8" spans="1:12" ht="26.4" x14ac:dyDescent="0.25">
      <c r="A8" s="17"/>
      <c r="B8" s="18" t="s">
        <v>0</v>
      </c>
      <c r="C8" s="18" t="s">
        <v>1</v>
      </c>
      <c r="D8" s="19" t="s">
        <v>120</v>
      </c>
      <c r="E8" s="18" t="s">
        <v>73</v>
      </c>
      <c r="F8" s="18" t="s">
        <v>80</v>
      </c>
      <c r="G8" s="18" t="s">
        <v>82</v>
      </c>
      <c r="H8" s="21" t="s">
        <v>98</v>
      </c>
      <c r="I8" s="22" t="s">
        <v>77</v>
      </c>
      <c r="J8" s="22" t="s">
        <v>81</v>
      </c>
      <c r="K8" s="20" t="s">
        <v>78</v>
      </c>
      <c r="L8" s="23" t="s">
        <v>79</v>
      </c>
    </row>
    <row r="9" spans="1:12" x14ac:dyDescent="0.25">
      <c r="A9" s="1">
        <v>1</v>
      </c>
      <c r="B9" s="2" t="s">
        <v>56</v>
      </c>
      <c r="C9" s="3">
        <v>12</v>
      </c>
      <c r="D9" s="1" t="s">
        <v>57</v>
      </c>
      <c r="E9" s="1">
        <v>2</v>
      </c>
      <c r="F9" s="24"/>
      <c r="G9" s="24">
        <f t="shared" ref="G9:G40" si="0">C9*F9</f>
        <v>0</v>
      </c>
      <c r="H9" s="25"/>
      <c r="I9" s="26"/>
      <c r="J9" s="26">
        <f t="shared" ref="J9:J40" si="1">I9*C9</f>
        <v>0</v>
      </c>
      <c r="K9" s="60"/>
      <c r="L9" s="61"/>
    </row>
    <row r="10" spans="1:12" x14ac:dyDescent="0.25">
      <c r="A10" s="1">
        <v>2</v>
      </c>
      <c r="B10" s="2" t="s">
        <v>58</v>
      </c>
      <c r="C10" s="3">
        <v>24</v>
      </c>
      <c r="D10" s="1"/>
      <c r="E10" s="1">
        <v>2</v>
      </c>
      <c r="F10" s="24"/>
      <c r="G10" s="24">
        <f t="shared" si="0"/>
        <v>0</v>
      </c>
      <c r="H10" s="25"/>
      <c r="I10" s="26"/>
      <c r="J10" s="26">
        <f t="shared" si="1"/>
        <v>0</v>
      </c>
      <c r="K10" s="60"/>
      <c r="L10" s="61"/>
    </row>
    <row r="11" spans="1:12" x14ac:dyDescent="0.25">
      <c r="A11" s="1">
        <v>3</v>
      </c>
      <c r="B11" s="2" t="s">
        <v>11</v>
      </c>
      <c r="C11" s="3">
        <v>232</v>
      </c>
      <c r="D11" s="9"/>
      <c r="E11" s="1">
        <v>2</v>
      </c>
      <c r="F11" s="24"/>
      <c r="G11" s="24">
        <f t="shared" si="0"/>
        <v>0</v>
      </c>
      <c r="H11" s="25"/>
      <c r="I11" s="26"/>
      <c r="J11" s="26">
        <f t="shared" si="1"/>
        <v>0</v>
      </c>
      <c r="K11" s="60"/>
      <c r="L11" s="61"/>
    </row>
    <row r="12" spans="1:12" x14ac:dyDescent="0.25">
      <c r="A12" s="1">
        <v>4</v>
      </c>
      <c r="B12" s="2" t="s">
        <v>59</v>
      </c>
      <c r="C12" s="3">
        <v>10</v>
      </c>
      <c r="D12" s="1"/>
      <c r="E12" s="1">
        <v>2</v>
      </c>
      <c r="F12" s="24"/>
      <c r="G12" s="24">
        <f t="shared" si="0"/>
        <v>0</v>
      </c>
      <c r="H12" s="25"/>
      <c r="I12" s="26"/>
      <c r="J12" s="26">
        <f t="shared" si="1"/>
        <v>0</v>
      </c>
      <c r="K12" s="60"/>
      <c r="L12" s="61"/>
    </row>
    <row r="13" spans="1:12" ht="26.4" x14ac:dyDescent="0.25">
      <c r="A13" s="1">
        <v>5</v>
      </c>
      <c r="B13" s="14" t="s">
        <v>74</v>
      </c>
      <c r="C13" s="3">
        <v>5560</v>
      </c>
      <c r="D13" s="9" t="s">
        <v>2</v>
      </c>
      <c r="E13" s="1">
        <v>2</v>
      </c>
      <c r="F13" s="24"/>
      <c r="G13" s="24">
        <f t="shared" si="0"/>
        <v>0</v>
      </c>
      <c r="H13" s="25"/>
      <c r="I13" s="26"/>
      <c r="J13" s="26">
        <f t="shared" si="1"/>
        <v>0</v>
      </c>
      <c r="K13" s="58"/>
      <c r="L13" s="59"/>
    </row>
    <row r="14" spans="1:12" x14ac:dyDescent="0.25">
      <c r="A14" s="1">
        <v>6</v>
      </c>
      <c r="B14" s="2" t="s">
        <v>60</v>
      </c>
      <c r="C14" s="3">
        <v>19</v>
      </c>
      <c r="D14" s="7"/>
      <c r="E14" s="1">
        <v>2</v>
      </c>
      <c r="F14" s="24"/>
      <c r="G14" s="24">
        <f t="shared" si="0"/>
        <v>0</v>
      </c>
      <c r="H14" s="25"/>
      <c r="I14" s="26"/>
      <c r="J14" s="26">
        <f t="shared" si="1"/>
        <v>0</v>
      </c>
      <c r="K14" s="60"/>
      <c r="L14" s="61"/>
    </row>
    <row r="15" spans="1:12" x14ac:dyDescent="0.25">
      <c r="A15" s="1">
        <v>7</v>
      </c>
      <c r="B15" s="2" t="s">
        <v>61</v>
      </c>
      <c r="C15" s="3">
        <v>6</v>
      </c>
      <c r="D15" s="1"/>
      <c r="E15" s="1">
        <v>2</v>
      </c>
      <c r="F15" s="24"/>
      <c r="G15" s="24">
        <f t="shared" si="0"/>
        <v>0</v>
      </c>
      <c r="H15" s="25"/>
      <c r="I15" s="26"/>
      <c r="J15" s="26">
        <f t="shared" si="1"/>
        <v>0</v>
      </c>
      <c r="K15" s="60"/>
      <c r="L15" s="61"/>
    </row>
    <row r="16" spans="1:12" x14ac:dyDescent="0.25">
      <c r="A16" s="1">
        <v>8</v>
      </c>
      <c r="B16" s="2" t="s">
        <v>41</v>
      </c>
      <c r="C16" s="3">
        <v>79</v>
      </c>
      <c r="D16" s="1"/>
      <c r="E16" s="1">
        <v>2</v>
      </c>
      <c r="F16" s="24"/>
      <c r="G16" s="24">
        <f t="shared" si="0"/>
        <v>0</v>
      </c>
      <c r="H16" s="25"/>
      <c r="I16" s="26"/>
      <c r="J16" s="26">
        <f t="shared" si="1"/>
        <v>0</v>
      </c>
      <c r="K16" s="60"/>
      <c r="L16" s="61"/>
    </row>
    <row r="17" spans="1:12" x14ac:dyDescent="0.25">
      <c r="A17" s="1">
        <v>9</v>
      </c>
      <c r="B17" s="2" t="s">
        <v>62</v>
      </c>
      <c r="C17" s="3">
        <v>10</v>
      </c>
      <c r="D17" s="1"/>
      <c r="E17" s="1">
        <v>2</v>
      </c>
      <c r="F17" s="24"/>
      <c r="G17" s="24">
        <f t="shared" si="0"/>
        <v>0</v>
      </c>
      <c r="H17" s="25"/>
      <c r="I17" s="26"/>
      <c r="J17" s="26">
        <f t="shared" si="1"/>
        <v>0</v>
      </c>
      <c r="K17" s="60"/>
      <c r="L17" s="61"/>
    </row>
    <row r="18" spans="1:12" x14ac:dyDescent="0.25">
      <c r="A18" s="1">
        <v>10</v>
      </c>
      <c r="B18" s="2" t="s">
        <v>63</v>
      </c>
      <c r="C18" s="3">
        <v>14</v>
      </c>
      <c r="D18" s="1"/>
      <c r="E18" s="1">
        <v>2</v>
      </c>
      <c r="F18" s="24"/>
      <c r="G18" s="24">
        <f t="shared" si="0"/>
        <v>0</v>
      </c>
      <c r="H18" s="25"/>
      <c r="I18" s="26"/>
      <c r="J18" s="26">
        <f t="shared" si="1"/>
        <v>0</v>
      </c>
      <c r="K18" s="60"/>
      <c r="L18" s="61"/>
    </row>
    <row r="19" spans="1:12" x14ac:dyDescent="0.25">
      <c r="A19" s="1">
        <v>11</v>
      </c>
      <c r="B19" s="2" t="s">
        <v>64</v>
      </c>
      <c r="C19" s="3">
        <v>16</v>
      </c>
      <c r="D19" s="1"/>
      <c r="E19" s="1">
        <v>2</v>
      </c>
      <c r="F19" s="24"/>
      <c r="G19" s="24">
        <f t="shared" si="0"/>
        <v>0</v>
      </c>
      <c r="H19" s="25"/>
      <c r="I19" s="26"/>
      <c r="J19" s="26">
        <f t="shared" si="1"/>
        <v>0</v>
      </c>
      <c r="K19" s="60"/>
      <c r="L19" s="61"/>
    </row>
    <row r="20" spans="1:12" x14ac:dyDescent="0.25">
      <c r="A20" s="1">
        <v>12</v>
      </c>
      <c r="B20" s="2" t="s">
        <v>65</v>
      </c>
      <c r="C20" s="3">
        <v>8</v>
      </c>
      <c r="D20" s="1"/>
      <c r="E20" s="1">
        <v>2</v>
      </c>
      <c r="F20" s="24"/>
      <c r="G20" s="24">
        <f t="shared" si="0"/>
        <v>0</v>
      </c>
      <c r="H20" s="25"/>
      <c r="I20" s="26"/>
      <c r="J20" s="26">
        <f t="shared" si="1"/>
        <v>0</v>
      </c>
      <c r="K20" s="60"/>
      <c r="L20" s="61"/>
    </row>
    <row r="21" spans="1:12" x14ac:dyDescent="0.25">
      <c r="A21" s="1">
        <v>13</v>
      </c>
      <c r="B21" s="14" t="s">
        <v>99</v>
      </c>
      <c r="C21" s="3">
        <v>60</v>
      </c>
      <c r="D21" s="1"/>
      <c r="E21" s="1">
        <v>2</v>
      </c>
      <c r="F21" s="24"/>
      <c r="G21" s="24">
        <f t="shared" si="0"/>
        <v>0</v>
      </c>
      <c r="H21" s="25"/>
      <c r="I21" s="26"/>
      <c r="J21" s="26">
        <f t="shared" si="1"/>
        <v>0</v>
      </c>
      <c r="K21" s="60"/>
      <c r="L21" s="61"/>
    </row>
    <row r="22" spans="1:12" x14ac:dyDescent="0.25">
      <c r="A22" s="1">
        <v>14</v>
      </c>
      <c r="B22" s="2" t="s">
        <v>66</v>
      </c>
      <c r="C22" s="3">
        <v>8</v>
      </c>
      <c r="D22" s="1"/>
      <c r="E22" s="1">
        <v>2</v>
      </c>
      <c r="F22" s="24"/>
      <c r="G22" s="24">
        <f t="shared" si="0"/>
        <v>0</v>
      </c>
      <c r="H22" s="25"/>
      <c r="I22" s="26"/>
      <c r="J22" s="26">
        <f t="shared" si="1"/>
        <v>0</v>
      </c>
      <c r="K22" s="60"/>
      <c r="L22" s="61"/>
    </row>
    <row r="23" spans="1:12" x14ac:dyDescent="0.25">
      <c r="A23" s="1">
        <v>15</v>
      </c>
      <c r="B23" s="4" t="s">
        <v>36</v>
      </c>
      <c r="C23" s="15">
        <v>89</v>
      </c>
      <c r="D23" s="9"/>
      <c r="E23" s="1">
        <v>2</v>
      </c>
      <c r="F23" s="24"/>
      <c r="G23" s="24">
        <f t="shared" si="0"/>
        <v>0</v>
      </c>
      <c r="H23" s="25"/>
      <c r="I23" s="26"/>
      <c r="J23" s="26">
        <f t="shared" si="1"/>
        <v>0</v>
      </c>
      <c r="K23" s="60"/>
      <c r="L23" s="61"/>
    </row>
    <row r="24" spans="1:12" x14ac:dyDescent="0.25">
      <c r="A24" s="1">
        <v>16</v>
      </c>
      <c r="B24" s="2" t="s">
        <v>67</v>
      </c>
      <c r="C24" s="3">
        <v>14</v>
      </c>
      <c r="D24" s="1"/>
      <c r="E24" s="1">
        <v>2</v>
      </c>
      <c r="F24" s="24"/>
      <c r="G24" s="24">
        <f t="shared" si="0"/>
        <v>0</v>
      </c>
      <c r="H24" s="25"/>
      <c r="I24" s="26"/>
      <c r="J24" s="26">
        <f t="shared" si="1"/>
        <v>0</v>
      </c>
      <c r="K24" s="60"/>
      <c r="L24" s="61"/>
    </row>
    <row r="25" spans="1:12" x14ac:dyDescent="0.25">
      <c r="A25" s="1">
        <v>17</v>
      </c>
      <c r="B25" s="2" t="s">
        <v>19</v>
      </c>
      <c r="C25" s="3">
        <v>168</v>
      </c>
      <c r="D25" s="1"/>
      <c r="E25" s="1">
        <v>2</v>
      </c>
      <c r="F25" s="24"/>
      <c r="G25" s="24">
        <f t="shared" si="0"/>
        <v>0</v>
      </c>
      <c r="H25" s="25"/>
      <c r="I25" s="26"/>
      <c r="J25" s="26">
        <f t="shared" si="1"/>
        <v>0</v>
      </c>
      <c r="K25" s="60"/>
      <c r="L25" s="61"/>
    </row>
    <row r="26" spans="1:12" x14ac:dyDescent="0.25">
      <c r="A26" s="1">
        <v>18</v>
      </c>
      <c r="B26" s="2" t="s">
        <v>22</v>
      </c>
      <c r="C26" s="3">
        <v>150</v>
      </c>
      <c r="D26" s="5"/>
      <c r="E26" s="1">
        <v>2</v>
      </c>
      <c r="F26" s="24"/>
      <c r="G26" s="24">
        <f t="shared" si="0"/>
        <v>0</v>
      </c>
      <c r="H26" s="25"/>
      <c r="I26" s="26"/>
      <c r="J26" s="26">
        <f t="shared" si="1"/>
        <v>0</v>
      </c>
      <c r="K26" s="58"/>
      <c r="L26" s="59"/>
    </row>
    <row r="27" spans="1:12" x14ac:dyDescent="0.25">
      <c r="A27" s="1">
        <v>19</v>
      </c>
      <c r="B27" s="2" t="s">
        <v>23</v>
      </c>
      <c r="C27" s="3">
        <v>150</v>
      </c>
      <c r="D27" s="5"/>
      <c r="E27" s="1">
        <v>2</v>
      </c>
      <c r="F27" s="24"/>
      <c r="G27" s="24">
        <f t="shared" si="0"/>
        <v>0</v>
      </c>
      <c r="H27" s="25"/>
      <c r="I27" s="26"/>
      <c r="J27" s="26">
        <f t="shared" si="1"/>
        <v>0</v>
      </c>
      <c r="K27" s="60"/>
      <c r="L27" s="61"/>
    </row>
    <row r="28" spans="1:12" ht="66" x14ac:dyDescent="0.25">
      <c r="A28" s="1">
        <v>20</v>
      </c>
      <c r="B28" s="4" t="s">
        <v>68</v>
      </c>
      <c r="C28" s="15">
        <v>3</v>
      </c>
      <c r="D28" s="9" t="s">
        <v>69</v>
      </c>
      <c r="E28" s="1">
        <v>2</v>
      </c>
      <c r="F28" s="24"/>
      <c r="G28" s="24">
        <f t="shared" si="0"/>
        <v>0</v>
      </c>
      <c r="H28" s="25"/>
      <c r="I28" s="26"/>
      <c r="J28" s="26">
        <f t="shared" si="1"/>
        <v>0</v>
      </c>
      <c r="K28" s="60"/>
      <c r="L28" s="61"/>
    </row>
    <row r="29" spans="1:12" x14ac:dyDescent="0.25">
      <c r="A29" s="1">
        <v>21</v>
      </c>
      <c r="B29" s="4" t="s">
        <v>63</v>
      </c>
      <c r="C29" s="15">
        <v>3</v>
      </c>
      <c r="D29" s="10"/>
      <c r="E29" s="1">
        <v>2</v>
      </c>
      <c r="F29" s="24"/>
      <c r="G29" s="24">
        <f t="shared" si="0"/>
        <v>0</v>
      </c>
      <c r="H29" s="25"/>
      <c r="I29" s="26"/>
      <c r="J29" s="26">
        <f t="shared" si="1"/>
        <v>0</v>
      </c>
      <c r="K29" s="60"/>
      <c r="L29" s="61"/>
    </row>
    <row r="30" spans="1:12" x14ac:dyDescent="0.25">
      <c r="A30" s="1">
        <v>22</v>
      </c>
      <c r="B30" s="4" t="s">
        <v>70</v>
      </c>
      <c r="C30" s="15">
        <v>1</v>
      </c>
      <c r="D30" s="9" t="s">
        <v>71</v>
      </c>
      <c r="E30" s="1">
        <v>2</v>
      </c>
      <c r="F30" s="24"/>
      <c r="G30" s="24">
        <f t="shared" si="0"/>
        <v>0</v>
      </c>
      <c r="H30" s="25"/>
      <c r="I30" s="26"/>
      <c r="J30" s="26">
        <f t="shared" si="1"/>
        <v>0</v>
      </c>
      <c r="K30" s="58"/>
      <c r="L30" s="59"/>
    </row>
    <row r="31" spans="1:12" x14ac:dyDescent="0.25">
      <c r="A31" s="1">
        <v>23</v>
      </c>
      <c r="B31" s="4" t="s">
        <v>72</v>
      </c>
      <c r="C31" s="15">
        <v>26</v>
      </c>
      <c r="D31" s="9"/>
      <c r="E31" s="1">
        <v>2</v>
      </c>
      <c r="F31" s="24"/>
      <c r="G31" s="24">
        <f t="shared" si="0"/>
        <v>0</v>
      </c>
      <c r="H31" s="25"/>
      <c r="I31" s="26"/>
      <c r="J31" s="26">
        <f t="shared" si="1"/>
        <v>0</v>
      </c>
      <c r="K31" s="60"/>
      <c r="L31" s="61"/>
    </row>
    <row r="32" spans="1:12" x14ac:dyDescent="0.25">
      <c r="A32" s="1">
        <v>24</v>
      </c>
      <c r="B32" s="2" t="s">
        <v>46</v>
      </c>
      <c r="C32" s="3">
        <v>60</v>
      </c>
      <c r="D32" s="10"/>
      <c r="E32" s="5">
        <v>2</v>
      </c>
      <c r="F32" s="6"/>
      <c r="G32" s="24">
        <f t="shared" si="0"/>
        <v>0</v>
      </c>
      <c r="H32" s="25"/>
      <c r="I32" s="26"/>
      <c r="J32" s="26">
        <f t="shared" si="1"/>
        <v>0</v>
      </c>
      <c r="K32" s="60"/>
      <c r="L32" s="61"/>
    </row>
    <row r="33" spans="1:12" x14ac:dyDescent="0.25">
      <c r="A33" s="1">
        <v>25</v>
      </c>
      <c r="B33" s="2" t="s">
        <v>51</v>
      </c>
      <c r="C33" s="3">
        <v>10</v>
      </c>
      <c r="D33" s="10"/>
      <c r="E33" s="5">
        <v>2</v>
      </c>
      <c r="F33" s="6"/>
      <c r="G33" s="24">
        <f t="shared" si="0"/>
        <v>0</v>
      </c>
      <c r="H33" s="25"/>
      <c r="I33" s="26"/>
      <c r="J33" s="26">
        <f t="shared" si="1"/>
        <v>0</v>
      </c>
      <c r="K33" s="60"/>
      <c r="L33" s="61"/>
    </row>
    <row r="34" spans="1:12" x14ac:dyDescent="0.25">
      <c r="A34" s="1">
        <v>26</v>
      </c>
      <c r="B34" s="2" t="s">
        <v>9</v>
      </c>
      <c r="C34" s="3">
        <v>400</v>
      </c>
      <c r="D34" s="9"/>
      <c r="E34" s="1">
        <v>2</v>
      </c>
      <c r="F34" s="24"/>
      <c r="G34" s="24">
        <f t="shared" si="0"/>
        <v>0</v>
      </c>
      <c r="H34" s="25"/>
      <c r="I34" s="26"/>
      <c r="J34" s="26">
        <f t="shared" si="1"/>
        <v>0</v>
      </c>
      <c r="K34" s="60"/>
      <c r="L34" s="61"/>
    </row>
    <row r="35" spans="1:12" x14ac:dyDescent="0.25">
      <c r="A35" s="1">
        <v>27</v>
      </c>
      <c r="B35" s="2" t="s">
        <v>47</v>
      </c>
      <c r="C35" s="3">
        <v>54</v>
      </c>
      <c r="D35" s="10"/>
      <c r="E35" s="5">
        <v>2</v>
      </c>
      <c r="F35" s="6"/>
      <c r="G35" s="24">
        <f t="shared" si="0"/>
        <v>0</v>
      </c>
      <c r="H35" s="25"/>
      <c r="I35" s="26"/>
      <c r="J35" s="26">
        <f t="shared" si="1"/>
        <v>0</v>
      </c>
      <c r="K35" s="60"/>
      <c r="L35" s="61"/>
    </row>
    <row r="36" spans="1:12" x14ac:dyDescent="0.25">
      <c r="A36" s="1">
        <v>28</v>
      </c>
      <c r="B36" s="2" t="s">
        <v>52</v>
      </c>
      <c r="C36" s="3">
        <v>10</v>
      </c>
      <c r="D36" s="13"/>
      <c r="E36" s="5">
        <v>2</v>
      </c>
      <c r="F36" s="6"/>
      <c r="G36" s="24">
        <f t="shared" si="0"/>
        <v>0</v>
      </c>
      <c r="H36" s="25"/>
      <c r="I36" s="26"/>
      <c r="J36" s="26">
        <f t="shared" si="1"/>
        <v>0</v>
      </c>
      <c r="K36" s="60"/>
      <c r="L36" s="61"/>
    </row>
    <row r="37" spans="1:12" x14ac:dyDescent="0.25">
      <c r="A37" s="1">
        <v>29</v>
      </c>
      <c r="B37" s="2" t="s">
        <v>53</v>
      </c>
      <c r="C37" s="3">
        <v>6</v>
      </c>
      <c r="D37" s="12"/>
      <c r="E37" s="5">
        <v>2</v>
      </c>
      <c r="F37" s="6"/>
      <c r="G37" s="24">
        <f t="shared" si="0"/>
        <v>0</v>
      </c>
      <c r="H37" s="25"/>
      <c r="I37" s="26"/>
      <c r="J37" s="26">
        <f t="shared" si="1"/>
        <v>0</v>
      </c>
      <c r="K37" s="60"/>
      <c r="L37" s="61"/>
    </row>
    <row r="38" spans="1:12" x14ac:dyDescent="0.25">
      <c r="A38" s="1">
        <v>30</v>
      </c>
      <c r="B38" s="2" t="s">
        <v>37</v>
      </c>
      <c r="C38" s="3">
        <v>80</v>
      </c>
      <c r="D38" s="9"/>
      <c r="E38" s="1">
        <v>2</v>
      </c>
      <c r="F38" s="24"/>
      <c r="G38" s="24">
        <f t="shared" si="0"/>
        <v>0</v>
      </c>
      <c r="H38" s="25"/>
      <c r="I38" s="26"/>
      <c r="J38" s="26">
        <f t="shared" si="1"/>
        <v>0</v>
      </c>
      <c r="K38" s="60"/>
      <c r="L38" s="61"/>
    </row>
    <row r="39" spans="1:12" x14ac:dyDescent="0.25">
      <c r="A39" s="1">
        <v>31</v>
      </c>
      <c r="B39" s="2" t="s">
        <v>48</v>
      </c>
      <c r="C39" s="3">
        <v>50</v>
      </c>
      <c r="D39" s="11"/>
      <c r="E39" s="5">
        <v>2</v>
      </c>
      <c r="F39" s="6"/>
      <c r="G39" s="24">
        <f t="shared" si="0"/>
        <v>0</v>
      </c>
      <c r="H39" s="25"/>
      <c r="I39" s="26"/>
      <c r="J39" s="26">
        <f t="shared" si="1"/>
        <v>0</v>
      </c>
      <c r="K39" s="60"/>
      <c r="L39" s="61"/>
    </row>
    <row r="40" spans="1:12" ht="79.2" x14ac:dyDescent="0.25">
      <c r="A40" s="1">
        <v>32</v>
      </c>
      <c r="B40" s="4" t="s">
        <v>27</v>
      </c>
      <c r="C40" s="15">
        <v>100</v>
      </c>
      <c r="D40" s="9" t="s">
        <v>28</v>
      </c>
      <c r="E40" s="1">
        <v>2</v>
      </c>
      <c r="F40" s="24"/>
      <c r="G40" s="24">
        <f t="shared" si="0"/>
        <v>0</v>
      </c>
      <c r="H40" s="25"/>
      <c r="I40" s="26"/>
      <c r="J40" s="26">
        <f t="shared" si="1"/>
        <v>0</v>
      </c>
      <c r="K40" s="60"/>
      <c r="L40" s="61"/>
    </row>
    <row r="41" spans="1:12" x14ac:dyDescent="0.25">
      <c r="A41" s="1">
        <v>33</v>
      </c>
      <c r="B41" s="2" t="s">
        <v>50</v>
      </c>
      <c r="C41" s="3">
        <v>50</v>
      </c>
      <c r="D41" s="10"/>
      <c r="E41" s="5">
        <v>2</v>
      </c>
      <c r="F41" s="6"/>
      <c r="G41" s="24">
        <f t="shared" ref="G41:G72" si="2">C41*F41</f>
        <v>0</v>
      </c>
      <c r="H41" s="25"/>
      <c r="I41" s="26"/>
      <c r="J41" s="26">
        <f t="shared" ref="J41:J72" si="3">I41*C41</f>
        <v>0</v>
      </c>
      <c r="K41" s="60"/>
      <c r="L41" s="61"/>
    </row>
    <row r="42" spans="1:12" x14ac:dyDescent="0.25">
      <c r="A42" s="1">
        <v>34</v>
      </c>
      <c r="B42" s="2" t="s">
        <v>6</v>
      </c>
      <c r="C42" s="3">
        <v>400</v>
      </c>
      <c r="D42" s="9"/>
      <c r="E42" s="1">
        <v>2</v>
      </c>
      <c r="F42" s="24"/>
      <c r="G42" s="24">
        <f t="shared" si="2"/>
        <v>0</v>
      </c>
      <c r="H42" s="25"/>
      <c r="I42" s="26"/>
      <c r="J42" s="26">
        <f t="shared" si="3"/>
        <v>0</v>
      </c>
      <c r="K42" s="60"/>
      <c r="L42" s="61"/>
    </row>
    <row r="43" spans="1:12" x14ac:dyDescent="0.25">
      <c r="A43" s="1">
        <v>35</v>
      </c>
      <c r="B43" s="2" t="s">
        <v>16</v>
      </c>
      <c r="C43" s="3">
        <v>200</v>
      </c>
      <c r="D43" s="9"/>
      <c r="E43" s="1">
        <v>2</v>
      </c>
      <c r="F43" s="24"/>
      <c r="G43" s="24">
        <f t="shared" si="2"/>
        <v>0</v>
      </c>
      <c r="H43" s="25"/>
      <c r="I43" s="26"/>
      <c r="J43" s="26">
        <f t="shared" si="3"/>
        <v>0</v>
      </c>
      <c r="K43" s="60"/>
      <c r="L43" s="61"/>
    </row>
    <row r="44" spans="1:12" x14ac:dyDescent="0.25">
      <c r="A44" s="1">
        <v>36</v>
      </c>
      <c r="B44" s="2" t="s">
        <v>15</v>
      </c>
      <c r="C44" s="3">
        <v>200</v>
      </c>
      <c r="D44" s="9"/>
      <c r="E44" s="1">
        <v>2</v>
      </c>
      <c r="F44" s="24"/>
      <c r="G44" s="24">
        <f t="shared" si="2"/>
        <v>0</v>
      </c>
      <c r="H44" s="25"/>
      <c r="I44" s="26"/>
      <c r="J44" s="26">
        <f t="shared" si="3"/>
        <v>0</v>
      </c>
      <c r="K44" s="60"/>
      <c r="L44" s="61"/>
    </row>
    <row r="45" spans="1:12" x14ac:dyDescent="0.25">
      <c r="A45" s="1">
        <v>37</v>
      </c>
      <c r="B45" s="2" t="s">
        <v>10</v>
      </c>
      <c r="C45" s="3">
        <v>400</v>
      </c>
      <c r="D45" s="9"/>
      <c r="E45" s="1">
        <v>2</v>
      </c>
      <c r="F45" s="24"/>
      <c r="G45" s="24">
        <f t="shared" si="2"/>
        <v>0</v>
      </c>
      <c r="H45" s="25"/>
      <c r="I45" s="26"/>
      <c r="J45" s="26">
        <f t="shared" si="3"/>
        <v>0</v>
      </c>
      <c r="K45" s="60"/>
      <c r="L45" s="61"/>
    </row>
    <row r="46" spans="1:12" x14ac:dyDescent="0.25">
      <c r="A46" s="1">
        <v>38</v>
      </c>
      <c r="B46" s="4" t="s">
        <v>35</v>
      </c>
      <c r="C46" s="15">
        <v>100</v>
      </c>
      <c r="D46" s="9"/>
      <c r="E46" s="1">
        <v>2</v>
      </c>
      <c r="F46" s="24"/>
      <c r="G46" s="24">
        <f t="shared" si="2"/>
        <v>0</v>
      </c>
      <c r="H46" s="25"/>
      <c r="I46" s="26"/>
      <c r="J46" s="26">
        <f t="shared" si="3"/>
        <v>0</v>
      </c>
      <c r="K46" s="60"/>
      <c r="L46" s="61"/>
    </row>
    <row r="47" spans="1:12" x14ac:dyDescent="0.25">
      <c r="A47" s="1">
        <v>39</v>
      </c>
      <c r="B47" s="2" t="s">
        <v>5</v>
      </c>
      <c r="C47" s="3">
        <v>400</v>
      </c>
      <c r="D47" s="9"/>
      <c r="E47" s="1">
        <v>2</v>
      </c>
      <c r="F47" s="24"/>
      <c r="G47" s="24">
        <f t="shared" si="2"/>
        <v>0</v>
      </c>
      <c r="H47" s="25"/>
      <c r="I47" s="26"/>
      <c r="J47" s="26">
        <f t="shared" si="3"/>
        <v>0</v>
      </c>
      <c r="K47" s="60"/>
      <c r="L47" s="61"/>
    </row>
    <row r="48" spans="1:12" x14ac:dyDescent="0.25">
      <c r="A48" s="1">
        <v>40</v>
      </c>
      <c r="B48" s="2" t="s">
        <v>4</v>
      </c>
      <c r="C48" s="3">
        <v>400</v>
      </c>
      <c r="D48" s="9"/>
      <c r="E48" s="1">
        <v>2</v>
      </c>
      <c r="F48" s="24"/>
      <c r="G48" s="24">
        <f t="shared" si="2"/>
        <v>0</v>
      </c>
      <c r="H48" s="25"/>
      <c r="I48" s="26"/>
      <c r="J48" s="26">
        <f t="shared" si="3"/>
        <v>0</v>
      </c>
      <c r="K48" s="60"/>
      <c r="L48" s="61"/>
    </row>
    <row r="49" spans="1:12" x14ac:dyDescent="0.25">
      <c r="A49" s="1">
        <v>41</v>
      </c>
      <c r="B49" s="2" t="s">
        <v>14</v>
      </c>
      <c r="C49" s="3">
        <v>200</v>
      </c>
      <c r="D49" s="9"/>
      <c r="E49" s="1">
        <v>2</v>
      </c>
      <c r="F49" s="24"/>
      <c r="G49" s="24">
        <f t="shared" si="2"/>
        <v>0</v>
      </c>
      <c r="H49" s="25"/>
      <c r="I49" s="26"/>
      <c r="J49" s="26">
        <f t="shared" si="3"/>
        <v>0</v>
      </c>
      <c r="K49" s="60"/>
      <c r="L49" s="61"/>
    </row>
    <row r="50" spans="1:12" x14ac:dyDescent="0.25">
      <c r="A50" s="1">
        <v>42</v>
      </c>
      <c r="B50" s="2" t="s">
        <v>49</v>
      </c>
      <c r="C50" s="3">
        <v>50</v>
      </c>
      <c r="D50" s="10"/>
      <c r="E50" s="5">
        <v>2</v>
      </c>
      <c r="F50" s="6"/>
      <c r="G50" s="24">
        <f t="shared" si="2"/>
        <v>0</v>
      </c>
      <c r="H50" s="25"/>
      <c r="I50" s="26"/>
      <c r="J50" s="26">
        <f t="shared" si="3"/>
        <v>0</v>
      </c>
      <c r="K50" s="60"/>
      <c r="L50" s="61"/>
    </row>
    <row r="51" spans="1:12" x14ac:dyDescent="0.25">
      <c r="A51" s="1">
        <v>43</v>
      </c>
      <c r="B51" s="2" t="s">
        <v>3</v>
      </c>
      <c r="C51" s="3">
        <v>400</v>
      </c>
      <c r="D51" s="9"/>
      <c r="E51" s="1">
        <v>2</v>
      </c>
      <c r="F51" s="24"/>
      <c r="G51" s="24">
        <f t="shared" si="2"/>
        <v>0</v>
      </c>
      <c r="H51" s="25"/>
      <c r="I51" s="26"/>
      <c r="J51" s="26">
        <f t="shared" si="3"/>
        <v>0</v>
      </c>
      <c r="K51" s="60"/>
      <c r="L51" s="61"/>
    </row>
    <row r="52" spans="1:12" x14ac:dyDescent="0.25">
      <c r="A52" s="1">
        <v>44</v>
      </c>
      <c r="B52" s="2" t="s">
        <v>12</v>
      </c>
      <c r="C52" s="3">
        <v>200</v>
      </c>
      <c r="D52" s="9"/>
      <c r="E52" s="1">
        <v>2</v>
      </c>
      <c r="F52" s="24"/>
      <c r="G52" s="24">
        <f t="shared" si="2"/>
        <v>0</v>
      </c>
      <c r="H52" s="25"/>
      <c r="I52" s="26"/>
      <c r="J52" s="26">
        <f t="shared" si="3"/>
        <v>0</v>
      </c>
      <c r="K52" s="60"/>
      <c r="L52" s="61"/>
    </row>
    <row r="53" spans="1:12" x14ac:dyDescent="0.25">
      <c r="A53" s="1">
        <v>45</v>
      </c>
      <c r="B53" s="2" t="s">
        <v>54</v>
      </c>
      <c r="C53" s="3">
        <v>6</v>
      </c>
      <c r="D53" s="12"/>
      <c r="E53" s="5">
        <v>2</v>
      </c>
      <c r="F53" s="6"/>
      <c r="G53" s="24">
        <f t="shared" si="2"/>
        <v>0</v>
      </c>
      <c r="H53" s="25"/>
      <c r="I53" s="26"/>
      <c r="J53" s="26">
        <f t="shared" si="3"/>
        <v>0</v>
      </c>
      <c r="K53" s="60"/>
      <c r="L53" s="61"/>
    </row>
    <row r="54" spans="1:12" x14ac:dyDescent="0.25">
      <c r="A54" s="1">
        <v>46</v>
      </c>
      <c r="B54" s="2" t="s">
        <v>55</v>
      </c>
      <c r="C54" s="3">
        <v>6</v>
      </c>
      <c r="D54" s="11"/>
      <c r="E54" s="5">
        <v>2</v>
      </c>
      <c r="F54" s="6"/>
      <c r="G54" s="24">
        <f t="shared" si="2"/>
        <v>0</v>
      </c>
      <c r="H54" s="25"/>
      <c r="I54" s="26"/>
      <c r="J54" s="26">
        <f t="shared" si="3"/>
        <v>0</v>
      </c>
      <c r="K54" s="60"/>
      <c r="L54" s="61"/>
    </row>
    <row r="55" spans="1:12" x14ac:dyDescent="0.25">
      <c r="A55" s="1">
        <v>47</v>
      </c>
      <c r="B55" s="2" t="s">
        <v>40</v>
      </c>
      <c r="C55" s="3">
        <v>100</v>
      </c>
      <c r="D55" s="10"/>
      <c r="E55" s="5">
        <v>2</v>
      </c>
      <c r="F55" s="6"/>
      <c r="G55" s="24">
        <f t="shared" si="2"/>
        <v>0</v>
      </c>
      <c r="H55" s="25"/>
      <c r="I55" s="26"/>
      <c r="J55" s="26">
        <f t="shared" si="3"/>
        <v>0</v>
      </c>
      <c r="K55" s="60"/>
      <c r="L55" s="61"/>
    </row>
    <row r="56" spans="1:12" x14ac:dyDescent="0.25">
      <c r="A56" s="1">
        <v>48</v>
      </c>
      <c r="B56" s="2" t="s">
        <v>20</v>
      </c>
      <c r="C56" s="3">
        <v>200</v>
      </c>
      <c r="D56" s="9"/>
      <c r="E56" s="1">
        <v>2</v>
      </c>
      <c r="F56" s="24"/>
      <c r="G56" s="24">
        <f t="shared" si="2"/>
        <v>0</v>
      </c>
      <c r="H56" s="25"/>
      <c r="I56" s="26"/>
      <c r="J56" s="26">
        <f t="shared" si="3"/>
        <v>0</v>
      </c>
      <c r="K56" s="60"/>
      <c r="L56" s="61"/>
    </row>
    <row r="57" spans="1:12" x14ac:dyDescent="0.25">
      <c r="A57" s="1">
        <v>49</v>
      </c>
      <c r="B57" s="2" t="s">
        <v>26</v>
      </c>
      <c r="C57" s="3">
        <v>150</v>
      </c>
      <c r="D57" s="9"/>
      <c r="E57" s="1">
        <v>2</v>
      </c>
      <c r="F57" s="24"/>
      <c r="G57" s="24">
        <f t="shared" si="2"/>
        <v>0</v>
      </c>
      <c r="H57" s="25"/>
      <c r="I57" s="26"/>
      <c r="J57" s="26">
        <f t="shared" si="3"/>
        <v>0</v>
      </c>
      <c r="K57" s="60"/>
      <c r="L57" s="61"/>
    </row>
    <row r="58" spans="1:12" x14ac:dyDescent="0.25">
      <c r="A58" s="1">
        <v>50</v>
      </c>
      <c r="B58" s="2" t="s">
        <v>7</v>
      </c>
      <c r="C58" s="3">
        <v>600</v>
      </c>
      <c r="D58" s="9"/>
      <c r="E58" s="1">
        <v>2</v>
      </c>
      <c r="F58" s="24"/>
      <c r="G58" s="24">
        <f t="shared" si="2"/>
        <v>0</v>
      </c>
      <c r="H58" s="25"/>
      <c r="I58" s="26"/>
      <c r="J58" s="26">
        <f t="shared" si="3"/>
        <v>0</v>
      </c>
      <c r="K58" s="60"/>
      <c r="L58" s="61"/>
    </row>
    <row r="59" spans="1:12" x14ac:dyDescent="0.25">
      <c r="A59" s="1">
        <v>51</v>
      </c>
      <c r="B59" s="2" t="s">
        <v>25</v>
      </c>
      <c r="C59" s="3">
        <v>200</v>
      </c>
      <c r="D59" s="9"/>
      <c r="E59" s="1">
        <v>2</v>
      </c>
      <c r="F59" s="24"/>
      <c r="G59" s="24">
        <f t="shared" si="2"/>
        <v>0</v>
      </c>
      <c r="H59" s="25"/>
      <c r="I59" s="26"/>
      <c r="J59" s="26">
        <f t="shared" si="3"/>
        <v>0</v>
      </c>
      <c r="K59" s="60"/>
      <c r="L59" s="61"/>
    </row>
    <row r="60" spans="1:12" x14ac:dyDescent="0.25">
      <c r="A60" s="1">
        <v>52</v>
      </c>
      <c r="B60" s="2" t="s">
        <v>39</v>
      </c>
      <c r="C60" s="3">
        <v>100</v>
      </c>
      <c r="D60" s="9"/>
      <c r="E60" s="1">
        <v>2</v>
      </c>
      <c r="F60" s="24"/>
      <c r="G60" s="24">
        <f t="shared" si="2"/>
        <v>0</v>
      </c>
      <c r="H60" s="25"/>
      <c r="I60" s="26"/>
      <c r="J60" s="26">
        <f t="shared" si="3"/>
        <v>0</v>
      </c>
      <c r="K60" s="60"/>
      <c r="L60" s="61"/>
    </row>
    <row r="61" spans="1:12" x14ac:dyDescent="0.25">
      <c r="A61" s="1">
        <v>53</v>
      </c>
      <c r="B61" s="2" t="s">
        <v>17</v>
      </c>
      <c r="C61" s="3">
        <v>200</v>
      </c>
      <c r="D61" s="9"/>
      <c r="E61" s="1">
        <v>2</v>
      </c>
      <c r="F61" s="24"/>
      <c r="G61" s="24">
        <f t="shared" si="2"/>
        <v>0</v>
      </c>
      <c r="H61" s="25"/>
      <c r="I61" s="26"/>
      <c r="J61" s="26">
        <f t="shared" si="3"/>
        <v>0</v>
      </c>
      <c r="K61" s="60"/>
      <c r="L61" s="61"/>
    </row>
    <row r="62" spans="1:12" x14ac:dyDescent="0.25">
      <c r="A62" s="1">
        <v>54</v>
      </c>
      <c r="B62" s="2" t="s">
        <v>18</v>
      </c>
      <c r="C62" s="3">
        <v>200</v>
      </c>
      <c r="D62" s="9"/>
      <c r="E62" s="1">
        <v>2</v>
      </c>
      <c r="F62" s="24"/>
      <c r="G62" s="24">
        <f t="shared" si="2"/>
        <v>0</v>
      </c>
      <c r="H62" s="25"/>
      <c r="I62" s="26"/>
      <c r="J62" s="26">
        <f t="shared" si="3"/>
        <v>0</v>
      </c>
      <c r="K62" s="60"/>
      <c r="L62" s="61"/>
    </row>
    <row r="63" spans="1:12" x14ac:dyDescent="0.25">
      <c r="A63" s="1">
        <v>55</v>
      </c>
      <c r="B63" s="4" t="s">
        <v>42</v>
      </c>
      <c r="C63" s="15">
        <v>100</v>
      </c>
      <c r="D63" s="12"/>
      <c r="E63" s="5">
        <v>2</v>
      </c>
      <c r="F63" s="6"/>
      <c r="G63" s="24">
        <f t="shared" si="2"/>
        <v>0</v>
      </c>
      <c r="H63" s="25"/>
      <c r="I63" s="26"/>
      <c r="J63" s="26">
        <f t="shared" si="3"/>
        <v>0</v>
      </c>
      <c r="K63" s="60"/>
      <c r="L63" s="61"/>
    </row>
    <row r="64" spans="1:12" x14ac:dyDescent="0.25">
      <c r="A64" s="1">
        <v>56</v>
      </c>
      <c r="B64" s="8" t="s">
        <v>43</v>
      </c>
      <c r="C64" s="15">
        <v>100</v>
      </c>
      <c r="D64" s="11"/>
      <c r="E64" s="5">
        <v>2</v>
      </c>
      <c r="F64" s="6"/>
      <c r="G64" s="24">
        <f t="shared" si="2"/>
        <v>0</v>
      </c>
      <c r="H64" s="25"/>
      <c r="I64" s="26"/>
      <c r="J64" s="26">
        <f t="shared" si="3"/>
        <v>0</v>
      </c>
      <c r="K64" s="60"/>
      <c r="L64" s="61"/>
    </row>
    <row r="65" spans="1:12" x14ac:dyDescent="0.25">
      <c r="A65" s="1">
        <v>57</v>
      </c>
      <c r="B65" s="2" t="s">
        <v>8</v>
      </c>
      <c r="C65" s="3">
        <v>600</v>
      </c>
      <c r="D65" s="9"/>
      <c r="E65" s="1">
        <v>2</v>
      </c>
      <c r="F65" s="24"/>
      <c r="G65" s="24">
        <f t="shared" si="2"/>
        <v>0</v>
      </c>
      <c r="H65" s="25"/>
      <c r="I65" s="26"/>
      <c r="J65" s="26">
        <f t="shared" si="3"/>
        <v>0</v>
      </c>
      <c r="K65" s="60"/>
      <c r="L65" s="61"/>
    </row>
    <row r="66" spans="1:12" x14ac:dyDescent="0.25">
      <c r="A66" s="1">
        <v>58</v>
      </c>
      <c r="B66" s="2" t="s">
        <v>21</v>
      </c>
      <c r="C66" s="3">
        <v>200</v>
      </c>
      <c r="D66" s="9"/>
      <c r="E66" s="1">
        <v>2</v>
      </c>
      <c r="F66" s="24"/>
      <c r="G66" s="24">
        <f t="shared" si="2"/>
        <v>0</v>
      </c>
      <c r="H66" s="25"/>
      <c r="I66" s="26"/>
      <c r="J66" s="26">
        <f t="shared" si="3"/>
        <v>0</v>
      </c>
      <c r="K66" s="60"/>
      <c r="L66" s="61"/>
    </row>
    <row r="67" spans="1:12" x14ac:dyDescent="0.25">
      <c r="A67" s="1">
        <v>59</v>
      </c>
      <c r="B67" s="2" t="s">
        <v>24</v>
      </c>
      <c r="C67" s="3">
        <v>200</v>
      </c>
      <c r="D67" s="9"/>
      <c r="E67" s="1">
        <v>2</v>
      </c>
      <c r="F67" s="24"/>
      <c r="G67" s="24">
        <f t="shared" si="2"/>
        <v>0</v>
      </c>
      <c r="H67" s="25"/>
      <c r="I67" s="26"/>
      <c r="J67" s="26">
        <f t="shared" si="3"/>
        <v>0</v>
      </c>
      <c r="K67" s="60"/>
      <c r="L67" s="61"/>
    </row>
    <row r="68" spans="1:12" x14ac:dyDescent="0.25">
      <c r="A68" s="1">
        <v>60</v>
      </c>
      <c r="B68" s="2" t="s">
        <v>13</v>
      </c>
      <c r="C68" s="3">
        <v>400</v>
      </c>
      <c r="D68" s="9"/>
      <c r="E68" s="1">
        <v>2</v>
      </c>
      <c r="F68" s="24"/>
      <c r="G68" s="24">
        <f t="shared" si="2"/>
        <v>0</v>
      </c>
      <c r="H68" s="25"/>
      <c r="I68" s="26"/>
      <c r="J68" s="26">
        <f t="shared" si="3"/>
        <v>0</v>
      </c>
      <c r="K68" s="60"/>
      <c r="L68" s="61"/>
    </row>
    <row r="69" spans="1:12" ht="52.8" x14ac:dyDescent="0.25">
      <c r="A69" s="1">
        <v>61</v>
      </c>
      <c r="B69" s="2" t="s">
        <v>31</v>
      </c>
      <c r="C69" s="3">
        <v>120</v>
      </c>
      <c r="D69" s="9" t="s">
        <v>32</v>
      </c>
      <c r="E69" s="1">
        <v>2</v>
      </c>
      <c r="F69" s="24"/>
      <c r="G69" s="24">
        <f t="shared" si="2"/>
        <v>0</v>
      </c>
      <c r="H69" s="25"/>
      <c r="I69" s="26"/>
      <c r="J69" s="26">
        <f t="shared" si="3"/>
        <v>0</v>
      </c>
      <c r="K69" s="60"/>
      <c r="L69" s="61"/>
    </row>
    <row r="70" spans="1:12" x14ac:dyDescent="0.25">
      <c r="A70" s="1">
        <v>62</v>
      </c>
      <c r="B70" s="2" t="s">
        <v>38</v>
      </c>
      <c r="C70" s="3">
        <v>100</v>
      </c>
      <c r="D70" s="9"/>
      <c r="E70" s="1">
        <v>2</v>
      </c>
      <c r="F70" s="24"/>
      <c r="G70" s="24">
        <f t="shared" si="2"/>
        <v>0</v>
      </c>
      <c r="H70" s="25"/>
      <c r="I70" s="26"/>
      <c r="J70" s="26">
        <f t="shared" si="3"/>
        <v>0</v>
      </c>
      <c r="K70" s="60"/>
      <c r="L70" s="61"/>
    </row>
    <row r="71" spans="1:12" ht="52.8" x14ac:dyDescent="0.25">
      <c r="A71" s="1">
        <v>63</v>
      </c>
      <c r="B71" s="2" t="s">
        <v>29</v>
      </c>
      <c r="C71" s="3">
        <v>120</v>
      </c>
      <c r="D71" s="9" t="s">
        <v>30</v>
      </c>
      <c r="E71" s="1">
        <v>2</v>
      </c>
      <c r="F71" s="24"/>
      <c r="G71" s="24">
        <f t="shared" si="2"/>
        <v>0</v>
      </c>
      <c r="H71" s="25"/>
      <c r="I71" s="26"/>
      <c r="J71" s="26">
        <f t="shared" si="3"/>
        <v>0</v>
      </c>
      <c r="K71" s="60"/>
      <c r="L71" s="61"/>
    </row>
    <row r="72" spans="1:12" x14ac:dyDescent="0.25">
      <c r="A72" s="1">
        <v>64</v>
      </c>
      <c r="B72" s="2" t="s">
        <v>44</v>
      </c>
      <c r="C72" s="3">
        <v>80</v>
      </c>
      <c r="D72" s="10"/>
      <c r="E72" s="5">
        <v>2</v>
      </c>
      <c r="F72" s="6"/>
      <c r="G72" s="24">
        <f t="shared" si="2"/>
        <v>0</v>
      </c>
      <c r="H72" s="25"/>
      <c r="I72" s="26"/>
      <c r="J72" s="26">
        <f t="shared" si="3"/>
        <v>0</v>
      </c>
      <c r="K72" s="60"/>
      <c r="L72" s="61"/>
    </row>
    <row r="73" spans="1:12" x14ac:dyDescent="0.25">
      <c r="A73" s="1">
        <v>65</v>
      </c>
      <c r="B73" s="2" t="s">
        <v>34</v>
      </c>
      <c r="C73" s="3">
        <v>120</v>
      </c>
      <c r="D73" s="9"/>
      <c r="E73" s="1">
        <v>2</v>
      </c>
      <c r="F73" s="24"/>
      <c r="G73" s="24">
        <f t="shared" ref="G73:G104" si="4">C73*F73</f>
        <v>0</v>
      </c>
      <c r="H73" s="25"/>
      <c r="I73" s="26"/>
      <c r="J73" s="26">
        <f t="shared" ref="J73:J104" si="5">I73*C73</f>
        <v>0</v>
      </c>
      <c r="K73" s="60"/>
      <c r="L73" s="61"/>
    </row>
    <row r="74" spans="1:12" x14ac:dyDescent="0.25">
      <c r="A74" s="1">
        <v>66</v>
      </c>
      <c r="B74" s="2" t="s">
        <v>33</v>
      </c>
      <c r="C74" s="3">
        <v>120</v>
      </c>
      <c r="D74" s="9"/>
      <c r="E74" s="1">
        <v>2</v>
      </c>
      <c r="F74" s="24"/>
      <c r="G74" s="24">
        <f t="shared" si="4"/>
        <v>0</v>
      </c>
      <c r="H74" s="25"/>
      <c r="I74" s="26"/>
      <c r="J74" s="26">
        <f t="shared" si="5"/>
        <v>0</v>
      </c>
      <c r="K74" s="60"/>
      <c r="L74" s="61"/>
    </row>
    <row r="75" spans="1:12" x14ac:dyDescent="0.25">
      <c r="A75" s="1">
        <v>67</v>
      </c>
      <c r="B75" s="2" t="s">
        <v>45</v>
      </c>
      <c r="C75" s="3">
        <v>80</v>
      </c>
      <c r="D75" s="10"/>
      <c r="E75" s="5">
        <v>2</v>
      </c>
      <c r="F75" s="6"/>
      <c r="G75" s="27">
        <f t="shared" si="4"/>
        <v>0</v>
      </c>
      <c r="H75" s="25"/>
      <c r="I75" s="26"/>
      <c r="J75" s="28">
        <f t="shared" si="5"/>
        <v>0</v>
      </c>
      <c r="K75" s="60"/>
      <c r="L75" s="61"/>
    </row>
    <row r="76" spans="1:12" x14ac:dyDescent="0.25">
      <c r="A76" s="1">
        <v>68</v>
      </c>
      <c r="B76" s="2" t="s">
        <v>100</v>
      </c>
      <c r="C76" s="3">
        <v>118</v>
      </c>
      <c r="D76" s="10"/>
      <c r="E76" s="5">
        <v>2</v>
      </c>
      <c r="F76" s="6"/>
      <c r="G76" s="27">
        <f t="shared" si="4"/>
        <v>0</v>
      </c>
      <c r="H76" s="25"/>
      <c r="I76" s="26"/>
      <c r="J76" s="28">
        <f t="shared" si="5"/>
        <v>0</v>
      </c>
      <c r="K76" s="60"/>
      <c r="L76" s="61"/>
    </row>
    <row r="77" spans="1:12" x14ac:dyDescent="0.25">
      <c r="A77" s="1">
        <v>69</v>
      </c>
      <c r="B77" s="2" t="s">
        <v>101</v>
      </c>
      <c r="C77" s="3">
        <v>22</v>
      </c>
      <c r="D77" s="10"/>
      <c r="E77" s="5">
        <v>2</v>
      </c>
      <c r="F77" s="6"/>
      <c r="G77" s="27">
        <f t="shared" si="4"/>
        <v>0</v>
      </c>
      <c r="H77" s="25"/>
      <c r="I77" s="26"/>
      <c r="J77" s="28">
        <f t="shared" si="5"/>
        <v>0</v>
      </c>
      <c r="K77" s="60"/>
      <c r="L77" s="61"/>
    </row>
    <row r="78" spans="1:12" x14ac:dyDescent="0.25">
      <c r="A78" s="1">
        <v>70</v>
      </c>
      <c r="B78" s="2" t="s">
        <v>102</v>
      </c>
      <c r="C78" s="3">
        <v>48</v>
      </c>
      <c r="D78" s="10"/>
      <c r="E78" s="5">
        <v>2</v>
      </c>
      <c r="F78" s="6"/>
      <c r="G78" s="27">
        <f t="shared" si="4"/>
        <v>0</v>
      </c>
      <c r="H78" s="25"/>
      <c r="I78" s="26"/>
      <c r="J78" s="28">
        <f t="shared" si="5"/>
        <v>0</v>
      </c>
      <c r="K78" s="60"/>
      <c r="L78" s="61"/>
    </row>
    <row r="79" spans="1:12" x14ac:dyDescent="0.25">
      <c r="A79" s="1">
        <v>71</v>
      </c>
      <c r="B79" s="2" t="s">
        <v>103</v>
      </c>
      <c r="C79" s="3">
        <v>30</v>
      </c>
      <c r="D79" s="10"/>
      <c r="E79" s="5">
        <v>2</v>
      </c>
      <c r="F79" s="6"/>
      <c r="G79" s="27">
        <f t="shared" si="4"/>
        <v>0</v>
      </c>
      <c r="H79" s="25"/>
      <c r="I79" s="26"/>
      <c r="J79" s="28">
        <f t="shared" si="5"/>
        <v>0</v>
      </c>
      <c r="K79" s="60"/>
      <c r="L79" s="61"/>
    </row>
    <row r="80" spans="1:12" x14ac:dyDescent="0.25">
      <c r="A80" s="1">
        <v>72</v>
      </c>
      <c r="B80" s="2" t="s">
        <v>104</v>
      </c>
      <c r="C80" s="3">
        <v>14</v>
      </c>
      <c r="D80" s="10"/>
      <c r="E80" s="5">
        <v>2</v>
      </c>
      <c r="F80" s="6"/>
      <c r="G80" s="27">
        <f t="shared" si="4"/>
        <v>0</v>
      </c>
      <c r="H80" s="25"/>
      <c r="I80" s="26"/>
      <c r="J80" s="28">
        <f t="shared" si="5"/>
        <v>0</v>
      </c>
      <c r="K80" s="60"/>
      <c r="L80" s="61"/>
    </row>
    <row r="81" spans="1:12" x14ac:dyDescent="0.25">
      <c r="A81" s="1">
        <v>73</v>
      </c>
      <c r="B81" s="2" t="s">
        <v>105</v>
      </c>
      <c r="C81" s="3">
        <v>6</v>
      </c>
      <c r="D81" s="10"/>
      <c r="E81" s="5">
        <v>2</v>
      </c>
      <c r="F81" s="6"/>
      <c r="G81" s="27">
        <f t="shared" si="4"/>
        <v>0</v>
      </c>
      <c r="H81" s="25"/>
      <c r="I81" s="26"/>
      <c r="J81" s="28">
        <f t="shared" si="5"/>
        <v>0</v>
      </c>
      <c r="K81" s="60"/>
      <c r="L81" s="61"/>
    </row>
    <row r="82" spans="1:12" x14ac:dyDescent="0.25">
      <c r="A82" s="1">
        <v>74</v>
      </c>
      <c r="B82" s="2" t="s">
        <v>106</v>
      </c>
      <c r="C82" s="3">
        <v>8</v>
      </c>
      <c r="D82" s="10"/>
      <c r="E82" s="5">
        <v>2</v>
      </c>
      <c r="F82" s="6"/>
      <c r="G82" s="27">
        <f t="shared" si="4"/>
        <v>0</v>
      </c>
      <c r="H82" s="25"/>
      <c r="I82" s="26"/>
      <c r="J82" s="28">
        <f t="shared" si="5"/>
        <v>0</v>
      </c>
      <c r="K82" s="60"/>
      <c r="L82" s="61"/>
    </row>
    <row r="83" spans="1:12" x14ac:dyDescent="0.25">
      <c r="A83" s="1">
        <v>75</v>
      </c>
      <c r="B83" s="2" t="s">
        <v>107</v>
      </c>
      <c r="C83" s="3">
        <v>2</v>
      </c>
      <c r="D83" s="10"/>
      <c r="E83" s="5">
        <v>2</v>
      </c>
      <c r="F83" s="6"/>
      <c r="G83" s="27">
        <f t="shared" si="4"/>
        <v>0</v>
      </c>
      <c r="H83" s="25"/>
      <c r="I83" s="26"/>
      <c r="J83" s="28">
        <f t="shared" si="5"/>
        <v>0</v>
      </c>
      <c r="K83" s="60"/>
      <c r="L83" s="61"/>
    </row>
    <row r="84" spans="1:12" x14ac:dyDescent="0.25">
      <c r="A84" s="1">
        <v>76</v>
      </c>
      <c r="B84" s="2" t="s">
        <v>110</v>
      </c>
      <c r="C84" s="3">
        <v>4</v>
      </c>
      <c r="D84" s="10"/>
      <c r="E84" s="5">
        <v>2</v>
      </c>
      <c r="F84" s="6"/>
      <c r="G84" s="27">
        <f t="shared" si="4"/>
        <v>0</v>
      </c>
      <c r="H84" s="25"/>
      <c r="I84" s="26"/>
      <c r="J84" s="28">
        <f t="shared" si="5"/>
        <v>0</v>
      </c>
      <c r="K84" s="60"/>
      <c r="L84" s="61"/>
    </row>
    <row r="85" spans="1:12" x14ac:dyDescent="0.25">
      <c r="A85" s="1">
        <v>77</v>
      </c>
      <c r="B85" s="2" t="s">
        <v>108</v>
      </c>
      <c r="C85" s="3">
        <v>48</v>
      </c>
      <c r="D85" s="10"/>
      <c r="E85" s="5">
        <v>2</v>
      </c>
      <c r="F85" s="6"/>
      <c r="G85" s="27">
        <f t="shared" si="4"/>
        <v>0</v>
      </c>
      <c r="H85" s="25"/>
      <c r="I85" s="26"/>
      <c r="J85" s="28">
        <f t="shared" si="5"/>
        <v>0</v>
      </c>
      <c r="K85" s="60"/>
      <c r="L85" s="61"/>
    </row>
    <row r="86" spans="1:12" ht="13.8" thickBot="1" x14ac:dyDescent="0.3">
      <c r="A86" s="1">
        <v>78</v>
      </c>
      <c r="B86" s="2" t="s">
        <v>109</v>
      </c>
      <c r="C86" s="3">
        <v>4</v>
      </c>
      <c r="D86" s="10"/>
      <c r="E86" s="5">
        <v>2</v>
      </c>
      <c r="F86" s="6"/>
      <c r="G86" s="27">
        <f t="shared" si="4"/>
        <v>0</v>
      </c>
      <c r="H86" s="25"/>
      <c r="I86" s="26"/>
      <c r="J86" s="28">
        <f t="shared" si="5"/>
        <v>0</v>
      </c>
      <c r="K86" s="60"/>
      <c r="L86" s="61"/>
    </row>
    <row r="87" spans="1:12" ht="13.8" thickBot="1" x14ac:dyDescent="0.3">
      <c r="G87" s="47">
        <f>SUM(G9:G86)</f>
        <v>0</v>
      </c>
      <c r="J87" s="46">
        <f>SUM(J9:J86)</f>
        <v>0</v>
      </c>
    </row>
  </sheetData>
  <autoFilter ref="A8:L87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E15"/>
  <sheetViews>
    <sheetView workbookViewId="0">
      <selection activeCell="A2" sqref="A2"/>
    </sheetView>
  </sheetViews>
  <sheetFormatPr defaultColWidth="9.109375" defaultRowHeight="13.2" x14ac:dyDescent="0.25"/>
  <cols>
    <col min="1" max="1" width="5.88671875" style="31" customWidth="1"/>
    <col min="2" max="2" width="40.33203125" style="31" bestFit="1" customWidth="1"/>
    <col min="3" max="3" width="13.109375" style="31" bestFit="1" customWidth="1"/>
    <col min="4" max="4" width="13.33203125" style="31" bestFit="1" customWidth="1"/>
    <col min="5" max="5" width="19" style="31" bestFit="1" customWidth="1"/>
    <col min="6" max="16384" width="9.109375" style="31"/>
  </cols>
  <sheetData>
    <row r="2" spans="1:5" x14ac:dyDescent="0.25">
      <c r="A2" s="44" t="s">
        <v>97</v>
      </c>
    </row>
    <row r="4" spans="1:5" ht="13.8" thickBot="1" x14ac:dyDescent="0.3">
      <c r="A4" s="32"/>
      <c r="B4" s="33"/>
      <c r="C4" s="32"/>
      <c r="D4" s="32"/>
      <c r="E4" s="32"/>
    </row>
    <row r="5" spans="1:5" x14ac:dyDescent="0.25">
      <c r="A5" s="32"/>
      <c r="B5" s="34" t="s">
        <v>84</v>
      </c>
      <c r="C5" s="35" t="s">
        <v>85</v>
      </c>
      <c r="D5" s="36" t="s">
        <v>86</v>
      </c>
      <c r="E5" s="37" t="s">
        <v>87</v>
      </c>
    </row>
    <row r="6" spans="1:5" x14ac:dyDescent="0.25">
      <c r="A6" s="32" t="s">
        <v>111</v>
      </c>
      <c r="B6" s="38" t="s">
        <v>88</v>
      </c>
      <c r="C6" s="39"/>
      <c r="D6" s="40"/>
      <c r="E6" s="48">
        <f>((2*C6)+D6)/3</f>
        <v>0</v>
      </c>
    </row>
    <row r="7" spans="1:5" x14ac:dyDescent="0.25">
      <c r="A7" s="32" t="s">
        <v>112</v>
      </c>
      <c r="B7" s="38" t="s">
        <v>89</v>
      </c>
      <c r="C7" s="39"/>
      <c r="D7" s="40"/>
      <c r="E7" s="48">
        <f t="shared" ref="E7:E14" si="0">((2*C7)+D7)/3</f>
        <v>0</v>
      </c>
    </row>
    <row r="8" spans="1:5" x14ac:dyDescent="0.25">
      <c r="A8" s="32" t="s">
        <v>113</v>
      </c>
      <c r="B8" s="38" t="s">
        <v>90</v>
      </c>
      <c r="C8" s="39"/>
      <c r="D8" s="40"/>
      <c r="E8" s="48">
        <f t="shared" si="0"/>
        <v>0</v>
      </c>
    </row>
    <row r="9" spans="1:5" x14ac:dyDescent="0.25">
      <c r="A9" s="32" t="s">
        <v>114</v>
      </c>
      <c r="B9" s="38" t="s">
        <v>91</v>
      </c>
      <c r="C9" s="39"/>
      <c r="D9" s="40"/>
      <c r="E9" s="48">
        <f t="shared" si="0"/>
        <v>0</v>
      </c>
    </row>
    <row r="10" spans="1:5" x14ac:dyDescent="0.25">
      <c r="A10" s="32" t="s">
        <v>115</v>
      </c>
      <c r="B10" s="38" t="s">
        <v>92</v>
      </c>
      <c r="C10" s="39"/>
      <c r="D10" s="40"/>
      <c r="E10" s="48">
        <f t="shared" si="0"/>
        <v>0</v>
      </c>
    </row>
    <row r="11" spans="1:5" x14ac:dyDescent="0.25">
      <c r="A11" s="32" t="s">
        <v>116</v>
      </c>
      <c r="B11" s="38" t="s">
        <v>93</v>
      </c>
      <c r="C11" s="39"/>
      <c r="D11" s="40"/>
      <c r="E11" s="48">
        <f t="shared" si="0"/>
        <v>0</v>
      </c>
    </row>
    <row r="12" spans="1:5" x14ac:dyDescent="0.25">
      <c r="A12" s="32" t="s">
        <v>117</v>
      </c>
      <c r="B12" s="38" t="s">
        <v>94</v>
      </c>
      <c r="C12" s="39"/>
      <c r="D12" s="40"/>
      <c r="E12" s="48">
        <f t="shared" si="0"/>
        <v>0</v>
      </c>
    </row>
    <row r="13" spans="1:5" x14ac:dyDescent="0.25">
      <c r="A13" s="32" t="s">
        <v>118</v>
      </c>
      <c r="B13" s="38" t="s">
        <v>95</v>
      </c>
      <c r="C13" s="39"/>
      <c r="D13" s="40"/>
      <c r="E13" s="48">
        <f t="shared" si="0"/>
        <v>0</v>
      </c>
    </row>
    <row r="14" spans="1:5" ht="13.8" thickBot="1" x14ac:dyDescent="0.3">
      <c r="A14" s="32" t="s">
        <v>119</v>
      </c>
      <c r="B14" s="41" t="s">
        <v>96</v>
      </c>
      <c r="C14" s="42"/>
      <c r="D14" s="43"/>
      <c r="E14" s="49">
        <f t="shared" si="0"/>
        <v>0</v>
      </c>
    </row>
    <row r="15" spans="1:5" ht="13.8" thickBot="1" x14ac:dyDescent="0.3">
      <c r="E15" s="45">
        <f>AVERAGE(E6:E14)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 totaal</vt:lpstr>
      <vt:lpstr>Artikelen</vt:lpstr>
      <vt:lpstr>Kortingspercentages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Rietveld, D.T.</dc:creator>
  <cp:lastModifiedBy>Rietveld, D.T.</cp:lastModifiedBy>
  <dcterms:created xsi:type="dcterms:W3CDTF">2018-07-25T14:44:47Z</dcterms:created>
  <dcterms:modified xsi:type="dcterms:W3CDTF">2018-11-27T10:49:52Z</dcterms:modified>
</cp:coreProperties>
</file>