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Uitwisselmap\BHV opleidingen 2022\_8 Offerte aanvraag\Gepubliceerd\EA docs NvI2\"/>
    </mc:Choice>
  </mc:AlternateContent>
  <bookViews>
    <workbookView xWindow="0" yWindow="0" windowWidth="19200" windowHeight="6900" activeTab="1"/>
  </bookViews>
  <sheets>
    <sheet name="Blad1" sheetId="1" r:id="rId1"/>
    <sheet name="Blad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2" l="1"/>
  <c r="G22" i="2" l="1"/>
  <c r="G23" i="2"/>
  <c r="G24" i="2"/>
  <c r="G21" i="2"/>
  <c r="E20" i="2" l="1"/>
  <c r="E18" i="2"/>
  <c r="E14" i="2"/>
  <c r="E13" i="2"/>
  <c r="G29" i="2" l="1"/>
  <c r="G28" i="2"/>
  <c r="G27" i="2"/>
  <c r="G26" i="2"/>
  <c r="G25" i="2"/>
  <c r="G20" i="2" l="1"/>
  <c r="G19" i="2"/>
  <c r="G18" i="2"/>
  <c r="G16" i="2"/>
  <c r="G15" i="2"/>
  <c r="G14" i="2"/>
  <c r="G13" i="2"/>
  <c r="G12" i="2"/>
  <c r="G11" i="2"/>
  <c r="G10" i="2"/>
  <c r="G9" i="2"/>
  <c r="G8" i="2"/>
  <c r="G7" i="2"/>
  <c r="G30" i="2" l="1"/>
</calcChain>
</file>

<file path=xl/sharedStrings.xml><?xml version="1.0" encoding="utf-8"?>
<sst xmlns="http://schemas.openxmlformats.org/spreadsheetml/2006/main" count="50" uniqueCount="50">
  <si>
    <t>Prijs per Cursist            per Module</t>
  </si>
  <si>
    <t>Prijs per UUR</t>
  </si>
  <si>
    <t>Totaalprijs op jaarbasis</t>
  </si>
  <si>
    <t>Af te nemen opleidingsmodules</t>
  </si>
  <si>
    <t>Module*</t>
  </si>
  <si>
    <t>TOTAAL</t>
  </si>
  <si>
    <t>1A</t>
  </si>
  <si>
    <t>1B</t>
  </si>
  <si>
    <t>2A</t>
  </si>
  <si>
    <t>2B</t>
  </si>
  <si>
    <t>3A</t>
  </si>
  <si>
    <t>3B</t>
  </si>
  <si>
    <t>3C</t>
  </si>
  <si>
    <t>4A</t>
  </si>
  <si>
    <t>4B</t>
  </si>
  <si>
    <t>4C</t>
  </si>
  <si>
    <t>10A</t>
  </si>
  <si>
    <t>10B</t>
  </si>
  <si>
    <t>12A</t>
  </si>
  <si>
    <t>12B</t>
  </si>
  <si>
    <t>9A</t>
  </si>
  <si>
    <t>9B</t>
  </si>
  <si>
    <t>Receptietraining (op locatie opdrachtgever)</t>
  </si>
  <si>
    <t>Opleiding Basis-BHV (op locatie opdrachtgever)</t>
  </si>
  <si>
    <t>Herhaling Basis-BHV (op locatie opdrachtgever)</t>
  </si>
  <si>
    <t>Opleiding Allround BHV-EHBO (op locatie opdrachtgever)</t>
  </si>
  <si>
    <t>Herhaling Allround BHV-EHBO (op locatie opdrachtgever)</t>
  </si>
  <si>
    <t>Inhuur instructeur / adviseur BHV op uurbasis (op locatie opdrachtgever)</t>
  </si>
  <si>
    <t>Opleiding Allround BHV-EHBO (op locatie opdrachtnemer)</t>
  </si>
  <si>
    <t>Herhaling Allround BHV-EHBO (op locatie opdrachtnemer)</t>
  </si>
  <si>
    <t>Opleiding Basis-BHV (op locatie opdrachtnemer)</t>
  </si>
  <si>
    <t>Herhaling Basis-BHV (op locatie opdrachtnemer)</t>
  </si>
  <si>
    <t>Opleiding Allround BHV-Brand en Ontruiming (op locatie opdrachtnemer)</t>
  </si>
  <si>
    <t>Herhaling Allround BHV-Brand en Ontruiming (op locatie opdrachtnemer)</t>
  </si>
  <si>
    <t>Opleiding Ploegleider (op locatie opdrachtnemer)</t>
  </si>
  <si>
    <t>Herhaling Ploegleider (op locatie opdrachtnemer)</t>
  </si>
  <si>
    <t>Opleiding Hoofd BHV (operationeel) (op locatie opdrachtnemer)</t>
  </si>
  <si>
    <t>Herhaling Hoofd BHV (operationeel) (op locatie opdrachtnemer)</t>
  </si>
  <si>
    <t>Inhuur instructeur / adviseur BHV op uurbasis (op locatie opdrachtnemer)</t>
  </si>
  <si>
    <t>Receptietraining (op locatie opdrachtnemer)</t>
  </si>
  <si>
    <t>Opleiding/ training medewerker BAM (op locatie opdrachtnemer)</t>
  </si>
  <si>
    <t>Opleiding Regiocoordinator BHV (op locatie opdrachtnemer)</t>
  </si>
  <si>
    <t>Crisismanagementtraining Belastingdienst (op locatie Opdrachtnemer)</t>
  </si>
  <si>
    <t>Bijlage 6.1</t>
  </si>
  <si>
    <t>Prijs is all-in, zoals opgenomen in onderdeel 6 Programma van Eisen bijlage 5</t>
  </si>
  <si>
    <t>Indicatie afname hoeveelheid per Cursist per Module of per uur per jaar</t>
  </si>
  <si>
    <t>* Een volledige omschrijving van de modules treft u aan in bijlage 5.1.C Competenties per opleidingsprofiel Perceel 1</t>
  </si>
  <si>
    <t>Inhuur Lotus per dagdeel (4 uur) (op locatie opdrachtgever). Tarief per uur</t>
  </si>
  <si>
    <t>Inhuur Lotus per dagdeel (4 uur) (op locatie opdrachtnemer). Tarief per uur</t>
  </si>
  <si>
    <t>Prijzenblad Perceel 1 v 26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</si>
</sst>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_-"/>
  </numFmts>
  <fonts count="8" x14ac:knownFonts="1">
    <font>
      <sz val="11"/>
      <color theme="1"/>
      <name val="Calibri"/>
      <family val="2"/>
      <scheme val="minor"/>
    </font>
    <font>
      <b/>
      <sz val="10"/>
      <name val="Verdana"/>
      <family val="2"/>
    </font>
    <font>
      <b/>
      <sz val="14"/>
      <color theme="1"/>
      <name val="Verdana"/>
      <family val="2"/>
    </font>
    <font>
      <b/>
      <sz val="12"/>
      <color rgb="FF000000"/>
      <name val="Verdana"/>
      <family val="2"/>
    </font>
    <font>
      <b/>
      <sz val="10"/>
      <color theme="1"/>
      <name val="Verdana"/>
      <family val="2"/>
    </font>
    <font>
      <sz val="10"/>
      <color theme="1"/>
      <name val="Verdana"/>
      <family val="2"/>
    </font>
    <font>
      <b/>
      <sz val="10"/>
      <color indexed="10"/>
      <name val="Verdana"/>
      <family val="2"/>
    </font>
    <font>
      <sz val="12"/>
      <color theme="1"/>
      <name val="Verdana"/>
      <family val="2"/>
    </font>
  </fonts>
  <fills count="7">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indexed="55"/>
        <bgColor indexed="64"/>
      </patternFill>
    </fill>
    <fill>
      <patternFill patternType="solid">
        <fgColor theme="0" tint="-0.14999847407452621"/>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0" fillId="0" borderId="0" xfId="0" applyAlignment="1">
      <alignment wrapText="1"/>
    </xf>
    <xf numFmtId="49" fontId="1" fillId="2" borderId="3" xfId="0" applyNumberFormat="1" applyFont="1" applyFill="1" applyBorder="1" applyAlignment="1">
      <alignment vertical="center" shrinkToFit="1"/>
    </xf>
    <xf numFmtId="0" fontId="1" fillId="0" borderId="12" xfId="0" applyFont="1" applyFill="1" applyBorder="1" applyAlignment="1">
      <alignment horizontal="center"/>
    </xf>
    <xf numFmtId="0" fontId="1" fillId="0" borderId="13" xfId="0" applyFont="1" applyFill="1" applyBorder="1"/>
    <xf numFmtId="0" fontId="2" fillId="0" borderId="0" xfId="0" applyFont="1" applyAlignment="1">
      <alignment horizontal="center"/>
    </xf>
    <xf numFmtId="0" fontId="3" fillId="0" borderId="18" xfId="0" applyFont="1" applyFill="1" applyBorder="1" applyAlignment="1">
      <alignment horizontal="center" vertical="center"/>
    </xf>
    <xf numFmtId="44" fontId="5" fillId="0" borderId="0" xfId="0" applyNumberFormat="1" applyFont="1" applyAlignment="1">
      <alignment horizontal="center"/>
    </xf>
    <xf numFmtId="0" fontId="5" fillId="0" borderId="0" xfId="0" applyFont="1"/>
    <xf numFmtId="0" fontId="5" fillId="0" borderId="1" xfId="0" applyFont="1" applyBorder="1" applyAlignment="1">
      <alignment horizontal="center"/>
    </xf>
    <xf numFmtId="44" fontId="1" fillId="0" borderId="1" xfId="0" applyNumberFormat="1" applyFont="1" applyBorder="1" applyAlignment="1">
      <alignment horizontal="center"/>
    </xf>
    <xf numFmtId="1" fontId="1" fillId="0" borderId="1" xfId="0" applyNumberFormat="1" applyFont="1" applyBorder="1" applyAlignment="1">
      <alignment horizontal="center"/>
    </xf>
    <xf numFmtId="0" fontId="5" fillId="2" borderId="2" xfId="0" applyFont="1" applyFill="1" applyBorder="1" applyAlignment="1">
      <alignment horizontal="center"/>
    </xf>
    <xf numFmtId="0" fontId="1" fillId="3" borderId="5" xfId="0" applyFont="1" applyFill="1" applyBorder="1" applyAlignment="1">
      <alignment horizontal="center" textRotation="45" wrapText="1"/>
    </xf>
    <xf numFmtId="44" fontId="1" fillId="3" borderId="4" xfId="0" applyNumberFormat="1" applyFont="1" applyFill="1" applyBorder="1" applyAlignment="1">
      <alignment horizontal="center" textRotation="45" wrapText="1"/>
    </xf>
    <xf numFmtId="44" fontId="1" fillId="2" borderId="10" xfId="0" applyNumberFormat="1" applyFont="1" applyFill="1" applyBorder="1" applyAlignment="1">
      <alignment horizontal="center"/>
    </xf>
    <xf numFmtId="0" fontId="1" fillId="2" borderId="11" xfId="0" applyFont="1" applyFill="1" applyBorder="1" applyAlignment="1">
      <alignment horizontal="center"/>
    </xf>
    <xf numFmtId="44" fontId="1" fillId="0" borderId="13" xfId="0" applyNumberFormat="1" applyFont="1" applyFill="1" applyBorder="1" applyAlignment="1">
      <alignment horizontal="center"/>
    </xf>
    <xf numFmtId="1" fontId="6" fillId="0" borderId="4" xfId="0" applyNumberFormat="1" applyFont="1" applyBorder="1" applyAlignment="1">
      <alignment horizontal="center" vertical="center"/>
    </xf>
    <xf numFmtId="0" fontId="5" fillId="0" borderId="0" xfId="0" applyFont="1" applyFill="1"/>
    <xf numFmtId="0" fontId="1" fillId="0" borderId="14" xfId="0" applyFont="1" applyBorder="1" applyAlignment="1">
      <alignment horizontal="center"/>
    </xf>
    <xf numFmtId="0" fontId="1" fillId="0" borderId="4" xfId="0" applyFont="1" applyBorder="1" applyAlignment="1">
      <alignment wrapText="1"/>
    </xf>
    <xf numFmtId="44" fontId="6" fillId="0" borderId="4" xfId="0" applyNumberFormat="1" applyFont="1" applyBorder="1" applyAlignment="1">
      <alignment horizontal="center" vertical="center"/>
    </xf>
    <xf numFmtId="0" fontId="4" fillId="0" borderId="4" xfId="0" applyFont="1" applyBorder="1" applyAlignment="1">
      <alignment horizontal="justify" vertical="top"/>
    </xf>
    <xf numFmtId="44" fontId="1" fillId="4" borderId="4" xfId="0" applyNumberFormat="1" applyFont="1" applyFill="1" applyBorder="1" applyAlignment="1" applyProtection="1">
      <alignment horizontal="center" vertical="center"/>
      <protection locked="0"/>
    </xf>
    <xf numFmtId="164" fontId="1" fillId="5" borderId="5" xfId="0" applyNumberFormat="1" applyFont="1" applyFill="1" applyBorder="1" applyAlignment="1">
      <alignment horizontal="center" vertical="center"/>
    </xf>
    <xf numFmtId="44" fontId="1" fillId="0" borderId="4" xfId="0" applyNumberFormat="1" applyFont="1" applyBorder="1" applyAlignment="1">
      <alignment horizontal="center" vertical="center"/>
    </xf>
    <xf numFmtId="0" fontId="1" fillId="0" borderId="6" xfId="0" applyFont="1" applyBorder="1" applyAlignment="1">
      <alignment horizontal="center"/>
    </xf>
    <xf numFmtId="44" fontId="1" fillId="4" borderId="7" xfId="0" applyNumberFormat="1" applyFont="1" applyFill="1" applyBorder="1" applyAlignment="1" applyProtection="1">
      <alignment horizontal="center" vertical="center"/>
      <protection locked="0"/>
    </xf>
    <xf numFmtId="0" fontId="1" fillId="0" borderId="15" xfId="0" applyFont="1" applyBorder="1" applyAlignment="1">
      <alignment horizontal="center"/>
    </xf>
    <xf numFmtId="0" fontId="1" fillId="0" borderId="16" xfId="0" applyFont="1" applyFill="1" applyBorder="1" applyAlignment="1">
      <alignment wrapText="1"/>
    </xf>
    <xf numFmtId="44" fontId="1" fillId="0" borderId="10" xfId="0" applyNumberFormat="1" applyFont="1" applyBorder="1" applyAlignment="1">
      <alignment horizontal="center" vertical="center"/>
    </xf>
    <xf numFmtId="0" fontId="1" fillId="0" borderId="0" xfId="0" applyFont="1" applyBorder="1" applyAlignment="1">
      <alignment horizontal="center"/>
    </xf>
    <xf numFmtId="0" fontId="1" fillId="0" borderId="0" xfId="0" applyFont="1" applyFill="1" applyBorder="1" applyAlignment="1">
      <alignment wrapText="1"/>
    </xf>
    <xf numFmtId="164" fontId="1" fillId="0" borderId="0" xfId="0" applyNumberFormat="1" applyFont="1" applyFill="1" applyBorder="1" applyAlignment="1">
      <alignment horizontal="center" vertical="center"/>
    </xf>
    <xf numFmtId="44" fontId="1" fillId="0" borderId="0" xfId="0" applyNumberFormat="1" applyFont="1" applyFill="1" applyBorder="1" applyAlignment="1">
      <alignment horizontal="center" vertical="center"/>
    </xf>
    <xf numFmtId="0" fontId="1" fillId="0" borderId="0" xfId="0" applyFont="1" applyAlignment="1"/>
    <xf numFmtId="0" fontId="5" fillId="0" borderId="0" xfId="0" applyFont="1" applyFill="1" applyBorder="1"/>
    <xf numFmtId="0" fontId="5" fillId="0" borderId="0" xfId="0" applyFont="1" applyAlignment="1">
      <alignment horizontal="center"/>
    </xf>
    <xf numFmtId="44" fontId="1" fillId="0" borderId="0" xfId="0" applyNumberFormat="1" applyFont="1" applyFill="1" applyBorder="1" applyAlignment="1" applyProtection="1">
      <alignment horizontal="center" vertical="center"/>
      <protection locked="0"/>
    </xf>
    <xf numFmtId="44" fontId="7" fillId="0" borderId="0" xfId="0" applyNumberFormat="1" applyFont="1" applyAlignment="1">
      <alignment horizontal="center"/>
    </xf>
    <xf numFmtId="0" fontId="7" fillId="0" borderId="0" xfId="0" applyFont="1"/>
    <xf numFmtId="1" fontId="1" fillId="3" borderId="4" xfId="0" applyNumberFormat="1" applyFont="1" applyFill="1" applyBorder="1" applyAlignment="1">
      <alignment horizontal="left" textRotation="45" wrapText="1"/>
    </xf>
    <xf numFmtId="44" fontId="1" fillId="3" borderId="4" xfId="0" applyNumberFormat="1" applyFont="1" applyFill="1" applyBorder="1" applyAlignment="1">
      <alignment horizontal="left" textRotation="47" wrapText="1"/>
    </xf>
    <xf numFmtId="1" fontId="7" fillId="0" borderId="0" xfId="0" applyNumberFormat="1" applyFont="1" applyAlignment="1">
      <alignment horizontal="left"/>
    </xf>
    <xf numFmtId="1" fontId="1" fillId="0" borderId="1" xfId="0" applyNumberFormat="1" applyFont="1" applyBorder="1" applyAlignment="1">
      <alignment horizontal="left"/>
    </xf>
    <xf numFmtId="1" fontId="1" fillId="2" borderId="10" xfId="0" applyNumberFormat="1" applyFont="1" applyFill="1" applyBorder="1" applyAlignment="1">
      <alignment horizontal="left"/>
    </xf>
    <xf numFmtId="1" fontId="1" fillId="0" borderId="13" xfId="0" applyNumberFormat="1" applyFont="1" applyFill="1" applyBorder="1" applyAlignment="1">
      <alignment horizontal="left"/>
    </xf>
    <xf numFmtId="1" fontId="6" fillId="0" borderId="4" xfId="0" applyNumberFormat="1" applyFont="1" applyBorder="1" applyAlignment="1">
      <alignment horizontal="left" vertical="center"/>
    </xf>
    <xf numFmtId="0" fontId="4" fillId="0" borderId="4" xfId="0" applyFont="1" applyBorder="1" applyAlignment="1">
      <alignment horizontal="left" vertical="top"/>
    </xf>
    <xf numFmtId="164" fontId="1" fillId="0" borderId="0" xfId="0" applyNumberFormat="1" applyFont="1" applyFill="1" applyBorder="1" applyAlignment="1">
      <alignment horizontal="left" vertical="center"/>
    </xf>
    <xf numFmtId="1" fontId="5" fillId="0" borderId="0" xfId="0" applyNumberFormat="1" applyFont="1" applyAlignment="1">
      <alignment horizontal="left"/>
    </xf>
    <xf numFmtId="0" fontId="1" fillId="2" borderId="8" xfId="0" applyFont="1" applyFill="1" applyBorder="1" applyAlignment="1">
      <alignment horizontal="left"/>
    </xf>
    <xf numFmtId="0" fontId="5" fillId="0" borderId="9" xfId="0" applyFont="1" applyBorder="1" applyAlignment="1">
      <alignment horizontal="left"/>
    </xf>
    <xf numFmtId="0" fontId="5" fillId="0" borderId="0" xfId="0" applyFont="1" applyAlignment="1">
      <alignment horizontal="left"/>
    </xf>
    <xf numFmtId="164" fontId="1" fillId="6" borderId="17" xfId="0" applyNumberFormat="1" applyFont="1" applyFill="1" applyBorder="1" applyAlignment="1">
      <alignment horizontal="right" vertical="center"/>
    </xf>
    <xf numFmtId="0" fontId="0" fillId="6" borderId="19" xfId="0" applyFill="1" applyBorder="1" applyAlignment="1">
      <alignment horizontal="right" vertical="center"/>
    </xf>
    <xf numFmtId="0" fontId="0" fillId="6" borderId="20" xfId="0"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85725</xdr:rowOff>
    </xdr:from>
    <xdr:to>
      <xdr:col>13</xdr:col>
      <xdr:colOff>152400</xdr:colOff>
      <xdr:row>32</xdr:row>
      <xdr:rowOff>28575</xdr:rowOff>
    </xdr:to>
    <xdr:sp macro="" textlink="">
      <xdr:nvSpPr>
        <xdr:cNvPr id="3" name="Tekstvak 2"/>
        <xdr:cNvSpPr txBox="1"/>
      </xdr:nvSpPr>
      <xdr:spPr>
        <a:xfrm>
          <a:off x="228600" y="85725"/>
          <a:ext cx="7820025" cy="6038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Toelichting Prijzenblad:</a:t>
          </a:r>
          <a:endParaRPr lang="nl-NL"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en-US" sz="1100">
              <a:solidFill>
                <a:schemeClr val="dk1"/>
              </a:solidFill>
              <a:effectLst/>
              <a:latin typeface="+mn-lt"/>
              <a:ea typeface="+mn-ea"/>
              <a:cs typeface="+mn-cs"/>
            </a:rPr>
            <a:t>Voor het doen van prijsopgave voor de Opdracht wordt u geacht uitsluitend het Prijzenblad (in Excel) conform deze bijlage te gebruiken. Het is niet toegestaan om wijzigingen aan te brengen in de opmaak of structuur van deze tabel, op straffe van uitsluiting van de aanbestedingsprocedure. U wordt verzocht het ingevulde prijzenblad digitaal aan te leveren.</a:t>
          </a:r>
          <a:endParaRPr lang="nl-NL"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en-US" sz="1100">
              <a:solidFill>
                <a:schemeClr val="dk1"/>
              </a:solidFill>
              <a:effectLst/>
              <a:latin typeface="+mn-lt"/>
              <a:ea typeface="+mn-ea"/>
              <a:cs typeface="+mn-cs"/>
            </a:rPr>
            <a:t>Inschrijver dient op tabblad Prijzenblad Perceel 1 uitsluitend de geel gemarkeerde velden in te vullen. Het opgeven van een nultarief of een negatieve waarde is niet toegestaan. Eveneens is het doelbewust manipuleren van de scoringsmethodiek op straffe van uitsluiting niet toegestaan. Het niet invullen van alle geel gemarkeerde cellen, voor het perceel waarvoor u inschrijft, leidt tot uitsluiting van verdere beoordeling. Inschrijver komt hierdoor niet in aanmerking voor gunning van de Opdracht.</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 door Inschrijver op te geven all-in prijzen zijn minimaal gebaseerd op het gestelde in het Programma van Eisen (bijlage 5 en bijlage 5.1.A) en Competenties per opleidingsprofiel (bijlage 5.1.C). </a:t>
          </a:r>
          <a:r>
            <a:rPr lang="en-US" sz="1100">
              <a:solidFill>
                <a:schemeClr val="dk1"/>
              </a:solidFill>
              <a:effectLst/>
              <a:latin typeface="+mn-lt"/>
              <a:ea typeface="+mn-ea"/>
              <a:cs typeface="+mn-cs"/>
            </a:rPr>
            <a:t>De door Inschrijver op te geven all-in prijzen (zoals omschreven in onderdeel 6 van het Programma van Eisen, bijlage 5) zijn per Cursist per Module (met uitzondering van kolom F deze all-in prijzen zijn per uur) exclusief BTW. </a:t>
          </a:r>
          <a:endParaRPr lang="nl-NL"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en-US" sz="1100">
              <a:solidFill>
                <a:schemeClr val="dk1"/>
              </a:solidFill>
              <a:effectLst/>
              <a:latin typeface="+mn-lt"/>
              <a:ea typeface="+mn-ea"/>
              <a:cs typeface="+mn-cs"/>
            </a:rPr>
            <a:t>Op basis van de door de Inschrijver in het Prijzenblad (bijlage 6.1 Prijzenblad en toelichting) opgenomen prijzen, exclusief BTW, zal op basis van een indicatief aantal af te nemen Modules, een totaalprijs per Perceel worden berekend. </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Voor het totaalbedrag (cel G30) geldt een minimumbedrag, te weten €900.000,00. Indien het totaalbedrag lager is dan €900.000 wordt de inschrijving terzijde gelegd en komt deze niet voor gunning in aanmerking.</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Deze wijze waarop het prijsonderdeel wordt beoordeeld en meeweegt in de totale beoordeling en ranking, staat beschreven in het Programma van Wensen (bijlage 9).</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
  <sheetViews>
    <sheetView topLeftCell="A4" workbookViewId="0">
      <selection activeCell="O18" sqref="O18"/>
    </sheetView>
  </sheetViews>
  <sheetFormatPr defaultRowHeight="15" x14ac:dyDescent="0.25"/>
  <cols>
    <col min="1" max="1" width="8.7109375" customWidth="1"/>
  </cols>
  <sheetData>
    <row r="5" spans="1:1" x14ac:dyDescent="0.25">
      <c r="A5"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8"/>
  <sheetViews>
    <sheetView tabSelected="1" topLeftCell="B1" zoomScale="80" zoomScaleNormal="80" workbookViewId="0">
      <selection activeCell="C9" sqref="C9"/>
    </sheetView>
  </sheetViews>
  <sheetFormatPr defaultColWidth="9.140625" defaultRowHeight="12.75" x14ac:dyDescent="0.2"/>
  <cols>
    <col min="1" max="1" width="1.7109375" style="8" customWidth="1"/>
    <col min="2" max="2" width="20.42578125" style="38" customWidth="1"/>
    <col min="3" max="3" width="128" style="8" bestFit="1" customWidth="1"/>
    <col min="4" max="4" width="15.42578125" style="7" customWidth="1"/>
    <col min="5" max="5" width="20.5703125" style="51" customWidth="1"/>
    <col min="6" max="6" width="13.85546875" style="8" customWidth="1"/>
    <col min="7" max="7" width="20.5703125" style="7" customWidth="1"/>
    <col min="8" max="16384" width="9.140625" style="8"/>
  </cols>
  <sheetData>
    <row r="1" spans="2:7" s="41" customFormat="1" ht="18.75" thickBot="1" x14ac:dyDescent="0.3">
      <c r="B1" s="5" t="s">
        <v>43</v>
      </c>
      <c r="C1" s="5" t="s">
        <v>49</v>
      </c>
      <c r="D1" s="40"/>
      <c r="E1" s="44"/>
      <c r="G1" s="40"/>
    </row>
    <row r="2" spans="2:7" ht="15.75" thickBot="1" x14ac:dyDescent="0.25">
      <c r="B2" s="9"/>
      <c r="C2" s="6" t="s">
        <v>44</v>
      </c>
      <c r="D2" s="10"/>
      <c r="E2" s="45"/>
      <c r="G2" s="11"/>
    </row>
    <row r="3" spans="2:7" ht="161.25" thickBot="1" x14ac:dyDescent="0.25">
      <c r="B3" s="12"/>
      <c r="C3" s="2"/>
      <c r="D3" s="43" t="s">
        <v>0</v>
      </c>
      <c r="E3" s="42" t="s">
        <v>45</v>
      </c>
      <c r="F3" s="13" t="s">
        <v>1</v>
      </c>
      <c r="G3" s="14" t="s">
        <v>2</v>
      </c>
    </row>
    <row r="4" spans="2:7" ht="13.5" thickBot="1" x14ac:dyDescent="0.25">
      <c r="B4" s="52" t="s">
        <v>3</v>
      </c>
      <c r="C4" s="53"/>
      <c r="D4" s="15"/>
      <c r="E4" s="46"/>
      <c r="F4" s="16"/>
      <c r="G4" s="15"/>
    </row>
    <row r="5" spans="2:7" s="19" customFormat="1" x14ac:dyDescent="0.2">
      <c r="B5" s="3"/>
      <c r="C5" s="4"/>
      <c r="D5" s="17"/>
      <c r="E5" s="47"/>
      <c r="F5" s="18"/>
      <c r="G5" s="17"/>
    </row>
    <row r="6" spans="2:7" x14ac:dyDescent="0.2">
      <c r="B6" s="20" t="s">
        <v>4</v>
      </c>
      <c r="C6" s="21"/>
      <c r="D6" s="22"/>
      <c r="E6" s="48"/>
      <c r="F6" s="18"/>
      <c r="G6" s="22"/>
    </row>
    <row r="7" spans="2:7" x14ac:dyDescent="0.2">
      <c r="B7" s="20" t="s">
        <v>6</v>
      </c>
      <c r="C7" s="23" t="s">
        <v>23</v>
      </c>
      <c r="D7" s="24"/>
      <c r="E7" s="49">
        <v>100</v>
      </c>
      <c r="F7" s="25"/>
      <c r="G7" s="26">
        <f t="shared" ref="G7" si="0">D7*E7</f>
        <v>0</v>
      </c>
    </row>
    <row r="8" spans="2:7" x14ac:dyDescent="0.2">
      <c r="B8" s="20" t="s">
        <v>7</v>
      </c>
      <c r="C8" s="23" t="s">
        <v>30</v>
      </c>
      <c r="D8" s="24"/>
      <c r="E8" s="49">
        <v>10</v>
      </c>
      <c r="F8" s="25"/>
      <c r="G8" s="26">
        <f>D8*E8</f>
        <v>0</v>
      </c>
    </row>
    <row r="9" spans="2:7" x14ac:dyDescent="0.2">
      <c r="B9" s="20" t="s">
        <v>8</v>
      </c>
      <c r="C9" s="23" t="s">
        <v>24</v>
      </c>
      <c r="D9" s="24"/>
      <c r="E9" s="49">
        <v>133</v>
      </c>
      <c r="F9" s="25"/>
      <c r="G9" s="26">
        <f t="shared" ref="G9:G29" si="1">D9*E9</f>
        <v>0</v>
      </c>
    </row>
    <row r="10" spans="2:7" x14ac:dyDescent="0.2">
      <c r="B10" s="20" t="s">
        <v>9</v>
      </c>
      <c r="C10" s="23" t="s">
        <v>31</v>
      </c>
      <c r="D10" s="24"/>
      <c r="E10" s="49">
        <v>10</v>
      </c>
      <c r="F10" s="25"/>
      <c r="G10" s="26">
        <f t="shared" si="1"/>
        <v>0</v>
      </c>
    </row>
    <row r="11" spans="2:7" x14ac:dyDescent="0.2">
      <c r="B11" s="20" t="s">
        <v>10</v>
      </c>
      <c r="C11" s="23" t="s">
        <v>25</v>
      </c>
      <c r="D11" s="24"/>
      <c r="E11" s="49">
        <v>200</v>
      </c>
      <c r="F11" s="25"/>
      <c r="G11" s="26">
        <f t="shared" si="1"/>
        <v>0</v>
      </c>
    </row>
    <row r="12" spans="2:7" x14ac:dyDescent="0.2">
      <c r="B12" s="20" t="s">
        <v>11</v>
      </c>
      <c r="C12" s="23" t="s">
        <v>32</v>
      </c>
      <c r="D12" s="24"/>
      <c r="E12" s="49">
        <v>276</v>
      </c>
      <c r="F12" s="25"/>
      <c r="G12" s="26">
        <f t="shared" si="1"/>
        <v>0</v>
      </c>
    </row>
    <row r="13" spans="2:7" x14ac:dyDescent="0.2">
      <c r="B13" s="20" t="s">
        <v>12</v>
      </c>
      <c r="C13" s="23" t="s">
        <v>28</v>
      </c>
      <c r="D13" s="24"/>
      <c r="E13" s="49">
        <f>52+5</f>
        <v>57</v>
      </c>
      <c r="F13" s="25"/>
      <c r="G13" s="26">
        <f t="shared" si="1"/>
        <v>0</v>
      </c>
    </row>
    <row r="14" spans="2:7" x14ac:dyDescent="0.2">
      <c r="B14" s="20" t="s">
        <v>13</v>
      </c>
      <c r="C14" s="23" t="s">
        <v>26</v>
      </c>
      <c r="D14" s="24"/>
      <c r="E14" s="49">
        <f>1632+20</f>
        <v>1652</v>
      </c>
      <c r="F14" s="25"/>
      <c r="G14" s="26">
        <f t="shared" si="1"/>
        <v>0</v>
      </c>
    </row>
    <row r="15" spans="2:7" x14ac:dyDescent="0.2">
      <c r="B15" s="20" t="s">
        <v>14</v>
      </c>
      <c r="C15" s="23" t="s">
        <v>33</v>
      </c>
      <c r="D15" s="24"/>
      <c r="E15" s="49">
        <v>3276</v>
      </c>
      <c r="F15" s="25"/>
      <c r="G15" s="26">
        <f t="shared" si="1"/>
        <v>0</v>
      </c>
    </row>
    <row r="16" spans="2:7" x14ac:dyDescent="0.2">
      <c r="B16" s="20" t="s">
        <v>15</v>
      </c>
      <c r="C16" s="23" t="s">
        <v>29</v>
      </c>
      <c r="D16" s="24"/>
      <c r="E16" s="49">
        <v>500</v>
      </c>
      <c r="F16" s="25"/>
      <c r="G16" s="26">
        <f t="shared" si="1"/>
        <v>0</v>
      </c>
    </row>
    <row r="17" spans="2:7" x14ac:dyDescent="0.2">
      <c r="B17" s="20">
        <v>5</v>
      </c>
      <c r="C17" s="23" t="s">
        <v>34</v>
      </c>
      <c r="D17" s="24"/>
      <c r="E17" s="49">
        <v>170</v>
      </c>
      <c r="F17" s="25"/>
      <c r="G17" s="26">
        <f t="shared" si="1"/>
        <v>0</v>
      </c>
    </row>
    <row r="18" spans="2:7" x14ac:dyDescent="0.2">
      <c r="B18" s="27">
        <v>6</v>
      </c>
      <c r="C18" s="23" t="s">
        <v>35</v>
      </c>
      <c r="D18" s="24"/>
      <c r="E18" s="49">
        <f>367+4</f>
        <v>371</v>
      </c>
      <c r="F18" s="25"/>
      <c r="G18" s="26">
        <f t="shared" si="1"/>
        <v>0</v>
      </c>
    </row>
    <row r="19" spans="2:7" x14ac:dyDescent="0.2">
      <c r="B19" s="27">
        <v>7</v>
      </c>
      <c r="C19" s="23" t="s">
        <v>36</v>
      </c>
      <c r="D19" s="24"/>
      <c r="E19" s="49">
        <v>69</v>
      </c>
      <c r="F19" s="25"/>
      <c r="G19" s="26">
        <f t="shared" si="1"/>
        <v>0</v>
      </c>
    </row>
    <row r="20" spans="2:7" x14ac:dyDescent="0.2">
      <c r="B20" s="27">
        <v>8</v>
      </c>
      <c r="C20" s="23" t="s">
        <v>37</v>
      </c>
      <c r="D20" s="24"/>
      <c r="E20" s="49">
        <f>322+1</f>
        <v>323</v>
      </c>
      <c r="F20" s="25"/>
      <c r="G20" s="26">
        <f t="shared" si="1"/>
        <v>0</v>
      </c>
    </row>
    <row r="21" spans="2:7" x14ac:dyDescent="0.2">
      <c r="B21" s="27" t="s">
        <v>20</v>
      </c>
      <c r="C21" s="23" t="s">
        <v>27</v>
      </c>
      <c r="D21" s="25"/>
      <c r="E21" s="49">
        <v>30</v>
      </c>
      <c r="F21" s="24"/>
      <c r="G21" s="26">
        <f>F21*E21</f>
        <v>0</v>
      </c>
    </row>
    <row r="22" spans="2:7" x14ac:dyDescent="0.2">
      <c r="B22" s="27" t="s">
        <v>21</v>
      </c>
      <c r="C22" s="23" t="s">
        <v>38</v>
      </c>
      <c r="D22" s="25"/>
      <c r="E22" s="49">
        <v>20</v>
      </c>
      <c r="F22" s="24"/>
      <c r="G22" s="26">
        <f t="shared" ref="G22:G24" si="2">F22*E22</f>
        <v>0</v>
      </c>
    </row>
    <row r="23" spans="2:7" x14ac:dyDescent="0.2">
      <c r="B23" s="27" t="s">
        <v>16</v>
      </c>
      <c r="C23" s="23" t="s">
        <v>47</v>
      </c>
      <c r="D23" s="25"/>
      <c r="E23" s="49">
        <v>1294</v>
      </c>
      <c r="F23" s="24"/>
      <c r="G23" s="26">
        <f t="shared" si="2"/>
        <v>0</v>
      </c>
    </row>
    <row r="24" spans="2:7" x14ac:dyDescent="0.2">
      <c r="B24" s="27" t="s">
        <v>17</v>
      </c>
      <c r="C24" s="23" t="s">
        <v>48</v>
      </c>
      <c r="D24" s="25"/>
      <c r="E24" s="49">
        <v>500</v>
      </c>
      <c r="F24" s="24"/>
      <c r="G24" s="26">
        <f t="shared" si="2"/>
        <v>0</v>
      </c>
    </row>
    <row r="25" spans="2:7" x14ac:dyDescent="0.2">
      <c r="B25" s="27">
        <v>11</v>
      </c>
      <c r="C25" s="23" t="s">
        <v>42</v>
      </c>
      <c r="D25" s="28"/>
      <c r="E25" s="49">
        <v>30</v>
      </c>
      <c r="F25" s="25"/>
      <c r="G25" s="26">
        <f t="shared" si="1"/>
        <v>0</v>
      </c>
    </row>
    <row r="26" spans="2:7" x14ac:dyDescent="0.2">
      <c r="B26" s="27" t="s">
        <v>18</v>
      </c>
      <c r="C26" s="23" t="s">
        <v>22</v>
      </c>
      <c r="D26" s="28"/>
      <c r="E26" s="49">
        <v>100</v>
      </c>
      <c r="F26" s="25"/>
      <c r="G26" s="26">
        <f t="shared" si="1"/>
        <v>0</v>
      </c>
    </row>
    <row r="27" spans="2:7" x14ac:dyDescent="0.2">
      <c r="B27" s="27" t="s">
        <v>19</v>
      </c>
      <c r="C27" s="23" t="s">
        <v>39</v>
      </c>
      <c r="D27" s="28"/>
      <c r="E27" s="49">
        <v>15</v>
      </c>
      <c r="F27" s="25"/>
      <c r="G27" s="26">
        <f t="shared" si="1"/>
        <v>0</v>
      </c>
    </row>
    <row r="28" spans="2:7" x14ac:dyDescent="0.2">
      <c r="B28" s="27">
        <v>13</v>
      </c>
      <c r="C28" s="23" t="s">
        <v>40</v>
      </c>
      <c r="D28" s="28"/>
      <c r="E28" s="49">
        <v>20</v>
      </c>
      <c r="F28" s="25"/>
      <c r="G28" s="26">
        <f t="shared" si="1"/>
        <v>0</v>
      </c>
    </row>
    <row r="29" spans="2:7" ht="13.5" thickBot="1" x14ac:dyDescent="0.25">
      <c r="B29" s="27">
        <v>14</v>
      </c>
      <c r="C29" s="23" t="s">
        <v>41</v>
      </c>
      <c r="D29" s="28"/>
      <c r="E29" s="49">
        <v>4</v>
      </c>
      <c r="F29" s="25"/>
      <c r="G29" s="26">
        <f t="shared" si="1"/>
        <v>0</v>
      </c>
    </row>
    <row r="30" spans="2:7" ht="15.75" thickBot="1" x14ac:dyDescent="0.25">
      <c r="B30" s="29"/>
      <c r="C30" s="30"/>
      <c r="D30" s="55" t="s">
        <v>5</v>
      </c>
      <c r="E30" s="56"/>
      <c r="F30" s="57"/>
      <c r="G30" s="31">
        <f>SUM(G7:G29)</f>
        <v>0</v>
      </c>
    </row>
    <row r="31" spans="2:7" x14ac:dyDescent="0.2">
      <c r="B31" s="32"/>
      <c r="C31" s="33"/>
      <c r="D31" s="34"/>
      <c r="E31" s="50"/>
      <c r="G31" s="35"/>
    </row>
    <row r="32" spans="2:7" x14ac:dyDescent="0.2">
      <c r="B32" s="36" t="s">
        <v>46</v>
      </c>
      <c r="C32" s="36"/>
      <c r="F32" s="37"/>
    </row>
    <row r="33" spans="2:6" x14ac:dyDescent="0.2">
      <c r="B33" s="54"/>
      <c r="C33" s="54"/>
      <c r="F33" s="34"/>
    </row>
    <row r="34" spans="2:6" x14ac:dyDescent="0.2">
      <c r="F34" s="39"/>
    </row>
    <row r="35" spans="2:6" x14ac:dyDescent="0.2">
      <c r="F35" s="39"/>
    </row>
    <row r="36" spans="2:6" x14ac:dyDescent="0.2">
      <c r="F36" s="39"/>
    </row>
    <row r="37" spans="2:6" x14ac:dyDescent="0.2">
      <c r="F37" s="39"/>
    </row>
    <row r="38" spans="2:6" x14ac:dyDescent="0.2">
      <c r="F38" s="34"/>
    </row>
    <row r="39" spans="2:6" x14ac:dyDescent="0.2">
      <c r="F39" s="34"/>
    </row>
    <row r="40" spans="2:6" x14ac:dyDescent="0.2">
      <c r="F40" s="34"/>
    </row>
    <row r="41" spans="2:6" x14ac:dyDescent="0.2">
      <c r="F41" s="34"/>
    </row>
    <row r="42" spans="2:6" x14ac:dyDescent="0.2">
      <c r="F42" s="34"/>
    </row>
    <row r="43" spans="2:6" x14ac:dyDescent="0.2">
      <c r="F43" s="34"/>
    </row>
    <row r="44" spans="2:6" x14ac:dyDescent="0.2">
      <c r="F44" s="34"/>
    </row>
    <row r="45" spans="2:6" x14ac:dyDescent="0.2">
      <c r="F45" s="34"/>
    </row>
    <row r="46" spans="2:6" x14ac:dyDescent="0.2">
      <c r="F46" s="34"/>
    </row>
    <row r="47" spans="2:6" x14ac:dyDescent="0.2">
      <c r="F47" s="34"/>
    </row>
    <row r="48" spans="2:6" x14ac:dyDescent="0.2">
      <c r="F48" s="37"/>
    </row>
  </sheetData>
  <mergeCells count="3">
    <mergeCell ref="B4:C4"/>
    <mergeCell ref="B33:C33"/>
    <mergeCell ref="D30:F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Leeuwen, van, Mahena</dc:creator>
  <cp:lastModifiedBy>Leeuwen, van, Mahena</cp:lastModifiedBy>
  <dcterms:created xsi:type="dcterms:W3CDTF">2022-04-06T09:46:42Z</dcterms:created>
  <dcterms:modified xsi:type="dcterms:W3CDTF">2022-07-26T10:59:40Z</dcterms:modified>
</cp:coreProperties>
</file>