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/>
  <mc:AlternateContent xmlns:mc="http://schemas.openxmlformats.org/markup-compatibility/2006">
    <mc:Choice Requires="x15">
      <x15ac:absPath xmlns:x15ac="http://schemas.microsoft.com/office/spreadsheetml/2010/11/ac" url="/Users/camilo/Desktop/SWVO publicatie/"/>
    </mc:Choice>
  </mc:AlternateContent>
  <xr:revisionPtr revIDLastSave="0" documentId="13_ncr:1_{4D59635E-B13B-2249-ABC4-89A7D5312BB1}" xr6:coauthVersionLast="47" xr6:coauthVersionMax="47" xr10:uidLastSave="{00000000-0000-0000-0000-000000000000}"/>
  <bookViews>
    <workbookView xWindow="7940" yWindow="2380" windowWidth="29040" windowHeight="15840" tabRatio="554" xr2:uid="{00000000-000D-0000-FFFF-FFFF00000000}"/>
  </bookViews>
  <sheets>
    <sheet name="Perceel 1" sheetId="7" r:id="rId1"/>
    <sheet name="Perceel 2" sheetId="10" r:id="rId2"/>
    <sheet name="Perceel 3" sheetId="11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7" l="1"/>
  <c r="C15" i="7"/>
  <c r="C16" i="7" s="1"/>
  <c r="E16" i="7" s="1"/>
  <c r="D26" i="11"/>
  <c r="D27" i="11" s="1"/>
  <c r="G25" i="11"/>
  <c r="G24" i="11"/>
  <c r="G26" i="11" s="1"/>
  <c r="C24" i="11"/>
  <c r="E24" i="11" s="1"/>
  <c r="G23" i="11"/>
  <c r="E23" i="11"/>
  <c r="D17" i="11"/>
  <c r="D18" i="11" s="1"/>
  <c r="G16" i="11"/>
  <c r="G15" i="11"/>
  <c r="C15" i="11"/>
  <c r="E15" i="11" s="1"/>
  <c r="G14" i="11"/>
  <c r="E14" i="11"/>
  <c r="D26" i="10"/>
  <c r="D27" i="10" s="1"/>
  <c r="G25" i="10"/>
  <c r="G26" i="10" s="1"/>
  <c r="C25" i="10"/>
  <c r="E25" i="10" s="1"/>
  <c r="G24" i="10"/>
  <c r="C24" i="10"/>
  <c r="E24" i="10"/>
  <c r="G23" i="10"/>
  <c r="E23" i="10"/>
  <c r="D17" i="10"/>
  <c r="D18" i="10" s="1"/>
  <c r="G16" i="10"/>
  <c r="G15" i="10"/>
  <c r="C15" i="10"/>
  <c r="C16" i="10" s="1"/>
  <c r="E16" i="10" s="1"/>
  <c r="G14" i="10"/>
  <c r="E14" i="10"/>
  <c r="C24" i="7"/>
  <c r="C25" i="7" s="1"/>
  <c r="E25" i="7" s="1"/>
  <c r="E24" i="7"/>
  <c r="D26" i="7"/>
  <c r="D27" i="7" s="1"/>
  <c r="G25" i="7"/>
  <c r="G24" i="7"/>
  <c r="G23" i="7"/>
  <c r="E23" i="7"/>
  <c r="G16" i="7"/>
  <c r="G14" i="7"/>
  <c r="D17" i="7"/>
  <c r="D18" i="7" s="1"/>
  <c r="E14" i="7"/>
  <c r="E15" i="10"/>
  <c r="C25" i="11" l="1"/>
  <c r="E25" i="11" s="1"/>
  <c r="G17" i="10"/>
  <c r="G28" i="10" s="1"/>
  <c r="G26" i="7"/>
  <c r="E15" i="7"/>
  <c r="G17" i="7"/>
  <c r="G28" i="7" s="1"/>
  <c r="G17" i="11"/>
  <c r="G28" i="11" s="1"/>
  <c r="C16" i="11"/>
  <c r="E16" i="11" s="1"/>
</calcChain>
</file>

<file path=xl/sharedStrings.xml><?xml version="1.0" encoding="utf-8"?>
<sst xmlns="http://schemas.openxmlformats.org/spreadsheetml/2006/main" count="81" uniqueCount="22">
  <si>
    <t>Duurzaamheid milieu eisen</t>
  </si>
  <si>
    <t>Doelgroepenvervoer Oosterschelderegio Perceel 1: basepoint Goes</t>
  </si>
  <si>
    <t>Alle voertuigen</t>
  </si>
  <si>
    <r>
      <t xml:space="preserve">- U dient per categorie vervoer (1 en 2) de percentages in de </t>
    </r>
    <r>
      <rPr>
        <b/>
        <sz val="12"/>
        <rFont val="Calibri"/>
        <family val="2"/>
      </rPr>
      <t>oranje velden</t>
    </r>
    <r>
      <rPr>
        <sz val="12"/>
        <rFont val="Calibri"/>
        <family val="2"/>
      </rPr>
      <t xml:space="preserve"> in te vullen. Zie Programma's van Eisen voor de minimale eisen met betrekking tot de inzet van schone en duurzame brandstoffen. De percentages in de </t>
    </r>
    <r>
      <rPr>
        <b/>
        <sz val="12"/>
        <rFont val="Calibri"/>
        <family val="2"/>
      </rPr>
      <t>groene velden</t>
    </r>
    <r>
      <rPr>
        <sz val="12"/>
        <rFont val="Calibri"/>
        <family val="2"/>
      </rPr>
      <t xml:space="preserve"> zijn na gunning van toepassing. Indien het totaal van de oranje velden hoger is dan 80</t>
    </r>
    <r>
      <rPr>
        <b/>
        <sz val="12"/>
        <rFont val="Calibri"/>
        <family val="2"/>
      </rPr>
      <t>%</t>
    </r>
    <r>
      <rPr>
        <sz val="12"/>
        <rFont val="Calibri"/>
        <family val="2"/>
      </rPr>
      <t xml:space="preserve"> is er sprake van een ongeldige inschrijving en wordt u uitgesloten voor verdere deelname aan de gunningsprocedure.
</t>
    </r>
  </si>
  <si>
    <t>Categorie 1</t>
  </si>
  <si>
    <t>Per ingangsdatum:</t>
  </si>
  <si>
    <t>Zero Emissie</t>
  </si>
  <si>
    <t>Minimaal %</t>
  </si>
  <si>
    <t>Extra aanbod</t>
  </si>
  <si>
    <t>% Maandelijkse uren</t>
  </si>
  <si>
    <t>Max score type</t>
  </si>
  <si>
    <t>Score</t>
  </si>
  <si>
    <t>100% elektrisch / waterstof per 1 augustus 2024</t>
  </si>
  <si>
    <t>100% elektrisch / waterstof per 1 januari 2025</t>
  </si>
  <si>
    <t>100% elektrisch / waterstof per 1 januari 2026</t>
  </si>
  <si>
    <t>Categorie 2</t>
  </si>
  <si>
    <t>= totale score op gunningscriterium Duurzaamheid</t>
  </si>
  <si>
    <t>Doelgroepenvervoer Oosterschelderegio Perceel 2: basepoint Zierikzee</t>
  </si>
  <si>
    <t>100% elektrisch / waterstof per 1 januari 2024</t>
  </si>
  <si>
    <t>100% elektrisch / waterstof per 1 september 2024</t>
  </si>
  <si>
    <t>100% elektrisch / waterstof per 1 september 2025</t>
  </si>
  <si>
    <t>Doelgroepenvervoer Oosterschelderegio Perceel 3: basepoint Tholen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</si>
</sst>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3" x14ac:knownFonts="1">
    <font>
      <sz val="12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Arial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75">
    <xf numFmtId="0" fontId="0" fillId="0" borderId="0" xfId="0"/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/>
      <protection hidden="1"/>
    </xf>
    <xf numFmtId="2" fontId="0" fillId="2" borderId="0" xfId="0" applyNumberFormat="1" applyFill="1" applyAlignment="1" applyProtection="1">
      <alignment horizontal="center"/>
      <protection hidden="1"/>
    </xf>
    <xf numFmtId="2" fontId="7" fillId="2" borderId="0" xfId="0" applyNumberFormat="1" applyFont="1" applyFill="1" applyProtection="1">
      <protection hidden="1"/>
    </xf>
    <xf numFmtId="0" fontId="6" fillId="2" borderId="1" xfId="0" applyFont="1" applyFill="1" applyBorder="1" applyProtection="1">
      <protection hidden="1"/>
    </xf>
    <xf numFmtId="0" fontId="0" fillId="2" borderId="2" xfId="0" applyFill="1" applyBorder="1" applyAlignment="1" applyProtection="1">
      <alignment horizontal="center"/>
      <protection hidden="1"/>
    </xf>
    <xf numFmtId="2" fontId="0" fillId="2" borderId="3" xfId="0" applyNumberFormat="1" applyFill="1" applyBorder="1" applyAlignment="1" applyProtection="1">
      <alignment horizontal="center"/>
      <protection hidden="1"/>
    </xf>
    <xf numFmtId="0" fontId="6" fillId="2" borderId="4" xfId="0" applyFont="1" applyFill="1" applyBorder="1" applyProtection="1">
      <protection hidden="1"/>
    </xf>
    <xf numFmtId="0" fontId="6" fillId="2" borderId="0" xfId="0" applyFont="1" applyFill="1" applyProtection="1">
      <protection hidden="1"/>
    </xf>
    <xf numFmtId="2" fontId="0" fillId="2" borderId="5" xfId="0" applyNumberFormat="1" applyFill="1" applyBorder="1" applyAlignment="1" applyProtection="1">
      <alignment horizontal="center"/>
      <protection hidden="1"/>
    </xf>
    <xf numFmtId="0" fontId="8" fillId="2" borderId="0" xfId="0" quotePrefix="1" applyFont="1" applyFill="1" applyProtection="1">
      <protection hidden="1"/>
    </xf>
    <xf numFmtId="0" fontId="6" fillId="2" borderId="6" xfId="0" applyFont="1" applyFill="1" applyBorder="1" applyAlignment="1" applyProtection="1">
      <alignment horizontal="center"/>
      <protection hidden="1"/>
    </xf>
    <xf numFmtId="0" fontId="0" fillId="2" borderId="7" xfId="0" applyFill="1" applyBorder="1" applyAlignment="1" applyProtection="1">
      <alignment horizontal="center"/>
      <protection hidden="1"/>
    </xf>
    <xf numFmtId="2" fontId="0" fillId="2" borderId="8" xfId="0" applyNumberFormat="1" applyFill="1" applyBorder="1" applyAlignment="1" applyProtection="1">
      <alignment horizontal="center"/>
      <protection hidden="1"/>
    </xf>
    <xf numFmtId="0" fontId="7" fillId="2" borderId="0" xfId="0" applyFont="1" applyFill="1" applyProtection="1">
      <protection hidden="1"/>
    </xf>
    <xf numFmtId="0" fontId="0" fillId="2" borderId="9" xfId="0" applyFill="1" applyBorder="1" applyProtection="1">
      <protection hidden="1"/>
    </xf>
    <xf numFmtId="2" fontId="0" fillId="2" borderId="10" xfId="0" applyNumberFormat="1" applyFill="1" applyBorder="1" applyAlignment="1" applyProtection="1">
      <alignment horizontal="center"/>
      <protection hidden="1"/>
    </xf>
    <xf numFmtId="2" fontId="9" fillId="2" borderId="0" xfId="0" applyNumberFormat="1" applyFont="1" applyFill="1" applyAlignment="1">
      <alignment horizontal="center"/>
    </xf>
    <xf numFmtId="15" fontId="6" fillId="3" borderId="11" xfId="0" quotePrefix="1" applyNumberFormat="1" applyFont="1" applyFill="1" applyBorder="1" applyProtection="1">
      <protection hidden="1"/>
    </xf>
    <xf numFmtId="0" fontId="6" fillId="2" borderId="2" xfId="0" applyFont="1" applyFill="1" applyBorder="1" applyAlignment="1" applyProtection="1">
      <alignment horizontal="center"/>
      <protection hidden="1"/>
    </xf>
    <xf numFmtId="165" fontId="7" fillId="2" borderId="0" xfId="1" applyNumberFormat="1" applyFont="1" applyFill="1" applyProtection="1">
      <protection hidden="1"/>
    </xf>
    <xf numFmtId="0" fontId="6" fillId="2" borderId="2" xfId="0" applyFont="1" applyFill="1" applyBorder="1" applyProtection="1">
      <protection hidden="1"/>
    </xf>
    <xf numFmtId="15" fontId="6" fillId="3" borderId="12" xfId="0" quotePrefix="1" applyNumberFormat="1" applyFont="1" applyFill="1" applyBorder="1" applyProtection="1">
      <protection hidden="1"/>
    </xf>
    <xf numFmtId="0" fontId="6" fillId="2" borderId="13" xfId="0" applyFont="1" applyFill="1" applyBorder="1" applyProtection="1">
      <protection hidden="1"/>
    </xf>
    <xf numFmtId="0" fontId="6" fillId="2" borderId="14" xfId="0" applyFont="1" applyFill="1" applyBorder="1" applyProtection="1">
      <protection hidden="1"/>
    </xf>
    <xf numFmtId="0" fontId="6" fillId="2" borderId="15" xfId="0" applyFont="1" applyFill="1" applyBorder="1" applyAlignment="1" applyProtection="1">
      <alignment horizontal="center"/>
      <protection hidden="1"/>
    </xf>
    <xf numFmtId="0" fontId="6" fillId="2" borderId="16" xfId="0" applyFont="1" applyFill="1" applyBorder="1" applyAlignment="1" applyProtection="1">
      <alignment horizontal="center"/>
      <protection hidden="1"/>
    </xf>
    <xf numFmtId="2" fontId="6" fillId="2" borderId="17" xfId="0" applyNumberFormat="1" applyFont="1" applyFill="1" applyBorder="1" applyAlignment="1" applyProtection="1">
      <alignment horizontal="center"/>
      <protection hidden="1"/>
    </xf>
    <xf numFmtId="0" fontId="6" fillId="2" borderId="0" xfId="0" applyFont="1" applyFill="1" applyAlignment="1" applyProtection="1">
      <alignment horizontal="center"/>
      <protection hidden="1"/>
    </xf>
    <xf numFmtId="15" fontId="6" fillId="3" borderId="12" xfId="0" quotePrefix="1" applyNumberFormat="1" applyFont="1" applyFill="1" applyBorder="1" applyAlignment="1" applyProtection="1">
      <alignment horizontal="center"/>
      <protection hidden="1"/>
    </xf>
    <xf numFmtId="0" fontId="6" fillId="2" borderId="18" xfId="0" applyFont="1" applyFill="1" applyBorder="1" applyAlignment="1" applyProtection="1">
      <alignment horizontal="center"/>
      <protection hidden="1"/>
    </xf>
    <xf numFmtId="165" fontId="3" fillId="4" borderId="19" xfId="1" applyNumberFormat="1" applyFont="1" applyFill="1" applyBorder="1" applyAlignment="1" applyProtection="1">
      <alignment horizontal="center"/>
      <protection hidden="1"/>
    </xf>
    <xf numFmtId="2" fontId="5" fillId="5" borderId="20" xfId="0" applyNumberFormat="1" applyFont="1" applyFill="1" applyBorder="1" applyAlignment="1" applyProtection="1">
      <alignment horizontal="center"/>
      <protection hidden="1"/>
    </xf>
    <xf numFmtId="0" fontId="0" fillId="2" borderId="21" xfId="0" applyFill="1" applyBorder="1" applyProtection="1">
      <protection hidden="1"/>
    </xf>
    <xf numFmtId="0" fontId="0" fillId="2" borderId="22" xfId="0" applyFill="1" applyBorder="1" applyProtection="1">
      <protection hidden="1"/>
    </xf>
    <xf numFmtId="164" fontId="0" fillId="3" borderId="23" xfId="0" applyNumberFormat="1" applyFill="1" applyBorder="1" applyAlignment="1" applyProtection="1">
      <alignment horizontal="center"/>
      <protection hidden="1"/>
    </xf>
    <xf numFmtId="164" fontId="0" fillId="3" borderId="24" xfId="0" applyNumberFormat="1" applyFill="1" applyBorder="1" applyAlignment="1" applyProtection="1">
      <alignment horizontal="center"/>
      <protection hidden="1"/>
    </xf>
    <xf numFmtId="9" fontId="3" fillId="2" borderId="19" xfId="1" applyFont="1" applyFill="1" applyBorder="1" applyAlignment="1" applyProtection="1">
      <alignment horizontal="center"/>
      <protection hidden="1"/>
    </xf>
    <xf numFmtId="0" fontId="0" fillId="2" borderId="19" xfId="0" applyFill="1" applyBorder="1" applyAlignment="1" applyProtection="1">
      <alignment horizontal="center"/>
      <protection hidden="1"/>
    </xf>
    <xf numFmtId="165" fontId="3" fillId="6" borderId="23" xfId="1" applyNumberFormat="1" applyFont="1" applyFill="1" applyBorder="1" applyAlignment="1" applyProtection="1">
      <alignment horizontal="center"/>
      <protection locked="0" hidden="1"/>
    </xf>
    <xf numFmtId="165" fontId="0" fillId="2" borderId="24" xfId="0" applyNumberFormat="1" applyFill="1" applyBorder="1" applyAlignment="1" applyProtection="1">
      <alignment horizontal="center"/>
      <protection hidden="1"/>
    </xf>
    <xf numFmtId="0" fontId="0" fillId="2" borderId="25" xfId="0" applyFill="1" applyBorder="1" applyProtection="1">
      <protection hidden="1"/>
    </xf>
    <xf numFmtId="165" fontId="10" fillId="2" borderId="0" xfId="1" applyNumberFormat="1" applyFont="1" applyFill="1" applyBorder="1" applyAlignment="1" applyProtection="1">
      <alignment horizontal="center"/>
      <protection hidden="1"/>
    </xf>
    <xf numFmtId="0" fontId="0" fillId="2" borderId="26" xfId="0" applyFill="1" applyBorder="1" applyProtection="1">
      <protection hidden="1"/>
    </xf>
    <xf numFmtId="0" fontId="11" fillId="2" borderId="2" xfId="0" applyFont="1" applyFill="1" applyBorder="1" applyAlignment="1" applyProtection="1">
      <alignment horizontal="center"/>
      <protection hidden="1"/>
    </xf>
    <xf numFmtId="0" fontId="0" fillId="2" borderId="23" xfId="0" applyFill="1" applyBorder="1" applyProtection="1">
      <protection hidden="1"/>
    </xf>
    <xf numFmtId="0" fontId="0" fillId="2" borderId="27" xfId="0" applyFill="1" applyBorder="1" applyProtection="1">
      <protection hidden="1"/>
    </xf>
    <xf numFmtId="0" fontId="0" fillId="2" borderId="16" xfId="0" applyFill="1" applyBorder="1" applyProtection="1">
      <protection hidden="1"/>
    </xf>
    <xf numFmtId="0" fontId="8" fillId="2" borderId="28" xfId="0" quotePrefix="1" applyFont="1" applyFill="1" applyBorder="1" applyAlignment="1" applyProtection="1">
      <alignment horizontal="left" wrapText="1"/>
      <protection hidden="1"/>
    </xf>
    <xf numFmtId="0" fontId="8" fillId="2" borderId="29" xfId="0" quotePrefix="1" applyFont="1" applyFill="1" applyBorder="1" applyAlignment="1" applyProtection="1">
      <alignment horizontal="left" wrapText="1"/>
      <protection hidden="1"/>
    </xf>
    <xf numFmtId="0" fontId="12" fillId="2" borderId="30" xfId="0" quotePrefix="1" applyFont="1" applyFill="1" applyBorder="1" applyAlignment="1" applyProtection="1">
      <alignment horizontal="left" wrapText="1"/>
      <protection hidden="1"/>
    </xf>
    <xf numFmtId="0" fontId="0" fillId="2" borderId="5" xfId="0" applyFill="1" applyBorder="1" applyProtection="1">
      <protection hidden="1"/>
    </xf>
    <xf numFmtId="0" fontId="0" fillId="2" borderId="30" xfId="0" applyFill="1" applyBorder="1" applyProtection="1">
      <protection hidden="1"/>
    </xf>
    <xf numFmtId="0" fontId="0" fillId="2" borderId="28" xfId="0" applyFill="1" applyBorder="1" applyProtection="1">
      <protection hidden="1"/>
    </xf>
    <xf numFmtId="0" fontId="0" fillId="2" borderId="28" xfId="0" applyFill="1" applyBorder="1" applyAlignment="1" applyProtection="1">
      <alignment horizontal="center"/>
      <protection hidden="1"/>
    </xf>
    <xf numFmtId="2" fontId="0" fillId="2" borderId="29" xfId="0" applyNumberFormat="1" applyFill="1" applyBorder="1" applyAlignment="1" applyProtection="1">
      <alignment horizontal="center"/>
      <protection hidden="1"/>
    </xf>
    <xf numFmtId="0" fontId="0" fillId="2" borderId="31" xfId="0" applyFill="1" applyBorder="1" applyProtection="1">
      <protection hidden="1"/>
    </xf>
    <xf numFmtId="0" fontId="12" fillId="2" borderId="32" xfId="0" quotePrefix="1" applyFont="1" applyFill="1" applyBorder="1" applyAlignment="1" applyProtection="1">
      <alignment horizontal="left" wrapText="1"/>
      <protection hidden="1"/>
    </xf>
    <xf numFmtId="0" fontId="8" fillId="2" borderId="12" xfId="0" quotePrefix="1" applyFont="1" applyFill="1" applyBorder="1" applyAlignment="1" applyProtection="1">
      <alignment horizontal="left" wrapText="1"/>
      <protection hidden="1"/>
    </xf>
    <xf numFmtId="0" fontId="8" fillId="2" borderId="20" xfId="0" quotePrefix="1" applyFont="1" applyFill="1" applyBorder="1" applyAlignment="1" applyProtection="1">
      <alignment horizontal="left" wrapText="1"/>
      <protection hidden="1"/>
    </xf>
    <xf numFmtId="0" fontId="4" fillId="2" borderId="0" xfId="0" applyFont="1" applyFill="1" applyProtection="1">
      <protection hidden="1"/>
    </xf>
    <xf numFmtId="165" fontId="10" fillId="2" borderId="28" xfId="1" applyNumberFormat="1" applyFont="1" applyFill="1" applyBorder="1" applyAlignment="1" applyProtection="1">
      <alignment horizontal="center"/>
      <protection hidden="1"/>
    </xf>
    <xf numFmtId="0" fontId="0" fillId="2" borderId="19" xfId="0" applyFill="1" applyBorder="1" applyProtection="1">
      <protection hidden="1"/>
    </xf>
    <xf numFmtId="0" fontId="8" fillId="2" borderId="4" xfId="0" quotePrefix="1" applyFont="1" applyFill="1" applyBorder="1" applyAlignment="1" applyProtection="1">
      <alignment horizontal="left" wrapText="1"/>
      <protection hidden="1"/>
    </xf>
    <xf numFmtId="0" fontId="8" fillId="2" borderId="0" xfId="0" quotePrefix="1" applyFont="1" applyFill="1" applyAlignment="1" applyProtection="1">
      <alignment horizontal="left" wrapText="1"/>
      <protection hidden="1"/>
    </xf>
    <xf numFmtId="0" fontId="8" fillId="2" borderId="5" xfId="0" quotePrefix="1" applyFont="1" applyFill="1" applyBorder="1" applyAlignment="1" applyProtection="1">
      <alignment horizontal="left" wrapText="1"/>
      <protection hidden="1"/>
    </xf>
    <xf numFmtId="0" fontId="8" fillId="2" borderId="30" xfId="0" quotePrefix="1" applyFont="1" applyFill="1" applyBorder="1" applyAlignment="1" applyProtection="1">
      <alignment horizontal="left" wrapText="1"/>
      <protection hidden="1"/>
    </xf>
    <xf numFmtId="0" fontId="8" fillId="2" borderId="28" xfId="0" quotePrefix="1" applyFont="1" applyFill="1" applyBorder="1" applyAlignment="1" applyProtection="1">
      <alignment horizontal="left" wrapText="1"/>
      <protection hidden="1"/>
    </xf>
    <xf numFmtId="0" fontId="8" fillId="2" borderId="29" xfId="0" quotePrefix="1" applyFont="1" applyFill="1" applyBorder="1" applyAlignment="1" applyProtection="1">
      <alignment horizontal="left" wrapText="1"/>
      <protection hidden="1"/>
    </xf>
    <xf numFmtId="0" fontId="5" fillId="5" borderId="33" xfId="0" quotePrefix="1" applyFont="1" applyFill="1" applyBorder="1" applyProtection="1">
      <protection hidden="1"/>
    </xf>
    <xf numFmtId="0" fontId="5" fillId="5" borderId="7" xfId="0" applyFont="1" applyFill="1" applyBorder="1" applyProtection="1">
      <protection hidden="1"/>
    </xf>
    <xf numFmtId="0" fontId="5" fillId="5" borderId="8" xfId="0" applyFont="1" applyFill="1" applyBorder="1" applyProtection="1">
      <protection hidden="1"/>
    </xf>
    <xf numFmtId="0" fontId="5" fillId="5" borderId="12" xfId="0" quotePrefix="1" applyFont="1" applyFill="1" applyBorder="1" applyProtection="1">
      <protection hidden="1"/>
    </xf>
    <xf numFmtId="0" fontId="5" fillId="5" borderId="20" xfId="0" quotePrefix="1" applyFont="1" applyFill="1" applyBorder="1" applyProtection="1">
      <protection hidden="1"/>
    </xf>
  </cellXfs>
  <cellStyles count="2">
    <cellStyle name="Procent" xfId="1" builtinId="5"/>
    <cellStyle name="Standaard" xfId="0" builtinId="0"/>
  </cellStyles>
  <dxfs count="6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A1:M35"/>
  <sheetViews>
    <sheetView tabSelected="1" zoomScale="125" zoomScaleNormal="120" workbookViewId="0">
      <selection activeCell="K17" sqref="K17"/>
    </sheetView>
  </sheetViews>
  <sheetFormatPr baseColWidth="10" defaultColWidth="8.83203125" defaultRowHeight="16" x14ac:dyDescent="0.2"/>
  <cols>
    <col min="1" max="1" width="2.6640625" style="1" customWidth="1"/>
    <col min="2" max="2" width="56" style="1" bestFit="1" customWidth="1"/>
    <col min="3" max="3" width="11" style="1" bestFit="1" customWidth="1"/>
    <col min="4" max="4" width="20.33203125" style="2" customWidth="1"/>
    <col min="5" max="5" width="27.33203125" style="1" bestFit="1" customWidth="1"/>
    <col min="6" max="6" width="13.6640625" style="2" bestFit="1" customWidth="1"/>
    <col min="7" max="7" width="9" style="3" bestFit="1" customWidth="1"/>
    <col min="8" max="8" width="8.83203125" style="1"/>
    <col min="9" max="9" width="3.1640625" style="1" bestFit="1" customWidth="1"/>
    <col min="10" max="10" width="8.83203125" style="1"/>
    <col min="11" max="11" width="22.5" style="1" customWidth="1"/>
    <col min="12" max="12" width="13.83203125" style="4" bestFit="1" customWidth="1"/>
    <col min="13" max="13" width="3.6640625" style="4" customWidth="1"/>
    <col min="14" max="16384" width="8.83203125" style="1"/>
  </cols>
  <sheetData>
    <row r="1" spans="2:12" ht="14" customHeight="1" thickBot="1" x14ac:dyDescent="0.25"/>
    <row r="2" spans="2:12" ht="19" x14ac:dyDescent="0.25">
      <c r="B2" s="5" t="s">
        <v>0</v>
      </c>
      <c r="C2" s="22"/>
      <c r="D2" s="20"/>
      <c r="E2" s="45" t="s">
        <v>1</v>
      </c>
      <c r="F2" s="6"/>
      <c r="G2" s="7"/>
    </row>
    <row r="3" spans="2:12" ht="14" customHeight="1" x14ac:dyDescent="0.2">
      <c r="B3" s="8" t="s">
        <v>2</v>
      </c>
      <c r="C3" s="9"/>
      <c r="D3" s="29"/>
      <c r="E3" s="9"/>
      <c r="G3" s="10"/>
    </row>
    <row r="4" spans="2:12" ht="24" customHeight="1" x14ac:dyDescent="0.2">
      <c r="B4" s="64" t="s">
        <v>3</v>
      </c>
      <c r="C4" s="65"/>
      <c r="D4" s="65"/>
      <c r="E4" s="65"/>
      <c r="F4" s="65"/>
      <c r="G4" s="66"/>
      <c r="H4" s="11"/>
    </row>
    <row r="5" spans="2:12" ht="3" customHeight="1" x14ac:dyDescent="0.2">
      <c r="B5" s="64"/>
      <c r="C5" s="65"/>
      <c r="D5" s="65"/>
      <c r="E5" s="65"/>
      <c r="F5" s="65"/>
      <c r="G5" s="66"/>
    </row>
    <row r="6" spans="2:12" ht="5" customHeight="1" x14ac:dyDescent="0.2">
      <c r="B6" s="64"/>
      <c r="C6" s="65"/>
      <c r="D6" s="65"/>
      <c r="E6" s="65"/>
      <c r="F6" s="65"/>
      <c r="G6" s="66"/>
    </row>
    <row r="7" spans="2:12" ht="15" customHeight="1" x14ac:dyDescent="0.2">
      <c r="B7" s="64"/>
      <c r="C7" s="65"/>
      <c r="D7" s="65"/>
      <c r="E7" s="65"/>
      <c r="F7" s="65"/>
      <c r="G7" s="66"/>
    </row>
    <row r="8" spans="2:12" ht="15" customHeight="1" x14ac:dyDescent="0.2">
      <c r="B8" s="64"/>
      <c r="C8" s="65"/>
      <c r="D8" s="65"/>
      <c r="E8" s="65"/>
      <c r="F8" s="65"/>
      <c r="G8" s="66"/>
    </row>
    <row r="9" spans="2:12" ht="6" customHeight="1" thickBot="1" x14ac:dyDescent="0.25">
      <c r="B9" s="64"/>
      <c r="C9" s="65"/>
      <c r="D9" s="65"/>
      <c r="E9" s="65"/>
      <c r="F9" s="65"/>
      <c r="G9" s="66"/>
    </row>
    <row r="10" spans="2:12" ht="17" hidden="1" customHeight="1" x14ac:dyDescent="0.2">
      <c r="B10" s="67"/>
      <c r="C10" s="68"/>
      <c r="D10" s="68"/>
      <c r="E10" s="68"/>
      <c r="F10" s="68"/>
      <c r="G10" s="69"/>
    </row>
    <row r="11" spans="2:12" ht="17" customHeight="1" thickBot="1" x14ac:dyDescent="0.25">
      <c r="B11" s="58" t="s">
        <v>4</v>
      </c>
      <c r="C11" s="59"/>
      <c r="D11" s="59"/>
      <c r="E11" s="59"/>
      <c r="F11" s="59"/>
      <c r="G11" s="60"/>
    </row>
    <row r="12" spans="2:12" ht="17" thickBot="1" x14ac:dyDescent="0.25">
      <c r="B12" s="19" t="s">
        <v>5</v>
      </c>
      <c r="C12" s="23"/>
      <c r="D12" s="30"/>
      <c r="E12" s="12"/>
      <c r="F12" s="13"/>
      <c r="G12" s="14"/>
      <c r="L12" s="21"/>
    </row>
    <row r="13" spans="2:12" x14ac:dyDescent="0.2">
      <c r="B13" s="24" t="s">
        <v>6</v>
      </c>
      <c r="C13" s="25" t="s">
        <v>7</v>
      </c>
      <c r="D13" s="31" t="s">
        <v>8</v>
      </c>
      <c r="E13" s="26" t="s">
        <v>9</v>
      </c>
      <c r="F13" s="27" t="s">
        <v>10</v>
      </c>
      <c r="G13" s="28" t="s">
        <v>11</v>
      </c>
      <c r="L13" s="15"/>
    </row>
    <row r="14" spans="2:12" x14ac:dyDescent="0.2">
      <c r="B14" s="34" t="s">
        <v>12</v>
      </c>
      <c r="C14" s="38">
        <v>0.2</v>
      </c>
      <c r="D14" s="40">
        <v>0</v>
      </c>
      <c r="E14" s="32">
        <f>C14+D14</f>
        <v>0.2</v>
      </c>
      <c r="F14" s="37">
        <v>5</v>
      </c>
      <c r="G14" s="17">
        <f>(D14/0.8)*F14</f>
        <v>0</v>
      </c>
      <c r="J14" s="18"/>
    </row>
    <row r="15" spans="2:12" x14ac:dyDescent="0.2">
      <c r="B15" s="34" t="s">
        <v>13</v>
      </c>
      <c r="C15" s="38">
        <f>C14+D14</f>
        <v>0.2</v>
      </c>
      <c r="D15" s="40">
        <v>0</v>
      </c>
      <c r="E15" s="32">
        <f>C15+D15</f>
        <v>0.2</v>
      </c>
      <c r="F15" s="36">
        <v>3.5</v>
      </c>
      <c r="G15" s="17">
        <f>((D14+D15)/0.8)*F15</f>
        <v>0</v>
      </c>
    </row>
    <row r="16" spans="2:12" ht="17" thickBot="1" x14ac:dyDescent="0.25">
      <c r="B16" s="16" t="s">
        <v>14</v>
      </c>
      <c r="C16" s="38">
        <f>C15+D15</f>
        <v>0.2</v>
      </c>
      <c r="D16" s="40">
        <v>0</v>
      </c>
      <c r="E16" s="32">
        <f>C16+D16</f>
        <v>0.2</v>
      </c>
      <c r="F16" s="37">
        <v>1.5</v>
      </c>
      <c r="G16" s="17">
        <f>((D14+D15+D16)/0.8)*F16</f>
        <v>0</v>
      </c>
    </row>
    <row r="17" spans="1:11" ht="17" thickBot="1" x14ac:dyDescent="0.25">
      <c r="B17" s="57"/>
      <c r="D17" s="41">
        <f>SUM(D14:D16)</f>
        <v>0</v>
      </c>
      <c r="E17" s="35"/>
      <c r="F17" s="39"/>
      <c r="G17" s="33">
        <f>G14+G15+G16</f>
        <v>0</v>
      </c>
    </row>
    <row r="18" spans="1:11" x14ac:dyDescent="0.2">
      <c r="A18" s="52"/>
      <c r="C18" s="42"/>
      <c r="D18" s="43" t="str">
        <f>IF((D17)&gt;80%,"ONGELDIGE INSCHRIJVING !!","GELDIGE INSCHRIJVING")</f>
        <v>GELDIGE INSCHRIJVING</v>
      </c>
      <c r="G18" s="7"/>
    </row>
    <row r="19" spans="1:11" ht="17" thickBot="1" x14ac:dyDescent="0.25">
      <c r="A19" s="52"/>
      <c r="B19" s="53"/>
      <c r="C19" s="54"/>
      <c r="D19" s="55"/>
      <c r="E19" s="54"/>
      <c r="F19" s="55"/>
      <c r="G19" s="56"/>
    </row>
    <row r="20" spans="1:11" ht="18" thickBot="1" x14ac:dyDescent="0.25">
      <c r="B20" s="51" t="s">
        <v>15</v>
      </c>
      <c r="C20" s="49"/>
      <c r="D20" s="49"/>
      <c r="E20" s="49"/>
      <c r="F20" s="49"/>
      <c r="G20" s="50"/>
    </row>
    <row r="21" spans="1:11" ht="17" thickBot="1" x14ac:dyDescent="0.25">
      <c r="B21" s="19" t="s">
        <v>5</v>
      </c>
      <c r="C21" s="23"/>
      <c r="D21" s="30"/>
      <c r="E21" s="12"/>
      <c r="F21" s="13"/>
      <c r="G21" s="14"/>
    </row>
    <row r="22" spans="1:11" x14ac:dyDescent="0.2">
      <c r="B22" s="24" t="s">
        <v>6</v>
      </c>
      <c r="C22" s="25" t="s">
        <v>7</v>
      </c>
      <c r="D22" s="31" t="s">
        <v>8</v>
      </c>
      <c r="E22" s="26" t="s">
        <v>9</v>
      </c>
      <c r="F22" s="27" t="s">
        <v>10</v>
      </c>
      <c r="G22" s="28" t="s">
        <v>11</v>
      </c>
    </row>
    <row r="23" spans="1:11" x14ac:dyDescent="0.2">
      <c r="B23" s="34" t="s">
        <v>12</v>
      </c>
      <c r="C23" s="38">
        <v>0.2</v>
      </c>
      <c r="D23" s="40">
        <v>0</v>
      </c>
      <c r="E23" s="32">
        <f>C23+D23</f>
        <v>0.2</v>
      </c>
      <c r="F23" s="37">
        <v>5</v>
      </c>
      <c r="G23" s="17">
        <f>(D23/0.8)*F23</f>
        <v>0</v>
      </c>
    </row>
    <row r="24" spans="1:11" x14ac:dyDescent="0.2">
      <c r="B24" s="34" t="s">
        <v>13</v>
      </c>
      <c r="C24" s="38">
        <f>C23+D23</f>
        <v>0.2</v>
      </c>
      <c r="D24" s="40">
        <v>0</v>
      </c>
      <c r="E24" s="32">
        <f>C24+D24</f>
        <v>0.2</v>
      </c>
      <c r="F24" s="36">
        <v>3.5</v>
      </c>
      <c r="G24" s="17">
        <f>((D23+D24)/0.8)*F24</f>
        <v>0</v>
      </c>
    </row>
    <row r="25" spans="1:11" ht="17" thickBot="1" x14ac:dyDescent="0.25">
      <c r="B25" s="16" t="s">
        <v>14</v>
      </c>
      <c r="C25" s="38">
        <f>C24+D24</f>
        <v>0.2</v>
      </c>
      <c r="D25" s="40">
        <v>0</v>
      </c>
      <c r="E25" s="32">
        <f>C25+D25</f>
        <v>0.2</v>
      </c>
      <c r="F25" s="37">
        <v>1.5</v>
      </c>
      <c r="G25" s="17">
        <f>((D23+D24+D25)/0.8)*F25</f>
        <v>0</v>
      </c>
    </row>
    <row r="26" spans="1:11" ht="17" thickBot="1" x14ac:dyDescent="0.25">
      <c r="B26" s="57"/>
      <c r="D26" s="41">
        <f>SUM(D23:D25)</f>
        <v>0</v>
      </c>
      <c r="E26" s="35"/>
      <c r="F26" s="39"/>
      <c r="G26" s="33">
        <f>G23+G24+G25</f>
        <v>0</v>
      </c>
    </row>
    <row r="27" spans="1:11" ht="17" thickBot="1" x14ac:dyDescent="0.25">
      <c r="A27" s="52"/>
      <c r="C27" s="42"/>
      <c r="D27" s="43" t="str">
        <f>IF((D26)&gt;80%,"ONGELDIGE INSCHRIJVING !!","GELDIGE INSCHRIJVING")</f>
        <v>GELDIGE INSCHRIJVING</v>
      </c>
      <c r="G27" s="7"/>
    </row>
    <row r="28" spans="1:11" ht="17" thickBot="1" x14ac:dyDescent="0.25">
      <c r="A28" s="52"/>
      <c r="B28" s="54"/>
      <c r="C28" s="54"/>
      <c r="D28" s="62"/>
      <c r="E28" s="54"/>
      <c r="F28" s="55"/>
      <c r="G28" s="33">
        <f>G17+G26</f>
        <v>0</v>
      </c>
      <c r="H28" s="70" t="s">
        <v>16</v>
      </c>
      <c r="I28" s="71"/>
      <c r="J28" s="71"/>
      <c r="K28" s="72"/>
    </row>
    <row r="29" spans="1:11" x14ac:dyDescent="0.2">
      <c r="D29" s="43"/>
    </row>
    <row r="30" spans="1:11" x14ac:dyDescent="0.2">
      <c r="A30" s="44"/>
      <c r="B30" s="46"/>
    </row>
    <row r="31" spans="1:11" x14ac:dyDescent="0.2">
      <c r="A31" s="44"/>
      <c r="B31" s="47"/>
    </row>
    <row r="32" spans="1:11" x14ac:dyDescent="0.2">
      <c r="A32" s="44"/>
      <c r="B32" s="47"/>
    </row>
    <row r="33" spans="1:2" x14ac:dyDescent="0.2">
      <c r="A33" s="44"/>
      <c r="B33" s="47"/>
    </row>
    <row r="34" spans="1:2" x14ac:dyDescent="0.2">
      <c r="A34" s="44"/>
      <c r="B34" s="47"/>
    </row>
    <row r="35" spans="1:2" x14ac:dyDescent="0.2">
      <c r="A35" s="44"/>
      <c r="B35" s="48"/>
    </row>
  </sheetData>
  <sheetProtection algorithmName="SHA-512" hashValue="o+PzhnV6LTw+D4XCqHACdQ39UYg+soXS8zXTtC1nlLsr0x6HA+l1KDt5gxlTYiM3+2oBiWV/ZuWb7bpXdil+oA==" saltValue="+Rq4IKbLW4FvBoCuxuxHzw==" spinCount="100000" sheet="1" objects="1" scenarios="1"/>
  <mergeCells count="2">
    <mergeCell ref="B4:G10"/>
    <mergeCell ref="H28:K28"/>
  </mergeCells>
  <conditionalFormatting sqref="D18">
    <cfRule type="containsText" dxfId="5" priority="2" stopIfTrue="1" operator="containsText" text="ONGELDIGE INSCHRIJVING">
      <formula>NOT(ISERROR(SEARCH("ONGELDIGE INSCHRIJVING",D18)))</formula>
    </cfRule>
  </conditionalFormatting>
  <conditionalFormatting sqref="D27:D29">
    <cfRule type="containsText" dxfId="4" priority="1" stopIfTrue="1" operator="containsText" text="ONGELDIGE INSCHRIJVING">
      <formula>NOT(ISERROR(SEARCH("ONGELDIGE INSCHRIJVING",D27)))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M35"/>
  <sheetViews>
    <sheetView topLeftCell="A3" zoomScale="125" zoomScaleNormal="120" workbookViewId="0">
      <selection activeCell="E23" sqref="E23"/>
    </sheetView>
  </sheetViews>
  <sheetFormatPr baseColWidth="10" defaultColWidth="8.83203125" defaultRowHeight="16" x14ac:dyDescent="0.2"/>
  <cols>
    <col min="1" max="1" width="2.6640625" style="1" customWidth="1"/>
    <col min="2" max="2" width="56" style="1" bestFit="1" customWidth="1"/>
    <col min="3" max="3" width="11" style="1" bestFit="1" customWidth="1"/>
    <col min="4" max="4" width="20.33203125" style="2" customWidth="1"/>
    <col min="5" max="5" width="27.33203125" style="1" bestFit="1" customWidth="1"/>
    <col min="6" max="6" width="13.6640625" style="2" bestFit="1" customWidth="1"/>
    <col min="7" max="7" width="9" style="3" bestFit="1" customWidth="1"/>
    <col min="8" max="8" width="8.83203125" style="1"/>
    <col min="9" max="9" width="3.1640625" style="1" bestFit="1" customWidth="1"/>
    <col min="10" max="10" width="8.83203125" style="1"/>
    <col min="11" max="11" width="23" style="1" customWidth="1"/>
    <col min="12" max="12" width="13.83203125" style="4" bestFit="1" customWidth="1"/>
    <col min="13" max="13" width="3.6640625" style="4" customWidth="1"/>
    <col min="14" max="16384" width="8.83203125" style="1"/>
  </cols>
  <sheetData>
    <row r="1" spans="2:12" ht="14" customHeight="1" thickBot="1" x14ac:dyDescent="0.25"/>
    <row r="2" spans="2:12" ht="19" x14ac:dyDescent="0.25">
      <c r="B2" s="5" t="s">
        <v>0</v>
      </c>
      <c r="C2" s="22"/>
      <c r="D2" s="20"/>
      <c r="E2" s="45" t="s">
        <v>17</v>
      </c>
      <c r="F2" s="6"/>
      <c r="G2" s="7"/>
    </row>
    <row r="3" spans="2:12" ht="14" customHeight="1" x14ac:dyDescent="0.2">
      <c r="B3" s="8" t="s">
        <v>2</v>
      </c>
      <c r="C3" s="9"/>
      <c r="D3" s="29"/>
      <c r="E3" s="9"/>
      <c r="G3" s="10"/>
    </row>
    <row r="4" spans="2:12" ht="24" customHeight="1" x14ac:dyDescent="0.2">
      <c r="B4" s="64" t="s">
        <v>3</v>
      </c>
      <c r="C4" s="65"/>
      <c r="D4" s="65"/>
      <c r="E4" s="65"/>
      <c r="F4" s="65"/>
      <c r="G4" s="66"/>
      <c r="H4" s="11"/>
    </row>
    <row r="5" spans="2:12" ht="3" customHeight="1" x14ac:dyDescent="0.2">
      <c r="B5" s="64"/>
      <c r="C5" s="65"/>
      <c r="D5" s="65"/>
      <c r="E5" s="65"/>
      <c r="F5" s="65"/>
      <c r="G5" s="66"/>
    </row>
    <row r="6" spans="2:12" ht="5" customHeight="1" x14ac:dyDescent="0.2">
      <c r="B6" s="64"/>
      <c r="C6" s="65"/>
      <c r="D6" s="65"/>
      <c r="E6" s="65"/>
      <c r="F6" s="65"/>
      <c r="G6" s="66"/>
    </row>
    <row r="7" spans="2:12" ht="15" customHeight="1" x14ac:dyDescent="0.2">
      <c r="B7" s="64"/>
      <c r="C7" s="65"/>
      <c r="D7" s="65"/>
      <c r="E7" s="65"/>
      <c r="F7" s="65"/>
      <c r="G7" s="66"/>
    </row>
    <row r="8" spans="2:12" ht="15" customHeight="1" x14ac:dyDescent="0.2">
      <c r="B8" s="64"/>
      <c r="C8" s="65"/>
      <c r="D8" s="65"/>
      <c r="E8" s="65"/>
      <c r="F8" s="65"/>
      <c r="G8" s="66"/>
    </row>
    <row r="9" spans="2:12" ht="6" customHeight="1" thickBot="1" x14ac:dyDescent="0.25">
      <c r="B9" s="64"/>
      <c r="C9" s="65"/>
      <c r="D9" s="65"/>
      <c r="E9" s="65"/>
      <c r="F9" s="65"/>
      <c r="G9" s="66"/>
    </row>
    <row r="10" spans="2:12" ht="17" hidden="1" customHeight="1" thickBot="1" x14ac:dyDescent="0.25">
      <c r="B10" s="67"/>
      <c r="C10" s="68"/>
      <c r="D10" s="68"/>
      <c r="E10" s="68"/>
      <c r="F10" s="68"/>
      <c r="G10" s="69"/>
    </row>
    <row r="11" spans="2:12" ht="17" customHeight="1" thickBot="1" x14ac:dyDescent="0.25">
      <c r="B11" s="58" t="s">
        <v>4</v>
      </c>
      <c r="C11" s="59"/>
      <c r="D11" s="59"/>
      <c r="E11" s="59"/>
      <c r="F11" s="59"/>
      <c r="G11" s="60"/>
    </row>
    <row r="12" spans="2:12" ht="17" thickBot="1" x14ac:dyDescent="0.25">
      <c r="B12" s="19" t="s">
        <v>5</v>
      </c>
      <c r="C12" s="23"/>
      <c r="D12" s="30"/>
      <c r="E12" s="12"/>
      <c r="F12" s="13"/>
      <c r="G12" s="14"/>
      <c r="L12" s="21"/>
    </row>
    <row r="13" spans="2:12" x14ac:dyDescent="0.2">
      <c r="B13" s="24" t="s">
        <v>6</v>
      </c>
      <c r="C13" s="25" t="s">
        <v>7</v>
      </c>
      <c r="D13" s="31" t="s">
        <v>8</v>
      </c>
      <c r="E13" s="26" t="s">
        <v>9</v>
      </c>
      <c r="F13" s="27" t="s">
        <v>10</v>
      </c>
      <c r="G13" s="28" t="s">
        <v>11</v>
      </c>
      <c r="L13" s="15"/>
    </row>
    <row r="14" spans="2:12" x14ac:dyDescent="0.2">
      <c r="B14" s="34" t="s">
        <v>18</v>
      </c>
      <c r="C14" s="38">
        <v>0.2</v>
      </c>
      <c r="D14" s="40">
        <v>0</v>
      </c>
      <c r="E14" s="32">
        <f>C14+D14</f>
        <v>0.2</v>
      </c>
      <c r="F14" s="37">
        <v>5</v>
      </c>
      <c r="G14" s="17">
        <f>(D14/0.8)*F14</f>
        <v>0</v>
      </c>
      <c r="J14" s="18"/>
    </row>
    <row r="15" spans="2:12" x14ac:dyDescent="0.2">
      <c r="B15" s="34" t="s">
        <v>19</v>
      </c>
      <c r="C15" s="38">
        <f>C14+D14</f>
        <v>0.2</v>
      </c>
      <c r="D15" s="40">
        <v>0</v>
      </c>
      <c r="E15" s="32">
        <f>C15+D15</f>
        <v>0.2</v>
      </c>
      <c r="F15" s="36">
        <v>3.5</v>
      </c>
      <c r="G15" s="17">
        <f>((D14+D15)/0.8)*F15</f>
        <v>0</v>
      </c>
    </row>
    <row r="16" spans="2:12" ht="17" thickBot="1" x14ac:dyDescent="0.25">
      <c r="B16" s="34" t="s">
        <v>20</v>
      </c>
      <c r="C16" s="38">
        <f>C15+D15</f>
        <v>0.2</v>
      </c>
      <c r="D16" s="40">
        <v>0</v>
      </c>
      <c r="E16" s="32">
        <f>C16+D16</f>
        <v>0.2</v>
      </c>
      <c r="F16" s="37">
        <v>1.5</v>
      </c>
      <c r="G16" s="17">
        <f>((D14+D15+D16)/0.8)*F16</f>
        <v>0</v>
      </c>
    </row>
    <row r="17" spans="1:11" ht="17" thickBot="1" x14ac:dyDescent="0.25">
      <c r="B17" s="57"/>
      <c r="D17" s="41">
        <f>SUM(D14:D16)</f>
        <v>0</v>
      </c>
      <c r="E17" s="35"/>
      <c r="F17" s="39"/>
      <c r="G17" s="33">
        <f>G14+G15+G16</f>
        <v>0</v>
      </c>
    </row>
    <row r="18" spans="1:11" x14ac:dyDescent="0.2">
      <c r="A18" s="52"/>
      <c r="C18" s="42"/>
      <c r="D18" s="43" t="str">
        <f>IF((D17)&gt;80%,"ONGELDIGE INSCHRIJVING !!","GELDIGE INSCHRIJVING")</f>
        <v>GELDIGE INSCHRIJVING</v>
      </c>
      <c r="G18" s="7"/>
    </row>
    <row r="19" spans="1:11" ht="17" thickBot="1" x14ac:dyDescent="0.25">
      <c r="A19" s="52"/>
      <c r="B19" s="53"/>
      <c r="C19" s="54"/>
      <c r="D19" s="55"/>
      <c r="E19" s="54"/>
      <c r="F19" s="55"/>
      <c r="G19" s="56"/>
    </row>
    <row r="20" spans="1:11" ht="18" thickBot="1" x14ac:dyDescent="0.25">
      <c r="B20" s="51" t="s">
        <v>15</v>
      </c>
      <c r="C20" s="49"/>
      <c r="D20" s="49"/>
      <c r="E20" s="49"/>
      <c r="F20" s="49"/>
      <c r="G20" s="50"/>
    </row>
    <row r="21" spans="1:11" ht="17" thickBot="1" x14ac:dyDescent="0.25">
      <c r="B21" s="19" t="s">
        <v>5</v>
      </c>
      <c r="C21" s="23"/>
      <c r="D21" s="30"/>
      <c r="E21" s="12"/>
      <c r="F21" s="13"/>
      <c r="G21" s="14"/>
    </row>
    <row r="22" spans="1:11" x14ac:dyDescent="0.2">
      <c r="B22" s="24" t="s">
        <v>6</v>
      </c>
      <c r="C22" s="25" t="s">
        <v>7</v>
      </c>
      <c r="D22" s="31" t="s">
        <v>8</v>
      </c>
      <c r="E22" s="26" t="s">
        <v>9</v>
      </c>
      <c r="F22" s="27" t="s">
        <v>10</v>
      </c>
      <c r="G22" s="28" t="s">
        <v>11</v>
      </c>
    </row>
    <row r="23" spans="1:11" x14ac:dyDescent="0.2">
      <c r="B23" s="34" t="s">
        <v>18</v>
      </c>
      <c r="C23" s="38">
        <v>0.2</v>
      </c>
      <c r="D23" s="40">
        <v>0</v>
      </c>
      <c r="E23" s="32">
        <f>C23+D23</f>
        <v>0.2</v>
      </c>
      <c r="F23" s="37">
        <v>5</v>
      </c>
      <c r="G23" s="17">
        <f>(D23/0.8)*F23</f>
        <v>0</v>
      </c>
    </row>
    <row r="24" spans="1:11" x14ac:dyDescent="0.2">
      <c r="B24" s="34" t="s">
        <v>19</v>
      </c>
      <c r="C24" s="38">
        <f>C23+D23</f>
        <v>0.2</v>
      </c>
      <c r="D24" s="40">
        <v>0</v>
      </c>
      <c r="E24" s="32">
        <f>C24+D24</f>
        <v>0.2</v>
      </c>
      <c r="F24" s="36">
        <v>3.5</v>
      </c>
      <c r="G24" s="17">
        <f>((D23+D24)/0.8)*F24</f>
        <v>0</v>
      </c>
    </row>
    <row r="25" spans="1:11" ht="17" thickBot="1" x14ac:dyDescent="0.25">
      <c r="B25" s="34" t="s">
        <v>20</v>
      </c>
      <c r="C25" s="38">
        <f>C24+D24</f>
        <v>0.2</v>
      </c>
      <c r="D25" s="40">
        <v>0</v>
      </c>
      <c r="E25" s="32">
        <f>C25+D25</f>
        <v>0.2</v>
      </c>
      <c r="F25" s="37">
        <v>1.5</v>
      </c>
      <c r="G25" s="17">
        <f>((D23+D24+D25)/0.8)*F25</f>
        <v>0</v>
      </c>
    </row>
    <row r="26" spans="1:11" ht="17" thickBot="1" x14ac:dyDescent="0.25">
      <c r="A26" s="52"/>
      <c r="B26" s="63"/>
      <c r="D26" s="41">
        <f>SUM(D23:D25)</f>
        <v>0</v>
      </c>
      <c r="E26" s="35"/>
      <c r="F26" s="39"/>
      <c r="G26" s="33">
        <f>G23+G24+G25</f>
        <v>0</v>
      </c>
    </row>
    <row r="27" spans="1:11" ht="17" thickBot="1" x14ac:dyDescent="0.25">
      <c r="A27" s="52"/>
      <c r="C27" s="42"/>
      <c r="D27" s="43" t="str">
        <f>IF((D26)&gt;80%,"ONGELDIGE INSCHRIJVING !!","GELDIGE INSCHRIJVING")</f>
        <v>GELDIGE INSCHRIJVING</v>
      </c>
      <c r="G27" s="7"/>
    </row>
    <row r="28" spans="1:11" ht="17" thickBot="1" x14ac:dyDescent="0.25">
      <c r="A28" s="52"/>
      <c r="B28" s="54"/>
      <c r="C28" s="54"/>
      <c r="D28" s="62"/>
      <c r="E28" s="54"/>
      <c r="F28" s="55"/>
      <c r="G28" s="33">
        <f>G17+G26</f>
        <v>0</v>
      </c>
      <c r="H28" s="73" t="s">
        <v>16</v>
      </c>
      <c r="I28" s="73"/>
      <c r="J28" s="73"/>
      <c r="K28" s="74"/>
    </row>
    <row r="29" spans="1:11" x14ac:dyDescent="0.2">
      <c r="D29" s="43"/>
    </row>
    <row r="30" spans="1:11" x14ac:dyDescent="0.2">
      <c r="A30" s="44"/>
      <c r="B30" s="46"/>
    </row>
    <row r="31" spans="1:11" x14ac:dyDescent="0.2">
      <c r="A31" s="44"/>
      <c r="B31" s="47"/>
    </row>
    <row r="32" spans="1:11" x14ac:dyDescent="0.2">
      <c r="A32" s="44"/>
      <c r="B32" s="47"/>
    </row>
    <row r="33" spans="1:2" x14ac:dyDescent="0.2">
      <c r="A33" s="44"/>
      <c r="B33" s="47"/>
    </row>
    <row r="34" spans="1:2" x14ac:dyDescent="0.2">
      <c r="A34" s="44"/>
      <c r="B34" s="47"/>
    </row>
    <row r="35" spans="1:2" x14ac:dyDescent="0.2">
      <c r="A35" s="44"/>
      <c r="B35" s="48"/>
    </row>
  </sheetData>
  <sheetProtection algorithmName="SHA-512" hashValue="5ugP9nh9ANgC/4/nvsdADaKjW4Khtf91O/MlG5c/yWPSpaXV/fOPT4dy4snJnK6UDVee2oAikh6u9aT/EGoV6g==" saltValue="Af5LH7ukYSe6X/K1yokiOA==" spinCount="100000" sheet="1" objects="1" scenarios="1"/>
  <mergeCells count="2">
    <mergeCell ref="H28:K28"/>
    <mergeCell ref="B4:G10"/>
  </mergeCells>
  <conditionalFormatting sqref="D18">
    <cfRule type="containsText" dxfId="3" priority="2" stopIfTrue="1" operator="containsText" text="ONGELDIGE INSCHRIJVING">
      <formula>NOT(ISERROR(SEARCH("ONGELDIGE INSCHRIJVING",D18)))</formula>
    </cfRule>
  </conditionalFormatting>
  <conditionalFormatting sqref="D27:D29">
    <cfRule type="containsText" dxfId="2" priority="1" stopIfTrue="1" operator="containsText" text="ONGELDIGE INSCHRIJVING">
      <formula>NOT(ISERROR(SEARCH("ONGELDIGE INSCHRIJVING",D27)))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M35"/>
  <sheetViews>
    <sheetView zoomScale="120" zoomScaleNormal="120" workbookViewId="0">
      <selection activeCell="D15" sqref="D15"/>
    </sheetView>
  </sheetViews>
  <sheetFormatPr baseColWidth="10" defaultColWidth="8.83203125" defaultRowHeight="16" x14ac:dyDescent="0.2"/>
  <cols>
    <col min="1" max="1" width="2.6640625" style="1" customWidth="1"/>
    <col min="2" max="2" width="56" style="1" bestFit="1" customWidth="1"/>
    <col min="3" max="3" width="11" style="1" bestFit="1" customWidth="1"/>
    <col min="4" max="4" width="20.33203125" style="2" customWidth="1"/>
    <col min="5" max="5" width="27.33203125" style="1" bestFit="1" customWidth="1"/>
    <col min="6" max="6" width="13.6640625" style="2" bestFit="1" customWidth="1"/>
    <col min="7" max="7" width="9" style="3" bestFit="1" customWidth="1"/>
    <col min="8" max="8" width="8.83203125" style="1"/>
    <col min="9" max="9" width="3.1640625" style="1" bestFit="1" customWidth="1"/>
    <col min="10" max="10" width="8.83203125" style="1"/>
    <col min="11" max="11" width="22.5" style="1" customWidth="1"/>
    <col min="12" max="12" width="13.83203125" style="4" bestFit="1" customWidth="1"/>
    <col min="13" max="13" width="3.6640625" style="4" customWidth="1"/>
    <col min="14" max="16384" width="8.83203125" style="1"/>
  </cols>
  <sheetData>
    <row r="1" spans="2:12" ht="14" customHeight="1" thickBot="1" x14ac:dyDescent="0.25"/>
    <row r="2" spans="2:12" ht="19" x14ac:dyDescent="0.25">
      <c r="B2" s="5" t="s">
        <v>0</v>
      </c>
      <c r="C2" s="22"/>
      <c r="D2" s="20"/>
      <c r="E2" s="45" t="s">
        <v>21</v>
      </c>
      <c r="F2" s="6"/>
      <c r="G2" s="7"/>
    </row>
    <row r="3" spans="2:12" ht="14" customHeight="1" x14ac:dyDescent="0.2">
      <c r="B3" s="8" t="s">
        <v>2</v>
      </c>
      <c r="C3" s="9"/>
      <c r="D3" s="29"/>
      <c r="E3" s="9"/>
      <c r="G3" s="10"/>
    </row>
    <row r="4" spans="2:12" ht="24" customHeight="1" x14ac:dyDescent="0.2">
      <c r="B4" s="64" t="s">
        <v>3</v>
      </c>
      <c r="C4" s="65"/>
      <c r="D4" s="65"/>
      <c r="E4" s="65"/>
      <c r="F4" s="65"/>
      <c r="G4" s="66"/>
      <c r="H4" s="11"/>
    </row>
    <row r="5" spans="2:12" ht="3" customHeight="1" x14ac:dyDescent="0.2">
      <c r="B5" s="64"/>
      <c r="C5" s="65"/>
      <c r="D5" s="65"/>
      <c r="E5" s="65"/>
      <c r="F5" s="65"/>
      <c r="G5" s="66"/>
    </row>
    <row r="6" spans="2:12" ht="5" customHeight="1" x14ac:dyDescent="0.2">
      <c r="B6" s="64"/>
      <c r="C6" s="65"/>
      <c r="D6" s="65"/>
      <c r="E6" s="65"/>
      <c r="F6" s="65"/>
      <c r="G6" s="66"/>
    </row>
    <row r="7" spans="2:12" ht="15" customHeight="1" x14ac:dyDescent="0.2">
      <c r="B7" s="64"/>
      <c r="C7" s="65"/>
      <c r="D7" s="65"/>
      <c r="E7" s="65"/>
      <c r="F7" s="65"/>
      <c r="G7" s="66"/>
    </row>
    <row r="8" spans="2:12" ht="15" customHeight="1" x14ac:dyDescent="0.2">
      <c r="B8" s="64"/>
      <c r="C8" s="65"/>
      <c r="D8" s="65"/>
      <c r="E8" s="65"/>
      <c r="F8" s="65"/>
      <c r="G8" s="66"/>
    </row>
    <row r="9" spans="2:12" ht="6" customHeight="1" thickBot="1" x14ac:dyDescent="0.25">
      <c r="B9" s="64"/>
      <c r="C9" s="65"/>
      <c r="D9" s="65"/>
      <c r="E9" s="65"/>
      <c r="F9" s="65"/>
      <c r="G9" s="66"/>
    </row>
    <row r="10" spans="2:12" ht="17" hidden="1" customHeight="1" x14ac:dyDescent="0.2">
      <c r="B10" s="67"/>
      <c r="C10" s="68"/>
      <c r="D10" s="68"/>
      <c r="E10" s="68"/>
      <c r="F10" s="68"/>
      <c r="G10" s="69"/>
    </row>
    <row r="11" spans="2:12" ht="17" customHeight="1" thickBot="1" x14ac:dyDescent="0.25">
      <c r="B11" s="58" t="s">
        <v>4</v>
      </c>
      <c r="C11" s="59"/>
      <c r="D11" s="59"/>
      <c r="E11" s="59"/>
      <c r="F11" s="59"/>
      <c r="G11" s="60"/>
    </row>
    <row r="12" spans="2:12" ht="17" thickBot="1" x14ac:dyDescent="0.25">
      <c r="B12" s="19" t="s">
        <v>5</v>
      </c>
      <c r="C12" s="23"/>
      <c r="D12" s="30"/>
      <c r="E12" s="12"/>
      <c r="F12" s="13"/>
      <c r="G12" s="14"/>
      <c r="L12" s="21"/>
    </row>
    <row r="13" spans="2:12" x14ac:dyDescent="0.2">
      <c r="B13" s="24" t="s">
        <v>6</v>
      </c>
      <c r="C13" s="25" t="s">
        <v>7</v>
      </c>
      <c r="D13" s="31" t="s">
        <v>8</v>
      </c>
      <c r="E13" s="26" t="s">
        <v>9</v>
      </c>
      <c r="F13" s="27" t="s">
        <v>10</v>
      </c>
      <c r="G13" s="28" t="s">
        <v>11</v>
      </c>
      <c r="L13" s="15"/>
    </row>
    <row r="14" spans="2:12" x14ac:dyDescent="0.2">
      <c r="B14" s="34" t="s">
        <v>18</v>
      </c>
      <c r="C14" s="38">
        <v>0.2</v>
      </c>
      <c r="D14" s="40">
        <v>0</v>
      </c>
      <c r="E14" s="32">
        <f>C14+D14</f>
        <v>0.2</v>
      </c>
      <c r="F14" s="37">
        <v>5</v>
      </c>
      <c r="G14" s="17">
        <f>(D14/0.8)*F14</f>
        <v>0</v>
      </c>
      <c r="J14" s="18"/>
    </row>
    <row r="15" spans="2:12" x14ac:dyDescent="0.2">
      <c r="B15" s="34" t="s">
        <v>19</v>
      </c>
      <c r="C15" s="38">
        <f>C14+D14</f>
        <v>0.2</v>
      </c>
      <c r="D15" s="40">
        <v>0</v>
      </c>
      <c r="E15" s="32">
        <f>C15+D15</f>
        <v>0.2</v>
      </c>
      <c r="F15" s="36">
        <v>3.5</v>
      </c>
      <c r="G15" s="17">
        <f>((D14+D15)/0.8)*F15</f>
        <v>0</v>
      </c>
    </row>
    <row r="16" spans="2:12" ht="17" thickBot="1" x14ac:dyDescent="0.25">
      <c r="B16" s="34" t="s">
        <v>20</v>
      </c>
      <c r="C16" s="38">
        <f>C15+D15</f>
        <v>0.2</v>
      </c>
      <c r="D16" s="40">
        <v>0</v>
      </c>
      <c r="E16" s="32">
        <f>C16+D16</f>
        <v>0.2</v>
      </c>
      <c r="F16" s="37">
        <v>1.5</v>
      </c>
      <c r="G16" s="17">
        <f>((D14+D15+D16)/0.8)*F16</f>
        <v>0</v>
      </c>
    </row>
    <row r="17" spans="1:11" ht="17" thickBot="1" x14ac:dyDescent="0.25">
      <c r="B17" s="57"/>
      <c r="D17" s="41">
        <f>SUM(D14:D16)</f>
        <v>0</v>
      </c>
      <c r="E17" s="35"/>
      <c r="F17" s="39"/>
      <c r="G17" s="33">
        <f>G14+G15+G16</f>
        <v>0</v>
      </c>
    </row>
    <row r="18" spans="1:11" x14ac:dyDescent="0.2">
      <c r="A18" s="52"/>
      <c r="C18" s="42"/>
      <c r="D18" s="43" t="str">
        <f>IF((D17)&gt;80%,"ONGELDIGE INSCHRIJVING !!","GELDIGE INSCHRIJVING")</f>
        <v>GELDIGE INSCHRIJVING</v>
      </c>
      <c r="G18" s="7"/>
    </row>
    <row r="19" spans="1:11" ht="17" thickBot="1" x14ac:dyDescent="0.25">
      <c r="A19" s="52"/>
      <c r="B19" s="53"/>
      <c r="C19" s="54"/>
      <c r="D19" s="55"/>
      <c r="E19" s="54"/>
      <c r="F19" s="55"/>
      <c r="G19" s="56"/>
    </row>
    <row r="20" spans="1:11" ht="18" thickBot="1" x14ac:dyDescent="0.25">
      <c r="B20" s="51" t="s">
        <v>15</v>
      </c>
      <c r="C20" s="49"/>
      <c r="D20" s="49"/>
      <c r="E20" s="49"/>
      <c r="F20" s="49"/>
      <c r="G20" s="50"/>
      <c r="K20" s="61"/>
    </row>
    <row r="21" spans="1:11" ht="17" thickBot="1" x14ac:dyDescent="0.25">
      <c r="B21" s="19" t="s">
        <v>5</v>
      </c>
      <c r="C21" s="23"/>
      <c r="D21" s="30"/>
      <c r="E21" s="12"/>
      <c r="F21" s="13"/>
      <c r="G21" s="14"/>
    </row>
    <row r="22" spans="1:11" x14ac:dyDescent="0.2">
      <c r="B22" s="24" t="s">
        <v>6</v>
      </c>
      <c r="C22" s="25" t="s">
        <v>7</v>
      </c>
      <c r="D22" s="31" t="s">
        <v>8</v>
      </c>
      <c r="E22" s="26" t="s">
        <v>9</v>
      </c>
      <c r="F22" s="27" t="s">
        <v>10</v>
      </c>
      <c r="G22" s="28" t="s">
        <v>11</v>
      </c>
    </row>
    <row r="23" spans="1:11" x14ac:dyDescent="0.2">
      <c r="B23" s="34" t="s">
        <v>18</v>
      </c>
      <c r="C23" s="38">
        <v>0.2</v>
      </c>
      <c r="D23" s="40">
        <v>0</v>
      </c>
      <c r="E23" s="32">
        <f>C23+D23</f>
        <v>0.2</v>
      </c>
      <c r="F23" s="37">
        <v>5</v>
      </c>
      <c r="G23" s="17">
        <f>(D23/0.8)*F23</f>
        <v>0</v>
      </c>
    </row>
    <row r="24" spans="1:11" x14ac:dyDescent="0.2">
      <c r="B24" s="34" t="s">
        <v>19</v>
      </c>
      <c r="C24" s="38">
        <f>C23+D23</f>
        <v>0.2</v>
      </c>
      <c r="D24" s="40">
        <v>0</v>
      </c>
      <c r="E24" s="32">
        <f>C24+D24</f>
        <v>0.2</v>
      </c>
      <c r="F24" s="36">
        <v>3.5</v>
      </c>
      <c r="G24" s="17">
        <f>((D23+D24)/0.8)*F24</f>
        <v>0</v>
      </c>
    </row>
    <row r="25" spans="1:11" ht="17" thickBot="1" x14ac:dyDescent="0.25">
      <c r="B25" s="34" t="s">
        <v>20</v>
      </c>
      <c r="C25" s="38">
        <f>C24+D24</f>
        <v>0.2</v>
      </c>
      <c r="D25" s="40">
        <v>0</v>
      </c>
      <c r="E25" s="32">
        <f>C25+D25</f>
        <v>0.2</v>
      </c>
      <c r="F25" s="37">
        <v>1.5</v>
      </c>
      <c r="G25" s="17">
        <f>((D23+D24+D25)/0.8)*F25</f>
        <v>0</v>
      </c>
    </row>
    <row r="26" spans="1:11" ht="17" thickBot="1" x14ac:dyDescent="0.25">
      <c r="A26" s="52"/>
      <c r="B26" s="63"/>
      <c r="D26" s="41">
        <f>SUM(D23:D25)</f>
        <v>0</v>
      </c>
      <c r="E26" s="35"/>
      <c r="F26" s="39"/>
      <c r="G26" s="33">
        <f>G23+G24+G25</f>
        <v>0</v>
      </c>
    </row>
    <row r="27" spans="1:11" ht="17" thickBot="1" x14ac:dyDescent="0.25">
      <c r="A27" s="52"/>
      <c r="C27" s="42"/>
      <c r="D27" s="43" t="str">
        <f>IF((D26)&gt;80%,"ONGELDIGE INSCHRIJVING !!","GELDIGE INSCHRIJVING")</f>
        <v>GELDIGE INSCHRIJVING</v>
      </c>
      <c r="G27" s="7"/>
    </row>
    <row r="28" spans="1:11" ht="17" thickBot="1" x14ac:dyDescent="0.25">
      <c r="A28" s="52"/>
      <c r="B28" s="54"/>
      <c r="C28" s="54"/>
      <c r="D28" s="62"/>
      <c r="E28" s="54"/>
      <c r="F28" s="55"/>
      <c r="G28" s="33">
        <f>G17+G26</f>
        <v>0</v>
      </c>
      <c r="H28" s="73" t="s">
        <v>16</v>
      </c>
      <c r="I28" s="73"/>
      <c r="J28" s="73"/>
      <c r="K28" s="74"/>
    </row>
    <row r="29" spans="1:11" x14ac:dyDescent="0.2">
      <c r="D29" s="43"/>
    </row>
    <row r="30" spans="1:11" x14ac:dyDescent="0.2">
      <c r="A30" s="44"/>
      <c r="B30" s="46"/>
    </row>
    <row r="31" spans="1:11" x14ac:dyDescent="0.2">
      <c r="A31" s="44"/>
      <c r="B31" s="47"/>
    </row>
    <row r="32" spans="1:11" x14ac:dyDescent="0.2">
      <c r="A32" s="44"/>
      <c r="B32" s="47"/>
    </row>
    <row r="33" spans="1:2" x14ac:dyDescent="0.2">
      <c r="A33" s="44"/>
      <c r="B33" s="47"/>
    </row>
    <row r="34" spans="1:2" x14ac:dyDescent="0.2">
      <c r="A34" s="44"/>
      <c r="B34" s="47"/>
    </row>
    <row r="35" spans="1:2" x14ac:dyDescent="0.2">
      <c r="A35" s="44"/>
      <c r="B35" s="48"/>
    </row>
  </sheetData>
  <sheetProtection algorithmName="SHA-512" hashValue="oU1YfEAlL1qL3FsCYXVqJ38jeMM688DGPQHDaSe0HzMTPzIUisms68hj5Io0LMIpBQaohNuZSEWEMQ6QRupClw==" saltValue="ozV0z5BJMdIw4LKkmpMl4Q==" spinCount="100000" sheet="1" objects="1" scenarios="1"/>
  <mergeCells count="2">
    <mergeCell ref="B4:G10"/>
    <mergeCell ref="H28:K28"/>
  </mergeCells>
  <conditionalFormatting sqref="D18">
    <cfRule type="containsText" dxfId="1" priority="2" stopIfTrue="1" operator="containsText" text="ONGELDIGE INSCHRIJVING">
      <formula>NOT(ISERROR(SEARCH("ONGELDIGE INSCHRIJVING",D18)))</formula>
    </cfRule>
  </conditionalFormatting>
  <conditionalFormatting sqref="D27:D29">
    <cfRule type="containsText" dxfId="0" priority="1" stopIfTrue="1" operator="containsText" text="ONGELDIGE INSCHRIJVING">
      <formula>NOT(ISERROR(SEARCH("ONGELDIGE INSCHRIJVING",D27)))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117369070EDE418946FCA03D4AE92F" ma:contentTypeVersion="2" ma:contentTypeDescription="Een nieuw document maken." ma:contentTypeScope="" ma:versionID="9d6d26f57750bbc35efff7415886be40">
  <xsd:schema xmlns:xsd="http://www.w3.org/2001/XMLSchema" xmlns:xs="http://www.w3.org/2001/XMLSchema" xmlns:p="http://schemas.microsoft.com/office/2006/metadata/properties" xmlns:ns2="13310235-d9c7-42c4-8979-46798afccb40" targetNamespace="http://schemas.microsoft.com/office/2006/metadata/properties" ma:root="true" ma:fieldsID="d22cfda1e554d1e72565fd5c02b20042" ns2:_="">
    <xsd:import namespace="13310235-d9c7-42c4-8979-46798afccb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310235-d9c7-42c4-8979-46798afccb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E81F2F-6B98-4BD2-8A5D-B7CB8D0FFF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310235-d9c7-42c4-8979-46798afccb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CF4474-B665-5047-90F3-41600988DC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</vt:lpstr>
      <vt:lpstr>Perceel 2</vt:lpstr>
      <vt:lpstr>Perceel 3</vt:lpstr>
    </vt:vector>
  </TitlesOfParts>
  <Manager/>
  <Company>Forseti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 Koning</dc:creator>
  <cp:keywords/>
  <dc:description/>
  <cp:lastModifiedBy>Microsoft Office User</cp:lastModifiedBy>
  <cp:revision/>
  <dcterms:created xsi:type="dcterms:W3CDTF">2015-02-09T18:00:07Z</dcterms:created>
  <dcterms:modified xsi:type="dcterms:W3CDTF">2022-11-23T19:00:14Z</dcterms:modified>
  <cp:category/>
  <cp:contentStatus/>
</cp:coreProperties>
</file>