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M:\Techniek\02_Relaties\Rijksmuseum Twenthe\A.22.00164_Facilitaire projecten\Europese aanbesteding schoonmaak\NvI deel I documenten\"/>
    </mc:Choice>
  </mc:AlternateContent>
  <xr:revisionPtr revIDLastSave="0" documentId="13_ncr:1_{90AAD888-9BA3-46FC-9E30-2CA0422F7844}" xr6:coauthVersionLast="36" xr6:coauthVersionMax="36" xr10:uidLastSave="{00000000-0000-0000-0000-000000000000}"/>
  <bookViews>
    <workbookView xWindow="-120" yWindow="-120" windowWidth="25440" windowHeight="15390" xr2:uid="{00000000-000D-0000-FFFF-FFFF00000000}"/>
  </bookViews>
  <sheets>
    <sheet name="Resultaat inschrijvingen" sheetId="1" r:id="rId1"/>
  </sheets>
  <definedNames>
    <definedName name="_xlnm.Print_Area" localSheetId="0">'Resultaat inschrijvingen'!$B$2:$I$33</definedName>
    <definedName name="buitenkant">#REF!</definedName>
    <definedName name="buitenkanturen">#REF!</definedName>
    <definedName name="kantooruren">#REF!</definedName>
    <definedName name="KTM">#REF!</definedName>
    <definedName name="MEET">#REF!</definedName>
    <definedName name="MRM">#REF!</definedName>
    <definedName name="OHM">#REF!</definedName>
    <definedName name="POPI">#REF!</definedName>
    <definedName name="SGM">#REF!</definedName>
    <definedName name="SVM">#REF!</definedName>
    <definedName name="zaterdagen">#REF!</definedName>
    <definedName name="zondagen">#REF!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30" i="1" l="1"/>
  <c r="F30" i="1"/>
  <c r="E30" i="1"/>
  <c r="G23" i="1"/>
  <c r="F23" i="1"/>
  <c r="E23" i="1"/>
  <c r="E25" i="1"/>
  <c r="F25" i="1" l="1"/>
  <c r="F29" i="1" s="1"/>
  <c r="G25" i="1"/>
  <c r="G29" i="1" s="1"/>
  <c r="F28" i="1"/>
  <c r="G28" i="1"/>
  <c r="E28" i="1"/>
  <c r="D23" i="1"/>
  <c r="E29" i="1" l="1"/>
  <c r="E31" i="1" s="1"/>
  <c r="G31" i="1"/>
  <c r="F31" i="1"/>
</calcChain>
</file>

<file path=xl/sharedStrings.xml><?xml version="1.0" encoding="utf-8"?>
<sst xmlns="http://schemas.openxmlformats.org/spreadsheetml/2006/main" count="32" uniqueCount="25">
  <si>
    <t>(prijzen excl. BTW)</t>
  </si>
  <si>
    <t>Criterium</t>
  </si>
  <si>
    <t>Factor</t>
  </si>
  <si>
    <t>[€]</t>
  </si>
  <si>
    <t>Resultaat aanbesteding</t>
  </si>
  <si>
    <t>Rangschikking aanbesteding</t>
  </si>
  <si>
    <t>Fictief gecorrigeerde prijs</t>
  </si>
  <si>
    <t>Inschrijver A</t>
  </si>
  <si>
    <t>Inschrijver B</t>
  </si>
  <si>
    <t>Inschrijver C</t>
  </si>
  <si>
    <t>Gemiddelde beoordeling per criterium</t>
  </si>
  <si>
    <t>Voorbeeld berekeningswijze</t>
  </si>
  <si>
    <t>Inschrijfbedrag</t>
  </si>
  <si>
    <t>Totaal inschrijfbedrag</t>
  </si>
  <si>
    <t>Maximale fictieve BPK-korting</t>
  </si>
  <si>
    <t>Beoordeling BPK-criteria</t>
  </si>
  <si>
    <t>Totaalscore BPK criteria (gewogen)</t>
  </si>
  <si>
    <t>Fictieve BPK korting</t>
  </si>
  <si>
    <t>Taakgericht onderhoud</t>
  </si>
  <si>
    <t>50% van de mediaan van de inschrijvingen:</t>
  </si>
  <si>
    <t>Stichting Rijksmuseum Twenthe</t>
  </si>
  <si>
    <t>Duurzaam ondernemen</t>
  </si>
  <si>
    <t>Maatschappelijk ondernemen</t>
  </si>
  <si>
    <t>Flexibiliteit inzet</t>
  </si>
  <si>
    <t>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</si>
</sst>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b/>
      <sz val="14"/>
      <color theme="8" tint="-0.499984740745262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215967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66">
    <xf numFmtId="0" fontId="0" fillId="0" borderId="0"/>
    <xf numFmtId="9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54">
    <xf numFmtId="0" fontId="0" fillId="0" borderId="0" xfId="0"/>
    <xf numFmtId="0" fontId="0" fillId="2" borderId="0" xfId="0" applyFont="1" applyFill="1" applyAlignment="1">
      <alignment horizontal="right"/>
    </xf>
    <xf numFmtId="0" fontId="0" fillId="2" borderId="0" xfId="0" applyFont="1" applyFill="1" applyAlignment="1">
      <alignment horizontal="center"/>
    </xf>
    <xf numFmtId="0" fontId="0" fillId="2" borderId="0" xfId="0" applyFont="1" applyFill="1"/>
    <xf numFmtId="0" fontId="0" fillId="3" borderId="0" xfId="0" applyFont="1" applyFill="1"/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3" borderId="0" xfId="0" applyFont="1" applyFill="1"/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0" fontId="0" fillId="3" borderId="0" xfId="0" applyFont="1" applyFill="1" applyAlignment="1">
      <alignment horizontal="right"/>
    </xf>
    <xf numFmtId="0" fontId="0" fillId="3" borderId="0" xfId="0" applyFont="1" applyFill="1" applyAlignment="1">
      <alignment horizontal="center"/>
    </xf>
    <xf numFmtId="164" fontId="3" fillId="3" borderId="0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0" fillId="4" borderId="0" xfId="0" applyFont="1" applyFill="1"/>
    <xf numFmtId="0" fontId="0" fillId="4" borderId="0" xfId="0" applyFont="1" applyFill="1" applyAlignment="1">
      <alignment horizontal="right"/>
    </xf>
    <xf numFmtId="0" fontId="0" fillId="4" borderId="0" xfId="0" applyFont="1" applyFill="1" applyAlignment="1">
      <alignment horizontal="center"/>
    </xf>
    <xf numFmtId="164" fontId="3" fillId="2" borderId="1" xfId="0" applyNumberFormat="1" applyFont="1" applyFill="1" applyBorder="1" applyAlignment="1">
      <alignment horizontal="center" vertical="center"/>
    </xf>
    <xf numFmtId="0" fontId="5" fillId="6" borderId="0" xfId="0" applyFont="1" applyFill="1" applyAlignment="1">
      <alignment vertical="center"/>
    </xf>
    <xf numFmtId="0" fontId="3" fillId="6" borderId="0" xfId="0" applyFont="1" applyFill="1" applyAlignment="1">
      <alignment horizontal="right" vertical="center"/>
    </xf>
    <xf numFmtId="164" fontId="3" fillId="4" borderId="1" xfId="0" applyNumberFormat="1" applyFont="1" applyFill="1" applyBorder="1" applyAlignment="1">
      <alignment horizontal="center" vertical="center"/>
    </xf>
    <xf numFmtId="9" fontId="3" fillId="4" borderId="2" xfId="1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right" vertical="center"/>
    </xf>
    <xf numFmtId="0" fontId="0" fillId="4" borderId="0" xfId="0" applyFont="1" applyFill="1" applyBorder="1"/>
    <xf numFmtId="0" fontId="5" fillId="5" borderId="1" xfId="0" applyNumberFormat="1" applyFont="1" applyFill="1" applyBorder="1" applyAlignment="1">
      <alignment horizontal="center" vertical="center"/>
    </xf>
    <xf numFmtId="0" fontId="1" fillId="3" borderId="0" xfId="0" applyFont="1" applyFill="1"/>
    <xf numFmtId="0" fontId="3" fillId="2" borderId="1" xfId="0" applyNumberFormat="1" applyFont="1" applyFill="1" applyBorder="1" applyAlignment="1">
      <alignment horizontal="center" vertical="center"/>
    </xf>
    <xf numFmtId="9" fontId="1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9" fontId="5" fillId="2" borderId="1" xfId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9" fontId="3" fillId="3" borderId="0" xfId="0" applyNumberFormat="1" applyFont="1" applyFill="1" applyAlignment="1">
      <alignment horizontal="center"/>
    </xf>
    <xf numFmtId="9" fontId="5" fillId="3" borderId="0" xfId="0" applyNumberFormat="1" applyFont="1" applyFill="1" applyAlignment="1">
      <alignment horizontal="center"/>
    </xf>
    <xf numFmtId="0" fontId="6" fillId="3" borderId="0" xfId="0" applyFont="1" applyFill="1"/>
    <xf numFmtId="0" fontId="6" fillId="3" borderId="0" xfId="0" applyFont="1" applyFill="1" applyAlignment="1">
      <alignment horizontal="center"/>
    </xf>
    <xf numFmtId="0" fontId="3" fillId="4" borderId="0" xfId="0" applyFont="1" applyFill="1" applyAlignment="1">
      <alignment horizontal="left" vertical="center" indent="1"/>
    </xf>
    <xf numFmtId="0" fontId="5" fillId="4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indent="1"/>
    </xf>
    <xf numFmtId="0" fontId="6" fillId="3" borderId="0" xfId="0" applyFont="1" applyFill="1" applyAlignment="1">
      <alignment horizontal="left" indent="1"/>
    </xf>
    <xf numFmtId="0" fontId="3" fillId="3" borderId="0" xfId="0" applyFont="1" applyFill="1" applyAlignment="1">
      <alignment horizontal="left" vertical="center" indent="1"/>
    </xf>
    <xf numFmtId="9" fontId="3" fillId="3" borderId="0" xfId="1" applyFont="1" applyFill="1" applyBorder="1" applyAlignment="1">
      <alignment horizontal="center" vertical="center"/>
    </xf>
    <xf numFmtId="0" fontId="4" fillId="6" borderId="0" xfId="0" applyFont="1" applyFill="1" applyAlignment="1">
      <alignment vertical="center"/>
    </xf>
    <xf numFmtId="0" fontId="0" fillId="6" borderId="0" xfId="0" applyFont="1" applyFill="1"/>
    <xf numFmtId="164" fontId="5" fillId="6" borderId="0" xfId="0" applyNumberFormat="1" applyFont="1" applyFill="1" applyAlignment="1">
      <alignment horizontal="center" vertical="center"/>
    </xf>
    <xf numFmtId="0" fontId="10" fillId="3" borderId="0" xfId="0" applyFont="1" applyFill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66">
    <cellStyle name="Gevolgde hyperlink" xfId="3" builtinId="9" hidden="1"/>
    <cellStyle name="Gevolgde hyperlink" xfId="5" builtinId="9" hidden="1"/>
    <cellStyle name="Gevolgde hyperlink" xfId="7" builtinId="9" hidden="1"/>
    <cellStyle name="Gevolgde hyperlink" xfId="9" builtinId="9" hidden="1"/>
    <cellStyle name="Gevolgde hyperlink" xfId="11" builtinId="9" hidden="1"/>
    <cellStyle name="Gevolgde hyperlink" xfId="13" builtinId="9" hidden="1"/>
    <cellStyle name="Gevolgde hyperlink" xfId="15" builtinId="9" hidden="1"/>
    <cellStyle name="Gevolgde hyperlink" xfId="17" builtinId="9" hidden="1"/>
    <cellStyle name="Gevolgde hyperlink" xfId="19" builtinId="9" hidden="1"/>
    <cellStyle name="Gevolgde hyperlink" xfId="21" builtinId="9" hidden="1"/>
    <cellStyle name="Gevolgde hyperlink" xfId="23" builtinId="9" hidden="1"/>
    <cellStyle name="Gevolgde hyperlink" xfId="25" builtinId="9" hidden="1"/>
    <cellStyle name="Gevolgde hyperlink" xfId="27" builtinId="9" hidden="1"/>
    <cellStyle name="Gevolgde hyperlink" xfId="29" builtinId="9" hidden="1"/>
    <cellStyle name="Gevolgde hyperlink" xfId="31" builtinId="9" hidden="1"/>
    <cellStyle name="Gevolgde hyperlink" xfId="33" builtinId="9" hidden="1"/>
    <cellStyle name="Gevolgde hyperlink" xfId="35" builtinId="9" hidden="1"/>
    <cellStyle name="Gevolgde hyperlink" xfId="37" builtinId="9" hidden="1"/>
    <cellStyle name="Gevolgde hyperlink" xfId="39" builtinId="9" hidden="1"/>
    <cellStyle name="Gevolgde hyperlink" xfId="41" builtinId="9" hidden="1"/>
    <cellStyle name="Gevolgde hyperlink" xfId="43" builtinId="9" hidden="1"/>
    <cellStyle name="Gevolgde hyperlink" xfId="45" builtinId="9" hidden="1"/>
    <cellStyle name="Gevolgde hyperlink" xfId="47" builtinId="9" hidden="1"/>
    <cellStyle name="Gevolgde hyperlink" xfId="49" builtinId="9" hidden="1"/>
    <cellStyle name="Gevolgde hyperlink" xfId="51" builtinId="9" hidden="1"/>
    <cellStyle name="Gevolgde hyperlink" xfId="53" builtinId="9" hidden="1"/>
    <cellStyle name="Gevolgde hyperlink" xfId="55" builtinId="9" hidden="1"/>
    <cellStyle name="Gevolgde hyperlink" xfId="57" builtinId="9" hidden="1"/>
    <cellStyle name="Gevolgde hyperlink" xfId="59" builtinId="9" hidden="1"/>
    <cellStyle name="Gevolgde hyperlink" xfId="61" builtinId="9" hidden="1"/>
    <cellStyle name="Gevolgde hyperlink" xfId="63" builtinId="9" hidden="1"/>
    <cellStyle name="Gevolgde hyperlink" xfId="65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3A6D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109682</xdr:colOff>
      <xdr:row>1</xdr:row>
      <xdr:rowOff>75045</xdr:rowOff>
    </xdr:from>
    <xdr:to>
      <xdr:col>2</xdr:col>
      <xdr:colOff>1955071</xdr:colOff>
      <xdr:row>2</xdr:row>
      <xdr:rowOff>69147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68FCD5A6-CD66-4995-8500-A0C5FCA577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3773" y="479136"/>
          <a:ext cx="2209071" cy="565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3"/>
  <sheetViews>
    <sheetView showGridLines="0" tabSelected="1" zoomScale="110" zoomScaleNormal="110" zoomScaleSheetLayoutView="100" zoomScalePageLayoutView="110" workbookViewId="0">
      <selection activeCell="E19" sqref="E19"/>
    </sheetView>
  </sheetViews>
  <sheetFormatPr defaultColWidth="8.85546875" defaultRowHeight="15" x14ac:dyDescent="0.25"/>
  <cols>
    <col min="1" max="1" width="5.85546875" style="3" customWidth="1"/>
    <col min="2" max="2" width="5.140625" style="3" customWidth="1"/>
    <col min="3" max="3" width="37.85546875" style="3" customWidth="1"/>
    <col min="4" max="4" width="11.85546875" style="1" bestFit="1" customWidth="1"/>
    <col min="5" max="7" width="18.85546875" style="2" customWidth="1"/>
    <col min="8" max="9" width="3.85546875" style="3" customWidth="1"/>
    <col min="10" max="11" width="8.85546875" style="3"/>
    <col min="12" max="12" width="9.140625" style="3" customWidth="1"/>
    <col min="13" max="13" width="8.28515625" style="3" customWidth="1"/>
    <col min="14" max="16384" width="8.85546875" style="3"/>
  </cols>
  <sheetData>
    <row r="1" spans="2:9" ht="32.1" customHeight="1" x14ac:dyDescent="0.25"/>
    <row r="2" spans="2:9" ht="45" customHeight="1" x14ac:dyDescent="0.35">
      <c r="B2" s="4"/>
      <c r="C2" s="51"/>
      <c r="D2" s="5"/>
      <c r="E2" s="6"/>
      <c r="F2" s="6"/>
      <c r="G2" s="6"/>
      <c r="H2" s="4"/>
      <c r="I2" s="4"/>
    </row>
    <row r="3" spans="2:9" ht="33.950000000000003" customHeight="1" x14ac:dyDescent="0.35">
      <c r="B3" s="4"/>
      <c r="C3" s="51" t="s">
        <v>18</v>
      </c>
      <c r="D3" s="5"/>
      <c r="E3" s="6"/>
      <c r="F3" s="6"/>
      <c r="G3" s="6"/>
      <c r="H3" s="4"/>
      <c r="I3" s="4"/>
    </row>
    <row r="4" spans="2:9" ht="29.45" customHeight="1" x14ac:dyDescent="0.35">
      <c r="B4" s="4"/>
      <c r="C4" s="51" t="s">
        <v>20</v>
      </c>
      <c r="D4" s="5"/>
      <c r="E4" s="6"/>
      <c r="F4" s="6"/>
      <c r="G4" s="6"/>
      <c r="H4" s="4"/>
      <c r="I4" s="4"/>
    </row>
    <row r="5" spans="2:9" ht="42" customHeight="1" x14ac:dyDescent="0.3">
      <c r="B5" s="4"/>
      <c r="C5" s="8" t="s">
        <v>11</v>
      </c>
      <c r="D5" s="5"/>
      <c r="E5" s="6"/>
      <c r="F5" s="6"/>
      <c r="G5" s="6"/>
      <c r="H5" s="4"/>
      <c r="I5" s="4"/>
    </row>
    <row r="6" spans="2:9" ht="20.100000000000001" customHeight="1" x14ac:dyDescent="0.25">
      <c r="B6" s="4"/>
      <c r="C6" s="9" t="s">
        <v>0</v>
      </c>
      <c r="D6" s="5"/>
      <c r="E6" s="6"/>
      <c r="F6" s="6"/>
      <c r="G6" s="6"/>
      <c r="H6" s="4"/>
      <c r="I6" s="4"/>
    </row>
    <row r="7" spans="2:9" ht="20.100000000000001" customHeight="1" x14ac:dyDescent="0.25">
      <c r="B7" s="4"/>
      <c r="C7" s="7"/>
      <c r="D7" s="5"/>
      <c r="E7" s="6"/>
      <c r="F7" s="6"/>
      <c r="G7" s="6"/>
      <c r="H7" s="4"/>
      <c r="I7" s="4"/>
    </row>
    <row r="8" spans="2:9" ht="20.100000000000001" customHeight="1" x14ac:dyDescent="0.25">
      <c r="B8" s="4"/>
      <c r="C8" s="48" t="s">
        <v>12</v>
      </c>
      <c r="D8" s="22"/>
      <c r="E8" s="50" t="s">
        <v>7</v>
      </c>
      <c r="F8" s="50" t="s">
        <v>8</v>
      </c>
      <c r="G8" s="50" t="s">
        <v>9</v>
      </c>
      <c r="H8" s="49"/>
      <c r="I8" s="4"/>
    </row>
    <row r="9" spans="2:9" ht="20.100000000000001" customHeight="1" x14ac:dyDescent="0.25">
      <c r="B9" s="4"/>
      <c r="C9" s="21" t="s">
        <v>13</v>
      </c>
      <c r="D9" s="22" t="s">
        <v>3</v>
      </c>
      <c r="E9" s="23">
        <v>75000</v>
      </c>
      <c r="F9" s="23">
        <v>83000</v>
      </c>
      <c r="G9" s="23">
        <v>61000</v>
      </c>
      <c r="H9" s="49"/>
      <c r="I9" s="4"/>
    </row>
    <row r="10" spans="2:9" ht="9.9499999999999993" customHeight="1" x14ac:dyDescent="0.25">
      <c r="B10" s="4"/>
      <c r="C10" s="9"/>
      <c r="D10" s="10"/>
      <c r="E10" s="12"/>
      <c r="F10" s="12"/>
      <c r="G10" s="12"/>
      <c r="H10" s="4"/>
      <c r="I10" s="4"/>
    </row>
    <row r="11" spans="2:9" ht="20.100000000000001" customHeight="1" x14ac:dyDescent="0.3">
      <c r="B11" s="4"/>
      <c r="C11" s="8" t="s">
        <v>14</v>
      </c>
      <c r="D11" s="4"/>
      <c r="E11" s="4"/>
      <c r="F11" s="4"/>
      <c r="G11" s="4"/>
      <c r="H11" s="4"/>
      <c r="I11" s="4"/>
    </row>
    <row r="12" spans="2:9" ht="20.100000000000001" customHeight="1" x14ac:dyDescent="0.25">
      <c r="B12" s="4"/>
      <c r="C12" s="46" t="s">
        <v>19</v>
      </c>
      <c r="D12" s="31" t="s">
        <v>3</v>
      </c>
      <c r="E12" s="20">
        <v>36500</v>
      </c>
      <c r="F12" s="4"/>
      <c r="G12" s="4"/>
      <c r="H12" s="4"/>
      <c r="I12" s="4"/>
    </row>
    <row r="13" spans="2:9" ht="9.9499999999999993" customHeight="1" x14ac:dyDescent="0.25">
      <c r="B13" s="4"/>
      <c r="C13" s="4"/>
      <c r="D13" s="4"/>
      <c r="E13" s="4"/>
      <c r="F13" s="4"/>
      <c r="G13" s="4"/>
      <c r="H13" s="4"/>
      <c r="I13" s="4"/>
    </row>
    <row r="14" spans="2:9" ht="12.95" customHeight="1" x14ac:dyDescent="0.25">
      <c r="B14" s="4"/>
      <c r="C14" s="9"/>
      <c r="D14" s="10"/>
      <c r="E14" s="47"/>
      <c r="F14" s="47"/>
      <c r="G14" s="47"/>
      <c r="H14" s="4"/>
      <c r="I14" s="4"/>
    </row>
    <row r="15" spans="2:9" ht="9.75" customHeight="1" x14ac:dyDescent="0.25">
      <c r="B15" s="4"/>
      <c r="C15" s="9"/>
      <c r="D15" s="10"/>
      <c r="E15" s="12"/>
      <c r="F15" s="12"/>
      <c r="G15" s="12"/>
      <c r="H15" s="4"/>
      <c r="I15" s="4"/>
    </row>
    <row r="16" spans="2:9" ht="20.100000000000001" customHeight="1" x14ac:dyDescent="0.3">
      <c r="B16" s="4"/>
      <c r="C16" s="8" t="s">
        <v>15</v>
      </c>
      <c r="D16" s="4"/>
      <c r="E16" s="4"/>
      <c r="F16" s="4"/>
      <c r="G16" s="4"/>
      <c r="H16" s="4"/>
      <c r="I16" s="4"/>
    </row>
    <row r="17" spans="2:9" ht="9.9499999999999993" customHeight="1" x14ac:dyDescent="0.25">
      <c r="B17" s="4"/>
      <c r="C17" s="4"/>
      <c r="D17" s="4"/>
      <c r="E17" s="4"/>
      <c r="F17" s="4"/>
      <c r="G17" s="4"/>
      <c r="H17" s="4"/>
      <c r="I17" s="4"/>
    </row>
    <row r="18" spans="2:9" ht="20.100000000000001" customHeight="1" x14ac:dyDescent="0.3">
      <c r="B18" s="4"/>
      <c r="C18" s="40" t="s">
        <v>1</v>
      </c>
      <c r="D18" s="41" t="s">
        <v>2</v>
      </c>
      <c r="E18" s="52" t="s">
        <v>10</v>
      </c>
      <c r="F18" s="53"/>
      <c r="G18" s="53"/>
      <c r="H18" s="4"/>
      <c r="I18" s="4"/>
    </row>
    <row r="19" spans="2:9" ht="20.100000000000001" customHeight="1" x14ac:dyDescent="0.25">
      <c r="B19" s="4"/>
      <c r="C19" s="44" t="s">
        <v>24</v>
      </c>
      <c r="D19" s="38">
        <v>0.6</v>
      </c>
      <c r="E19" s="29">
        <v>7</v>
      </c>
      <c r="F19" s="29">
        <v>8</v>
      </c>
      <c r="G19" s="29">
        <v>5</v>
      </c>
      <c r="H19" s="4"/>
      <c r="I19" s="4"/>
    </row>
    <row r="20" spans="2:9" ht="20.100000000000001" customHeight="1" x14ac:dyDescent="0.25">
      <c r="B20" s="4"/>
      <c r="C20" s="44" t="s">
        <v>21</v>
      </c>
      <c r="D20" s="38">
        <v>0.05</v>
      </c>
      <c r="E20" s="29">
        <v>5</v>
      </c>
      <c r="F20" s="29">
        <v>7</v>
      </c>
      <c r="G20" s="29">
        <v>6</v>
      </c>
      <c r="H20" s="4"/>
      <c r="I20" s="4"/>
    </row>
    <row r="21" spans="2:9" ht="20.100000000000001" customHeight="1" x14ac:dyDescent="0.25">
      <c r="B21" s="4"/>
      <c r="C21" s="44" t="s">
        <v>22</v>
      </c>
      <c r="D21" s="38">
        <v>0.25</v>
      </c>
      <c r="E21" s="29">
        <v>8</v>
      </c>
      <c r="F21" s="29">
        <v>8</v>
      </c>
      <c r="G21" s="29">
        <v>5</v>
      </c>
      <c r="H21" s="4"/>
      <c r="I21" s="4"/>
    </row>
    <row r="22" spans="2:9" ht="20.100000000000001" customHeight="1" x14ac:dyDescent="0.25">
      <c r="B22" s="4"/>
      <c r="C22" s="44" t="s">
        <v>23</v>
      </c>
      <c r="D22" s="38">
        <v>0.1</v>
      </c>
      <c r="E22" s="29">
        <v>8</v>
      </c>
      <c r="F22" s="29">
        <v>8</v>
      </c>
      <c r="G22" s="29">
        <v>4</v>
      </c>
      <c r="H22" s="4"/>
      <c r="I22" s="4"/>
    </row>
    <row r="23" spans="2:9" ht="20.100000000000001" customHeight="1" x14ac:dyDescent="0.25">
      <c r="B23" s="4"/>
      <c r="C23" s="45" t="s">
        <v>16</v>
      </c>
      <c r="D23" s="39">
        <f>SUM(D19:D22)</f>
        <v>1</v>
      </c>
      <c r="E23" s="34">
        <f>($D19*E19+D20*E20+$D21*E21+$D22*E22)/10</f>
        <v>0.72499999999999998</v>
      </c>
      <c r="F23" s="34">
        <f>($D19*F19+D20*F20+$D21*F21+$D22*F22)/10</f>
        <v>0.79499999999999993</v>
      </c>
      <c r="G23" s="34">
        <f>($D19*G19+D20*G20+$D21*G21+$D22*G22)/10</f>
        <v>0.495</v>
      </c>
      <c r="H23" s="4"/>
      <c r="I23" s="4"/>
    </row>
    <row r="24" spans="2:9" ht="9.9499999999999993" customHeight="1" x14ac:dyDescent="0.25">
      <c r="B24" s="4"/>
      <c r="C24" s="28"/>
      <c r="D24" s="30"/>
      <c r="E24" s="4"/>
      <c r="F24" s="4"/>
      <c r="G24" s="4"/>
      <c r="H24" s="4"/>
      <c r="I24" s="4"/>
    </row>
    <row r="25" spans="2:9" ht="20.100000000000001" customHeight="1" x14ac:dyDescent="0.25">
      <c r="B25" s="4"/>
      <c r="C25" s="40" t="s">
        <v>17</v>
      </c>
      <c r="D25" s="11" t="s">
        <v>3</v>
      </c>
      <c r="E25" s="35">
        <f>-E23*$E12</f>
        <v>-26462.5</v>
      </c>
      <c r="F25" s="35">
        <f>-F23*$E12</f>
        <v>-29017.499999999996</v>
      </c>
      <c r="G25" s="35">
        <f>-G23*$E12</f>
        <v>-18067.5</v>
      </c>
      <c r="H25" s="4"/>
      <c r="I25" s="4"/>
    </row>
    <row r="26" spans="2:9" ht="9.9499999999999993" customHeight="1" x14ac:dyDescent="0.25">
      <c r="B26" s="4"/>
      <c r="C26" s="9"/>
      <c r="D26" s="10"/>
      <c r="E26" s="15"/>
      <c r="F26" s="15"/>
      <c r="G26" s="15"/>
      <c r="H26" s="4"/>
      <c r="I26" s="4"/>
    </row>
    <row r="27" spans="2:9" ht="20.100000000000001" customHeight="1" x14ac:dyDescent="0.25">
      <c r="B27" s="4"/>
      <c r="C27" s="16" t="s">
        <v>4</v>
      </c>
      <c r="D27" s="25"/>
      <c r="E27" s="24"/>
      <c r="F27" s="24"/>
      <c r="G27" s="24"/>
      <c r="H27" s="26"/>
      <c r="I27" s="4"/>
    </row>
    <row r="28" spans="2:9" ht="20.100000000000001" customHeight="1" x14ac:dyDescent="0.25">
      <c r="B28" s="4"/>
      <c r="C28" s="42" t="s">
        <v>13</v>
      </c>
      <c r="D28" s="36" t="s">
        <v>3</v>
      </c>
      <c r="E28" s="37">
        <f>E9</f>
        <v>75000</v>
      </c>
      <c r="F28" s="37">
        <f>F9</f>
        <v>83000</v>
      </c>
      <c r="G28" s="37">
        <f>G9</f>
        <v>61000</v>
      </c>
      <c r="H28" s="17"/>
      <c r="I28" s="4"/>
    </row>
    <row r="29" spans="2:9" ht="20.100000000000001" customHeight="1" x14ac:dyDescent="0.25">
      <c r="B29" s="4"/>
      <c r="C29" s="42" t="s">
        <v>17</v>
      </c>
      <c r="D29" s="36" t="s">
        <v>3</v>
      </c>
      <c r="E29" s="37">
        <f>E25</f>
        <v>-26462.5</v>
      </c>
      <c r="F29" s="37">
        <f>F25</f>
        <v>-29017.499999999996</v>
      </c>
      <c r="G29" s="37">
        <f>G25</f>
        <v>-18067.5</v>
      </c>
      <c r="H29" s="17"/>
      <c r="I29" s="4"/>
    </row>
    <row r="30" spans="2:9" ht="20.100000000000001" customHeight="1" x14ac:dyDescent="0.25">
      <c r="B30" s="4"/>
      <c r="C30" s="43" t="s">
        <v>6</v>
      </c>
      <c r="D30" s="32" t="s">
        <v>3</v>
      </c>
      <c r="E30" s="33">
        <f>E28+E29</f>
        <v>48537.5</v>
      </c>
      <c r="F30" s="33">
        <f>F28+F29</f>
        <v>53982.5</v>
      </c>
      <c r="G30" s="33">
        <f>G28+G29</f>
        <v>42932.5</v>
      </c>
      <c r="H30" s="17"/>
      <c r="I30" s="4"/>
    </row>
    <row r="31" spans="2:9" ht="20.100000000000001" customHeight="1" x14ac:dyDescent="0.25">
      <c r="B31" s="4"/>
      <c r="C31" s="43" t="s">
        <v>5</v>
      </c>
      <c r="D31" s="32"/>
      <c r="E31" s="27">
        <f>_xlfn.RANK.EQ(E30,$E30:$G30,1)</f>
        <v>2</v>
      </c>
      <c r="F31" s="27">
        <f>_xlfn.RANK.EQ(F30,$E30:$G30,1)</f>
        <v>3</v>
      </c>
      <c r="G31" s="27">
        <f>_xlfn.RANK.EQ(G30,$E30:$G30,1)</f>
        <v>1</v>
      </c>
      <c r="H31" s="17"/>
      <c r="I31" s="4"/>
    </row>
    <row r="32" spans="2:9" ht="21.95" customHeight="1" x14ac:dyDescent="0.25">
      <c r="B32" s="4"/>
      <c r="C32" s="17"/>
      <c r="D32" s="18"/>
      <c r="E32" s="19"/>
      <c r="F32" s="19"/>
      <c r="G32" s="19"/>
      <c r="H32" s="17"/>
      <c r="I32" s="4"/>
    </row>
    <row r="33" spans="2:9" ht="30" customHeight="1" x14ac:dyDescent="0.25">
      <c r="B33" s="4"/>
      <c r="C33" s="4"/>
      <c r="D33" s="13"/>
      <c r="E33" s="14"/>
      <c r="F33" s="14"/>
      <c r="G33" s="14"/>
      <c r="H33" s="4"/>
      <c r="I33" s="4"/>
    </row>
  </sheetData>
  <mergeCells count="1">
    <mergeCell ref="E18:G18"/>
  </mergeCells>
  <phoneticPr fontId="9" type="noConversion"/>
  <printOptions horizontalCentered="1" verticalCentered="1"/>
  <pageMargins left="0.70000000000000007" right="0.70000000000000007" top="0.75000000000000011" bottom="0.75000000000000011" header="0.30000000000000004" footer="0.30000000000000004"/>
  <pageSetup paperSize="9" scale="74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EBE86236191249AA0412D88082E47C" ma:contentTypeVersion="12" ma:contentTypeDescription="Een nieuw document maken." ma:contentTypeScope="" ma:versionID="6dbfc959120e63f0f8537d80ff8cb991">
  <xsd:schema xmlns:xsd="http://www.w3.org/2001/XMLSchema" xmlns:xs="http://www.w3.org/2001/XMLSchema" xmlns:p="http://schemas.microsoft.com/office/2006/metadata/properties" xmlns:ns2="96ff619b-ff52-49fd-9767-76054fd54677" xmlns:ns3="1b5c1786-0dd6-4d43-ac58-faa084b730cb" targetNamespace="http://schemas.microsoft.com/office/2006/metadata/properties" ma:root="true" ma:fieldsID="f23b3e8b7cd89ffe2a9d4bb79acc7275" ns2:_="" ns3:_="">
    <xsd:import namespace="96ff619b-ff52-49fd-9767-76054fd54677"/>
    <xsd:import namespace="1b5c1786-0dd6-4d43-ac58-faa084b730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f619b-ff52-49fd-9767-76054fd546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5c1786-0dd6-4d43-ac58-faa084b730c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203E65-9EDB-42A6-80C8-7B2A961452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41B790-EB93-4FD2-90A8-0EF8A94BFC37}">
  <ds:schemaRefs>
    <ds:schemaRef ds:uri="http://purl.org/dc/elements/1.1/"/>
    <ds:schemaRef ds:uri="http://schemas.microsoft.com/office/2006/documentManagement/types"/>
    <ds:schemaRef ds:uri="96ff619b-ff52-49fd-9767-76054fd54677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1b5c1786-0dd6-4d43-ac58-faa084b730cb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024825F-354B-441C-B36F-F729A250C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f619b-ff52-49fd-9767-76054fd54677"/>
    <ds:schemaRef ds:uri="1b5c1786-0dd6-4d43-ac58-faa084b730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Resultaat inschrijvingen</vt:lpstr>
      <vt:lpstr>'Resultaat inschrijvingen'!Afdrukbereik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Jeurink</dc:creator>
  <cp:lastModifiedBy>Andrea Vogteloo</cp:lastModifiedBy>
  <cp:lastPrinted>2021-12-20T12:51:43Z</cp:lastPrinted>
  <dcterms:created xsi:type="dcterms:W3CDTF">2013-02-18T11:28:04Z</dcterms:created>
  <dcterms:modified xsi:type="dcterms:W3CDTF">2022-07-29T09:04:04Z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0x0101008EEBE86236191249AA0412D88082E47C</vt:lpwstr>
  </property>
  <property fmtid="{D5CDD505-2E9C-101B-9397-08002B2CF9AE}" pid="3" name="Order">
    <vt:r8>11639600</vt:r8>
  </property>
</Properties>
</file>