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schoonmaakstationsconstructies/Shared Documents/General/Aanbesteding 2022/Aanbestedingsdossier/Nota van Inlichtingen/NvI 2/"/>
    </mc:Choice>
  </mc:AlternateContent>
  <xr:revisionPtr revIDLastSave="77" documentId="8_{2ED2F8A1-E01C-4D41-A82A-A36FA465E163}" xr6:coauthVersionLast="47" xr6:coauthVersionMax="47" xr10:uidLastSave="{9FE1E11C-F8C6-4D28-85E7-89042151527E}"/>
  <bookViews>
    <workbookView xWindow="45" yWindow="-15" windowWidth="28770" windowHeight="15630" tabRatio="901" xr2:uid="{135BCE0A-DB47-4A2B-808A-8717147EAE2F}"/>
  </bookViews>
  <sheets>
    <sheet name="Totaal" sheetId="1" r:id="rId1"/>
    <sheet name="Bergen op Zoom" sheetId="6" r:id="rId2"/>
    <sheet name="Boxmeer" sheetId="4" r:id="rId3"/>
    <sheet name="Den Bosch" sheetId="19" r:id="rId4"/>
    <sheet name="Den Bosch Oost" sheetId="18" r:id="rId5"/>
    <sheet name="Geldermalsen" sheetId="9" r:id="rId6"/>
    <sheet name="Geleen Oost" sheetId="5" r:id="rId7"/>
    <sheet name="Heeze" sheetId="7" r:id="rId8"/>
    <sheet name="Helmond" sheetId="14" r:id="rId9"/>
    <sheet name="Horst Zevenum" sheetId="2" r:id="rId10"/>
    <sheet name="Oss West" sheetId="17" r:id="rId11"/>
    <sheet name="Roosendaal" sheetId="8" r:id="rId12"/>
    <sheet name="Rosmalen" sheetId="10" r:id="rId13"/>
    <sheet name="Tiel Passewaaij" sheetId="13" r:id="rId14"/>
    <sheet name="Tilburg Reeshof" sheetId="11" r:id="rId15"/>
    <sheet name="Vierlingsbeek" sheetId="15" r:id="rId16"/>
    <sheet name="Weert" sheetId="12" r:id="rId17"/>
  </sheets>
  <definedNames>
    <definedName name="_xlnm.Print_Area" localSheetId="1">'Bergen op Zoom'!$A$1:$Y$82</definedName>
    <definedName name="_xlnm.Print_Area" localSheetId="2">Boxmeer!$A$1:$Y$82</definedName>
    <definedName name="_xlnm.Print_Area" localSheetId="3">'Den Bosch'!$A$1:$Y$82</definedName>
    <definedName name="_xlnm.Print_Area" localSheetId="4">'Den Bosch Oost'!$A$1:$Y$82</definedName>
    <definedName name="_xlnm.Print_Area" localSheetId="5">Geldermalsen!$A$1:$Y$82</definedName>
    <definedName name="_xlnm.Print_Area" localSheetId="6">'Geleen Oost'!$A$1:$Y$82</definedName>
    <definedName name="_xlnm.Print_Area" localSheetId="7">Heeze!$A$1:$Y$82</definedName>
    <definedName name="_xlnm.Print_Area" localSheetId="8">Helmond!$A$1:$Y$82</definedName>
    <definedName name="_xlnm.Print_Area" localSheetId="9">'Horst Zevenum'!$A$1:$Y$82</definedName>
    <definedName name="_xlnm.Print_Area" localSheetId="10">'Oss West'!$A$1:$Y$82</definedName>
    <definedName name="_xlnm.Print_Area" localSheetId="11">Roosendaal!$A$1:$Y$83</definedName>
    <definedName name="_xlnm.Print_Area" localSheetId="12">Rosmalen!$A$1:$Y$82</definedName>
    <definedName name="_xlnm.Print_Area" localSheetId="13">'Tiel Passewaaij'!$A$1:$Y$82</definedName>
    <definedName name="_xlnm.Print_Area" localSheetId="14">'Tilburg Reeshof'!$A$1:$Y$83</definedName>
    <definedName name="_xlnm.Print_Area" localSheetId="15">Vierlingsbeek!$A$1:$Y$82</definedName>
    <definedName name="_xlnm.Print_Area" localSheetId="16">Weert!$A$1:$Y$82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M53" i="19"/>
  <c r="X53" i="19" s="1"/>
  <c r="X52" i="19"/>
  <c r="M52" i="19"/>
  <c r="M51" i="19"/>
  <c r="X51" i="19" s="1"/>
  <c r="M50" i="19"/>
  <c r="X50" i="19" s="1"/>
  <c r="M49" i="19"/>
  <c r="X49" i="19" s="1"/>
  <c r="X46" i="19"/>
  <c r="W46" i="19"/>
  <c r="W45" i="19"/>
  <c r="X45" i="19" s="1"/>
  <c r="W44" i="19"/>
  <c r="X44" i="19" s="1"/>
  <c r="W43" i="19"/>
  <c r="X43" i="19" s="1"/>
  <c r="X42" i="19"/>
  <c r="W42" i="19"/>
  <c r="V11" i="19"/>
  <c r="W11" i="19" s="1"/>
  <c r="J11" i="19"/>
  <c r="M11" i="19" s="1"/>
  <c r="V9" i="19"/>
  <c r="U9" i="19"/>
  <c r="U55" i="19" s="1"/>
  <c r="J9" i="19"/>
  <c r="M9" i="19" s="1"/>
  <c r="V8" i="19"/>
  <c r="V55" i="19" s="1"/>
  <c r="J8" i="19"/>
  <c r="M8" i="19" s="1"/>
  <c r="V7" i="19"/>
  <c r="W7" i="19" s="1"/>
  <c r="J7" i="19"/>
  <c r="J39" i="19" s="1"/>
  <c r="X11" i="19" l="1"/>
  <c r="W8" i="19"/>
  <c r="X8" i="19" s="1"/>
  <c r="M7" i="19"/>
  <c r="W9" i="19"/>
  <c r="X9" i="19" s="1"/>
  <c r="M55" i="19" l="1"/>
  <c r="M56" i="19" s="1"/>
  <c r="M57" i="19" s="1"/>
  <c r="M58" i="19" s="1"/>
  <c r="M59" i="19" s="1"/>
  <c r="M54" i="19"/>
  <c r="X7" i="19"/>
  <c r="X55" i="19" s="1"/>
  <c r="W54" i="19"/>
  <c r="X54" i="19" s="1"/>
  <c r="W55" i="19" l="1"/>
  <c r="W56" i="19" s="1"/>
  <c r="W57" i="19" l="1"/>
  <c r="W58" i="19" s="1"/>
  <c r="X56" i="19"/>
  <c r="X57" i="19" s="1"/>
  <c r="W59" i="19" l="1"/>
  <c r="X58" i="19"/>
  <c r="X59" i="19" s="1"/>
  <c r="X61" i="19" s="1"/>
  <c r="C10" i="1" l="1"/>
  <c r="J7" i="18"/>
  <c r="M7" i="18" s="1"/>
  <c r="V7" i="18"/>
  <c r="W7" i="18"/>
  <c r="J9" i="18"/>
  <c r="M9" i="18"/>
  <c r="U9" i="18"/>
  <c r="W9" i="18" s="1"/>
  <c r="V9" i="18"/>
  <c r="V55" i="18" s="1"/>
  <c r="J12" i="18"/>
  <c r="M12" i="18"/>
  <c r="X12" i="18"/>
  <c r="J14" i="18"/>
  <c r="M14" i="18"/>
  <c r="X14" i="18"/>
  <c r="W42" i="18"/>
  <c r="X42" i="18"/>
  <c r="W43" i="18"/>
  <c r="X43" i="18"/>
  <c r="W44" i="18"/>
  <c r="X44" i="18"/>
  <c r="W45" i="18"/>
  <c r="X45" i="18" s="1"/>
  <c r="W46" i="18"/>
  <c r="X46" i="18"/>
  <c r="M49" i="18"/>
  <c r="X49" i="18"/>
  <c r="M50" i="18"/>
  <c r="X50" i="18"/>
  <c r="M51" i="18"/>
  <c r="X51" i="18" s="1"/>
  <c r="M52" i="18"/>
  <c r="X52" i="18"/>
  <c r="M53" i="18"/>
  <c r="X53" i="18"/>
  <c r="C24" i="1"/>
  <c r="C22" i="1"/>
  <c r="C21" i="1"/>
  <c r="C20" i="1"/>
  <c r="C19" i="1"/>
  <c r="C18" i="1"/>
  <c r="C17" i="1"/>
  <c r="C16" i="1"/>
  <c r="C15" i="1"/>
  <c r="C14" i="1"/>
  <c r="C13" i="1"/>
  <c r="C11" i="1"/>
  <c r="C8" i="1"/>
  <c r="C7" i="1"/>
  <c r="J7" i="17"/>
  <c r="M7" i="17" s="1"/>
  <c r="V7" i="17"/>
  <c r="W7" i="17" s="1"/>
  <c r="J8" i="17"/>
  <c r="M8" i="17" s="1"/>
  <c r="V8" i="17"/>
  <c r="W8" i="17" s="1"/>
  <c r="X8" i="17" s="1"/>
  <c r="J11" i="17"/>
  <c r="M11" i="17" s="1"/>
  <c r="X11" i="17" s="1"/>
  <c r="J13" i="17"/>
  <c r="M13" i="17" s="1"/>
  <c r="X13" i="17" s="1"/>
  <c r="J39" i="17"/>
  <c r="W42" i="17"/>
  <c r="X42" i="17"/>
  <c r="W43" i="17"/>
  <c r="X43" i="17"/>
  <c r="W44" i="17"/>
  <c r="X44" i="17" s="1"/>
  <c r="W45" i="17"/>
  <c r="X45" i="17" s="1"/>
  <c r="W46" i="17"/>
  <c r="X46" i="17"/>
  <c r="M49" i="17"/>
  <c r="X49" i="17"/>
  <c r="M50" i="17"/>
  <c r="X50" i="17" s="1"/>
  <c r="M51" i="17"/>
  <c r="X51" i="17" s="1"/>
  <c r="M52" i="17"/>
  <c r="X52" i="17"/>
  <c r="M53" i="17"/>
  <c r="X53" i="17"/>
  <c r="U55" i="17"/>
  <c r="X9" i="18" l="1"/>
  <c r="W54" i="18"/>
  <c r="M55" i="18"/>
  <c r="M56" i="18" s="1"/>
  <c r="M57" i="18" s="1"/>
  <c r="M58" i="18" s="1"/>
  <c r="M59" i="18" s="1"/>
  <c r="X7" i="18"/>
  <c r="X55" i="18" s="1"/>
  <c r="M54" i="18"/>
  <c r="U55" i="18"/>
  <c r="J39" i="18"/>
  <c r="X7" i="17"/>
  <c r="X55" i="17" s="1"/>
  <c r="W54" i="17"/>
  <c r="X54" i="17" s="1"/>
  <c r="M55" i="17"/>
  <c r="M56" i="17" s="1"/>
  <c r="M57" i="17" s="1"/>
  <c r="M58" i="17" s="1"/>
  <c r="M59" i="17" s="1"/>
  <c r="M54" i="17"/>
  <c r="V55" i="17"/>
  <c r="X54" i="18" l="1"/>
  <c r="W55" i="18"/>
  <c r="W56" i="18" s="1"/>
  <c r="W55" i="17"/>
  <c r="W56" i="17" s="1"/>
  <c r="J7" i="15"/>
  <c r="M7" i="15" s="1"/>
  <c r="V7" i="15"/>
  <c r="W7" i="15" s="1"/>
  <c r="J8" i="15"/>
  <c r="M8" i="15" s="1"/>
  <c r="V8" i="15"/>
  <c r="W8" i="15"/>
  <c r="J9" i="15"/>
  <c r="M9" i="15"/>
  <c r="U9" i="15"/>
  <c r="U55" i="15" s="1"/>
  <c r="V9" i="15"/>
  <c r="V55" i="15" s="1"/>
  <c r="J39" i="15"/>
  <c r="W42" i="15"/>
  <c r="X42" i="15"/>
  <c r="W43" i="15"/>
  <c r="X43" i="15"/>
  <c r="W44" i="15"/>
  <c r="X44" i="15" s="1"/>
  <c r="W45" i="15"/>
  <c r="X45" i="15"/>
  <c r="W46" i="15"/>
  <c r="X46" i="15"/>
  <c r="M49" i="15"/>
  <c r="X49" i="15"/>
  <c r="M50" i="15"/>
  <c r="X50" i="15" s="1"/>
  <c r="M51" i="15"/>
  <c r="X51" i="15"/>
  <c r="M52" i="15"/>
  <c r="X52" i="15"/>
  <c r="M53" i="15"/>
  <c r="X53" i="15"/>
  <c r="J7" i="14"/>
  <c r="J39" i="14" s="1"/>
  <c r="M7" i="14"/>
  <c r="M55" i="14" s="1"/>
  <c r="M56" i="14" s="1"/>
  <c r="M57" i="14" s="1"/>
  <c r="M58" i="14" s="1"/>
  <c r="M59" i="14" s="1"/>
  <c r="V7" i="14"/>
  <c r="W7" i="14" s="1"/>
  <c r="J8" i="14"/>
  <c r="M8" i="14" s="1"/>
  <c r="X8" i="14" s="1"/>
  <c r="V8" i="14"/>
  <c r="W8" i="14"/>
  <c r="J9" i="14"/>
  <c r="M9" i="14" s="1"/>
  <c r="U9" i="14"/>
  <c r="U55" i="14" s="1"/>
  <c r="V9" i="14"/>
  <c r="V55" i="14" s="1"/>
  <c r="J11" i="14"/>
  <c r="M11" i="14"/>
  <c r="V11" i="14"/>
  <c r="W11" i="14" s="1"/>
  <c r="X11" i="14" s="1"/>
  <c r="J12" i="14"/>
  <c r="M12" i="14" s="1"/>
  <c r="X12" i="14" s="1"/>
  <c r="V12" i="14"/>
  <c r="W12" i="14"/>
  <c r="W42" i="14"/>
  <c r="X42" i="14"/>
  <c r="W43" i="14"/>
  <c r="X43" i="14" s="1"/>
  <c r="W44" i="14"/>
  <c r="X44" i="14"/>
  <c r="W45" i="14"/>
  <c r="X45" i="14" s="1"/>
  <c r="W46" i="14"/>
  <c r="X46" i="14"/>
  <c r="M49" i="14"/>
  <c r="X49" i="14" s="1"/>
  <c r="M50" i="14"/>
  <c r="X50" i="14"/>
  <c r="M51" i="14"/>
  <c r="X51" i="14" s="1"/>
  <c r="M52" i="14"/>
  <c r="X52" i="14"/>
  <c r="M53" i="14"/>
  <c r="X53" i="14" s="1"/>
  <c r="J7" i="13"/>
  <c r="M7" i="13" s="1"/>
  <c r="V7" i="13"/>
  <c r="V55" i="13" s="1"/>
  <c r="J8" i="13"/>
  <c r="M8" i="13"/>
  <c r="V8" i="13"/>
  <c r="W8" i="13" s="1"/>
  <c r="X8" i="13" s="1"/>
  <c r="J9" i="13"/>
  <c r="M9" i="13" s="1"/>
  <c r="X9" i="13" s="1"/>
  <c r="U9" i="13"/>
  <c r="V9" i="13"/>
  <c r="W9" i="13"/>
  <c r="J12" i="13"/>
  <c r="M12" i="13" s="1"/>
  <c r="X12" i="13" s="1"/>
  <c r="J14" i="13"/>
  <c r="M14" i="13"/>
  <c r="X14" i="13" s="1"/>
  <c r="J39" i="13"/>
  <c r="W42" i="13"/>
  <c r="X42" i="13" s="1"/>
  <c r="W43" i="13"/>
  <c r="X43" i="13"/>
  <c r="W44" i="13"/>
  <c r="X44" i="13"/>
  <c r="W45" i="13"/>
  <c r="X45" i="13"/>
  <c r="W46" i="13"/>
  <c r="X46" i="13" s="1"/>
  <c r="M49" i="13"/>
  <c r="X49" i="13"/>
  <c r="M50" i="13"/>
  <c r="X50" i="13"/>
  <c r="M51" i="13"/>
  <c r="X51" i="13"/>
  <c r="M52" i="13"/>
  <c r="X52" i="13" s="1"/>
  <c r="M53" i="13"/>
  <c r="X53" i="13"/>
  <c r="U55" i="13"/>
  <c r="J7" i="12"/>
  <c r="M7" i="12" s="1"/>
  <c r="V7" i="12"/>
  <c r="W7" i="12"/>
  <c r="J8" i="12"/>
  <c r="M8" i="12" s="1"/>
  <c r="V8" i="12"/>
  <c r="W8" i="12" s="1"/>
  <c r="J9" i="12"/>
  <c r="M9" i="12"/>
  <c r="U9" i="12"/>
  <c r="U55" i="12" s="1"/>
  <c r="V9" i="12"/>
  <c r="V55" i="12" s="1"/>
  <c r="J10" i="12"/>
  <c r="M10" i="12" s="1"/>
  <c r="X10" i="12" s="1"/>
  <c r="U10" i="12"/>
  <c r="V10" i="12"/>
  <c r="W10" i="12"/>
  <c r="J12" i="12"/>
  <c r="M12" i="12"/>
  <c r="X12" i="12" s="1"/>
  <c r="J13" i="12"/>
  <c r="M13" i="12" s="1"/>
  <c r="X13" i="12" s="1"/>
  <c r="J14" i="12"/>
  <c r="M14" i="12"/>
  <c r="X14" i="12" s="1"/>
  <c r="J16" i="12"/>
  <c r="M16" i="12" s="1"/>
  <c r="X16" i="12" s="1"/>
  <c r="W42" i="12"/>
  <c r="X42" i="12"/>
  <c r="W43" i="12"/>
  <c r="X43" i="12" s="1"/>
  <c r="W44" i="12"/>
  <c r="X44" i="12" s="1"/>
  <c r="W45" i="12"/>
  <c r="X45" i="12" s="1"/>
  <c r="W46" i="12"/>
  <c r="X46" i="12"/>
  <c r="M49" i="12"/>
  <c r="X49" i="12" s="1"/>
  <c r="M50" i="12"/>
  <c r="X50" i="12" s="1"/>
  <c r="M51" i="12"/>
  <c r="X51" i="12" s="1"/>
  <c r="M52" i="12"/>
  <c r="X52" i="12"/>
  <c r="M53" i="12"/>
  <c r="X53" i="12" s="1"/>
  <c r="J7" i="11"/>
  <c r="M7" i="11" s="1"/>
  <c r="V7" i="11"/>
  <c r="W7" i="11" s="1"/>
  <c r="J8" i="11"/>
  <c r="M8" i="11" s="1"/>
  <c r="V8" i="11"/>
  <c r="W8" i="11" s="1"/>
  <c r="X8" i="11" s="1"/>
  <c r="J9" i="11"/>
  <c r="M9" i="11" s="1"/>
  <c r="U9" i="11"/>
  <c r="W9" i="11" s="1"/>
  <c r="X9" i="11" s="1"/>
  <c r="V9" i="11"/>
  <c r="J10" i="11"/>
  <c r="M10" i="11" s="1"/>
  <c r="X10" i="11" s="1"/>
  <c r="U10" i="11"/>
  <c r="V10" i="11"/>
  <c r="W10" i="11"/>
  <c r="J11" i="11"/>
  <c r="M11" i="11"/>
  <c r="U11" i="11"/>
  <c r="W11" i="11" s="1"/>
  <c r="X11" i="11" s="1"/>
  <c r="V11" i="11"/>
  <c r="J13" i="11"/>
  <c r="M13" i="11"/>
  <c r="X13" i="11" s="1"/>
  <c r="J14" i="11"/>
  <c r="M14" i="11" s="1"/>
  <c r="X14" i="11" s="1"/>
  <c r="J15" i="11"/>
  <c r="M15" i="11" s="1"/>
  <c r="X15" i="11" s="1"/>
  <c r="J40" i="11"/>
  <c r="W43" i="11"/>
  <c r="X43" i="11"/>
  <c r="W44" i="11"/>
  <c r="X44" i="11" s="1"/>
  <c r="W45" i="11"/>
  <c r="X45" i="11" s="1"/>
  <c r="W46" i="11"/>
  <c r="X46" i="11"/>
  <c r="W47" i="11"/>
  <c r="X47" i="11"/>
  <c r="M50" i="11"/>
  <c r="X50" i="11" s="1"/>
  <c r="M51" i="11"/>
  <c r="X51" i="11" s="1"/>
  <c r="M52" i="11"/>
  <c r="X52" i="11"/>
  <c r="M53" i="11"/>
  <c r="X53" i="11"/>
  <c r="M54" i="11"/>
  <c r="X54" i="11"/>
  <c r="U56" i="11"/>
  <c r="V56" i="11"/>
  <c r="J7" i="10"/>
  <c r="M7" i="10" s="1"/>
  <c r="V7" i="10"/>
  <c r="W7" i="10" s="1"/>
  <c r="J9" i="10"/>
  <c r="M9" i="10"/>
  <c r="U9" i="10"/>
  <c r="W9" i="10" s="1"/>
  <c r="X9" i="10" s="1"/>
  <c r="V9" i="10"/>
  <c r="J11" i="10"/>
  <c r="M11" i="10" s="1"/>
  <c r="X11" i="10" s="1"/>
  <c r="J12" i="10"/>
  <c r="M12" i="10"/>
  <c r="X12" i="10" s="1"/>
  <c r="J15" i="10"/>
  <c r="M15" i="10" s="1"/>
  <c r="X15" i="10" s="1"/>
  <c r="J39" i="10"/>
  <c r="W42" i="10"/>
  <c r="X42" i="10"/>
  <c r="W43" i="10"/>
  <c r="X43" i="10" s="1"/>
  <c r="W44" i="10"/>
  <c r="X44" i="10" s="1"/>
  <c r="W45" i="10"/>
  <c r="X45" i="10"/>
  <c r="W46" i="10"/>
  <c r="X46" i="10"/>
  <c r="M49" i="10"/>
  <c r="X49" i="10" s="1"/>
  <c r="M50" i="10"/>
  <c r="X50" i="10" s="1"/>
  <c r="M51" i="10"/>
  <c r="X51" i="10"/>
  <c r="M52" i="10"/>
  <c r="X52" i="10"/>
  <c r="M53" i="10"/>
  <c r="X53" i="10" s="1"/>
  <c r="V55" i="10"/>
  <c r="J7" i="9"/>
  <c r="M7" i="9" s="1"/>
  <c r="V7" i="9"/>
  <c r="W7" i="9" s="1"/>
  <c r="J8" i="9"/>
  <c r="M8" i="9"/>
  <c r="V8" i="9"/>
  <c r="W8" i="9" s="1"/>
  <c r="X8" i="9" s="1"/>
  <c r="J9" i="9"/>
  <c r="M9" i="9" s="1"/>
  <c r="X9" i="9" s="1"/>
  <c r="U9" i="9"/>
  <c r="V9" i="9"/>
  <c r="W9" i="9"/>
  <c r="J10" i="9"/>
  <c r="M10" i="9" s="1"/>
  <c r="U10" i="9"/>
  <c r="W10" i="9" s="1"/>
  <c r="X10" i="9" s="1"/>
  <c r="V10" i="9"/>
  <c r="J12" i="9"/>
  <c r="M12" i="9"/>
  <c r="W12" i="9"/>
  <c r="X12" i="9" s="1"/>
  <c r="J13" i="9"/>
  <c r="M13" i="9" s="1"/>
  <c r="X13" i="9" s="1"/>
  <c r="V13" i="9"/>
  <c r="W13" i="9"/>
  <c r="J15" i="9"/>
  <c r="M15" i="9" s="1"/>
  <c r="V15" i="9"/>
  <c r="W15" i="9"/>
  <c r="X15" i="9" s="1"/>
  <c r="J39" i="9"/>
  <c r="W42" i="9"/>
  <c r="X42" i="9"/>
  <c r="W43" i="9"/>
  <c r="X43" i="9" s="1"/>
  <c r="W44" i="9"/>
  <c r="X44" i="9"/>
  <c r="W45" i="9"/>
  <c r="X45" i="9"/>
  <c r="W46" i="9"/>
  <c r="X46" i="9"/>
  <c r="M49" i="9"/>
  <c r="X49" i="9" s="1"/>
  <c r="M50" i="9"/>
  <c r="X50" i="9"/>
  <c r="M51" i="9"/>
  <c r="X51" i="9"/>
  <c r="M52" i="9"/>
  <c r="X52" i="9"/>
  <c r="M53" i="9"/>
  <c r="X53" i="9" s="1"/>
  <c r="U55" i="9"/>
  <c r="J7" i="8"/>
  <c r="M7" i="8" s="1"/>
  <c r="V7" i="8"/>
  <c r="W7" i="8"/>
  <c r="J8" i="8"/>
  <c r="M8" i="8"/>
  <c r="V8" i="8"/>
  <c r="W8" i="8" s="1"/>
  <c r="J9" i="8"/>
  <c r="M9" i="8"/>
  <c r="V9" i="8"/>
  <c r="W9" i="8"/>
  <c r="X9" i="8"/>
  <c r="J10" i="8"/>
  <c r="M10" i="8" s="1"/>
  <c r="X10" i="8" s="1"/>
  <c r="U10" i="8"/>
  <c r="V10" i="8"/>
  <c r="W10" i="8"/>
  <c r="J11" i="8"/>
  <c r="M11" i="8"/>
  <c r="U11" i="8"/>
  <c r="W11" i="8" s="1"/>
  <c r="X11" i="8" s="1"/>
  <c r="V11" i="8"/>
  <c r="J13" i="8"/>
  <c r="M13" i="8"/>
  <c r="X13" i="8"/>
  <c r="J14" i="8"/>
  <c r="M14" i="8"/>
  <c r="X14" i="8" s="1"/>
  <c r="J15" i="8"/>
  <c r="M15" i="8"/>
  <c r="X15" i="8"/>
  <c r="J16" i="8"/>
  <c r="M16" i="8"/>
  <c r="X16" i="8"/>
  <c r="J17" i="8"/>
  <c r="M17" i="8" s="1"/>
  <c r="X17" i="8" s="1"/>
  <c r="J18" i="8"/>
  <c r="M18" i="8"/>
  <c r="X18" i="8"/>
  <c r="J20" i="8"/>
  <c r="M20" i="8"/>
  <c r="X20" i="8"/>
  <c r="J40" i="8"/>
  <c r="W43" i="8"/>
  <c r="X43" i="8"/>
  <c r="W44" i="8"/>
  <c r="X44" i="8"/>
  <c r="W45" i="8"/>
  <c r="X45" i="8"/>
  <c r="W46" i="8"/>
  <c r="X46" i="8" s="1"/>
  <c r="W47" i="8"/>
  <c r="X47" i="8"/>
  <c r="M50" i="8"/>
  <c r="X50" i="8"/>
  <c r="M51" i="8"/>
  <c r="X51" i="8"/>
  <c r="M52" i="8"/>
  <c r="X52" i="8" s="1"/>
  <c r="M53" i="8"/>
  <c r="X53" i="8"/>
  <c r="M54" i="8"/>
  <c r="X54" i="8"/>
  <c r="J7" i="7"/>
  <c r="M7" i="7" s="1"/>
  <c r="V7" i="7"/>
  <c r="W7" i="7"/>
  <c r="J8" i="7"/>
  <c r="M8" i="7"/>
  <c r="V8" i="7"/>
  <c r="W8" i="7" s="1"/>
  <c r="J9" i="7"/>
  <c r="M9" i="7"/>
  <c r="U9" i="7"/>
  <c r="V9" i="7"/>
  <c r="W9" i="7"/>
  <c r="X9" i="7"/>
  <c r="J11" i="7"/>
  <c r="M11" i="7" s="1"/>
  <c r="V11" i="7"/>
  <c r="W11" i="7"/>
  <c r="X11" i="7" s="1"/>
  <c r="J12" i="7"/>
  <c r="M12" i="7"/>
  <c r="V12" i="7"/>
  <c r="W12" i="7" s="1"/>
  <c r="X12" i="7" s="1"/>
  <c r="J13" i="7"/>
  <c r="M13" i="7"/>
  <c r="V13" i="7"/>
  <c r="W13" i="7" s="1"/>
  <c r="X13" i="7" s="1"/>
  <c r="J14" i="7"/>
  <c r="M14" i="7" s="1"/>
  <c r="V14" i="7"/>
  <c r="W14" i="7" s="1"/>
  <c r="X14" i="7" s="1"/>
  <c r="J15" i="7"/>
  <c r="M15" i="7" s="1"/>
  <c r="V15" i="7"/>
  <c r="W15" i="7"/>
  <c r="J39" i="7"/>
  <c r="W42" i="7"/>
  <c r="X42" i="7"/>
  <c r="W43" i="7"/>
  <c r="X43" i="7" s="1"/>
  <c r="W44" i="7"/>
  <c r="X44" i="7"/>
  <c r="W45" i="7"/>
  <c r="X45" i="7"/>
  <c r="W46" i="7"/>
  <c r="X46" i="7"/>
  <c r="M49" i="7"/>
  <c r="X49" i="7" s="1"/>
  <c r="M50" i="7"/>
  <c r="X50" i="7"/>
  <c r="M51" i="7"/>
  <c r="X51" i="7"/>
  <c r="M52" i="7"/>
  <c r="X52" i="7"/>
  <c r="M53" i="7"/>
  <c r="X53" i="7" s="1"/>
  <c r="U55" i="7"/>
  <c r="J7" i="6"/>
  <c r="M7" i="6" s="1"/>
  <c r="V7" i="6"/>
  <c r="W7" i="6" s="1"/>
  <c r="J8" i="6"/>
  <c r="M8" i="6" s="1"/>
  <c r="V8" i="6"/>
  <c r="W8" i="6" s="1"/>
  <c r="X8" i="6" s="1"/>
  <c r="J9" i="6"/>
  <c r="M9" i="6" s="1"/>
  <c r="U9" i="6"/>
  <c r="V9" i="6"/>
  <c r="W9" i="6" s="1"/>
  <c r="X9" i="6" s="1"/>
  <c r="J11" i="6"/>
  <c r="M11" i="6" s="1"/>
  <c r="V11" i="6"/>
  <c r="W11" i="6" s="1"/>
  <c r="J12" i="6"/>
  <c r="M12" i="6" s="1"/>
  <c r="V12" i="6"/>
  <c r="W12" i="6" s="1"/>
  <c r="X12" i="6" s="1"/>
  <c r="J16" i="6"/>
  <c r="M16" i="6" s="1"/>
  <c r="V16" i="6"/>
  <c r="W16" i="6"/>
  <c r="X16" i="6" s="1"/>
  <c r="J39" i="6"/>
  <c r="W42" i="6"/>
  <c r="X42" i="6" s="1"/>
  <c r="W43" i="6"/>
  <c r="X43" i="6" s="1"/>
  <c r="W44" i="6"/>
  <c r="X44" i="6"/>
  <c r="W45" i="6"/>
  <c r="X45" i="6"/>
  <c r="W46" i="6"/>
  <c r="X46" i="6" s="1"/>
  <c r="M49" i="6"/>
  <c r="X49" i="6" s="1"/>
  <c r="M50" i="6"/>
  <c r="X50" i="6"/>
  <c r="M51" i="6"/>
  <c r="X51" i="6"/>
  <c r="M52" i="6"/>
  <c r="X52" i="6" s="1"/>
  <c r="M53" i="6"/>
  <c r="X53" i="6" s="1"/>
  <c r="U55" i="6"/>
  <c r="J7" i="5"/>
  <c r="M7" i="5" s="1"/>
  <c r="V7" i="5"/>
  <c r="W7" i="5"/>
  <c r="W55" i="5" s="1"/>
  <c r="W56" i="5" s="1"/>
  <c r="W42" i="5"/>
  <c r="X42" i="5"/>
  <c r="W43" i="5"/>
  <c r="X43" i="5"/>
  <c r="W44" i="5"/>
  <c r="X44" i="5"/>
  <c r="W45" i="5"/>
  <c r="X45" i="5"/>
  <c r="W46" i="5"/>
  <c r="X46" i="5"/>
  <c r="M49" i="5"/>
  <c r="X49" i="5"/>
  <c r="M50" i="5"/>
  <c r="X50" i="5"/>
  <c r="M51" i="5"/>
  <c r="X51" i="5"/>
  <c r="M52" i="5"/>
  <c r="X52" i="5"/>
  <c r="M53" i="5"/>
  <c r="X53" i="5"/>
  <c r="W54" i="5"/>
  <c r="U55" i="5"/>
  <c r="V55" i="5"/>
  <c r="J7" i="4"/>
  <c r="M7" i="4" s="1"/>
  <c r="V7" i="4"/>
  <c r="W7" i="4" s="1"/>
  <c r="J12" i="4"/>
  <c r="M12" i="4" s="1"/>
  <c r="X12" i="4" s="1"/>
  <c r="J13" i="4"/>
  <c r="M13" i="4" s="1"/>
  <c r="X13" i="4" s="1"/>
  <c r="W42" i="4"/>
  <c r="X42" i="4"/>
  <c r="W43" i="4"/>
  <c r="X43" i="4"/>
  <c r="W44" i="4"/>
  <c r="X44" i="4" s="1"/>
  <c r="W45" i="4"/>
  <c r="X45" i="4" s="1"/>
  <c r="W46" i="4"/>
  <c r="X46" i="4"/>
  <c r="M49" i="4"/>
  <c r="X49" i="4"/>
  <c r="M50" i="4"/>
  <c r="X50" i="4" s="1"/>
  <c r="M51" i="4"/>
  <c r="X51" i="4" s="1"/>
  <c r="M52" i="4"/>
  <c r="X52" i="4"/>
  <c r="M53" i="4"/>
  <c r="X53" i="4"/>
  <c r="U55" i="4"/>
  <c r="J7" i="2"/>
  <c r="M7" i="2" s="1"/>
  <c r="V7" i="2"/>
  <c r="W7" i="2" s="1"/>
  <c r="J8" i="2"/>
  <c r="M8" i="2" s="1"/>
  <c r="X8" i="2" s="1"/>
  <c r="J39" i="2"/>
  <c r="W42" i="2"/>
  <c r="X42" i="2" s="1"/>
  <c r="W43" i="2"/>
  <c r="X43" i="2"/>
  <c r="W44" i="2"/>
  <c r="X44" i="2" s="1"/>
  <c r="W45" i="2"/>
  <c r="X45" i="2" s="1"/>
  <c r="W46" i="2"/>
  <c r="X46" i="2" s="1"/>
  <c r="M49" i="2"/>
  <c r="X49" i="2"/>
  <c r="M50" i="2"/>
  <c r="X50" i="2" s="1"/>
  <c r="M51" i="2"/>
  <c r="X51" i="2" s="1"/>
  <c r="M52" i="2"/>
  <c r="X52" i="2" s="1"/>
  <c r="M53" i="2"/>
  <c r="X53" i="2"/>
  <c r="U55" i="2"/>
  <c r="V55" i="2"/>
  <c r="W57" i="18" l="1"/>
  <c r="W58" i="18" s="1"/>
  <c r="X56" i="18"/>
  <c r="X57" i="18" s="1"/>
  <c r="J39" i="5"/>
  <c r="W57" i="17"/>
  <c r="W58" i="17" s="1"/>
  <c r="X56" i="17"/>
  <c r="X57" i="17" s="1"/>
  <c r="X8" i="15"/>
  <c r="X7" i="15"/>
  <c r="X55" i="15" s="1"/>
  <c r="M54" i="15"/>
  <c r="M55" i="15"/>
  <c r="M56" i="15" s="1"/>
  <c r="M57" i="15" s="1"/>
  <c r="M58" i="15" s="1"/>
  <c r="M59" i="15" s="1"/>
  <c r="W9" i="15"/>
  <c r="X9" i="15" s="1"/>
  <c r="X7" i="14"/>
  <c r="X55" i="14" s="1"/>
  <c r="W54" i="14"/>
  <c r="M54" i="14"/>
  <c r="W9" i="14"/>
  <c r="X9" i="14" s="1"/>
  <c r="M54" i="13"/>
  <c r="M55" i="13"/>
  <c r="M56" i="13" s="1"/>
  <c r="M57" i="13" s="1"/>
  <c r="M58" i="13" s="1"/>
  <c r="M59" i="13" s="1"/>
  <c r="W7" i="13"/>
  <c r="X8" i="12"/>
  <c r="M55" i="12"/>
  <c r="M56" i="12" s="1"/>
  <c r="M57" i="12" s="1"/>
  <c r="M58" i="12" s="1"/>
  <c r="M59" i="12" s="1"/>
  <c r="X7" i="12"/>
  <c r="X55" i="12" s="1"/>
  <c r="M54" i="12"/>
  <c r="W9" i="12"/>
  <c r="X9" i="12" s="1"/>
  <c r="J39" i="12"/>
  <c r="W55" i="11"/>
  <c r="X7" i="11"/>
  <c r="X56" i="11" s="1"/>
  <c r="M55" i="11"/>
  <c r="M56" i="11"/>
  <c r="M57" i="11" s="1"/>
  <c r="M58" i="11" s="1"/>
  <c r="M59" i="11" s="1"/>
  <c r="M60" i="11" s="1"/>
  <c r="W54" i="10"/>
  <c r="W55" i="10"/>
  <c r="W56" i="10" s="1"/>
  <c r="X7" i="10"/>
  <c r="X55" i="10" s="1"/>
  <c r="M54" i="10"/>
  <c r="M55" i="10"/>
  <c r="M56" i="10" s="1"/>
  <c r="M57" i="10" s="1"/>
  <c r="M58" i="10" s="1"/>
  <c r="M59" i="10" s="1"/>
  <c r="U55" i="10"/>
  <c r="W54" i="9"/>
  <c r="X7" i="9"/>
  <c r="X55" i="9" s="1"/>
  <c r="M54" i="9"/>
  <c r="M55" i="9"/>
  <c r="M56" i="9" s="1"/>
  <c r="M57" i="9" s="1"/>
  <c r="M58" i="9" s="1"/>
  <c r="M59" i="9" s="1"/>
  <c r="V55" i="9"/>
  <c r="X8" i="8"/>
  <c r="W55" i="8"/>
  <c r="M56" i="8"/>
  <c r="M57" i="8" s="1"/>
  <c r="M58" i="8" s="1"/>
  <c r="M59" i="8" s="1"/>
  <c r="M60" i="8" s="1"/>
  <c r="X7" i="8"/>
  <c r="X56" i="8" s="1"/>
  <c r="M55" i="8"/>
  <c r="V56" i="8"/>
  <c r="U56" i="8"/>
  <c r="X8" i="7"/>
  <c r="W54" i="7"/>
  <c r="W55" i="7" s="1"/>
  <c r="W56" i="7" s="1"/>
  <c r="X7" i="7"/>
  <c r="X55" i="7" s="1"/>
  <c r="X15" i="7"/>
  <c r="M55" i="7"/>
  <c r="M56" i="7" s="1"/>
  <c r="M57" i="7" s="1"/>
  <c r="M58" i="7" s="1"/>
  <c r="M59" i="7" s="1"/>
  <c r="M54" i="7"/>
  <c r="V55" i="7"/>
  <c r="W54" i="6"/>
  <c r="X7" i="6"/>
  <c r="X55" i="6" s="1"/>
  <c r="X11" i="6"/>
  <c r="M55" i="6"/>
  <c r="M56" i="6" s="1"/>
  <c r="M57" i="6" s="1"/>
  <c r="M58" i="6" s="1"/>
  <c r="M59" i="6" s="1"/>
  <c r="M54" i="6"/>
  <c r="V55" i="6"/>
  <c r="W57" i="5"/>
  <c r="W58" i="5" s="1"/>
  <c r="M54" i="5"/>
  <c r="X54" i="5" s="1"/>
  <c r="X7" i="5"/>
  <c r="W54" i="4"/>
  <c r="X54" i="4" s="1"/>
  <c r="X7" i="4"/>
  <c r="X55" i="4" s="1"/>
  <c r="M55" i="4"/>
  <c r="M56" i="4" s="1"/>
  <c r="M57" i="4" s="1"/>
  <c r="M58" i="4" s="1"/>
  <c r="M59" i="4" s="1"/>
  <c r="M54" i="4"/>
  <c r="V55" i="4"/>
  <c r="J39" i="4"/>
  <c r="W55" i="2"/>
  <c r="W56" i="2" s="1"/>
  <c r="X7" i="2"/>
  <c r="X55" i="2" s="1"/>
  <c r="W54" i="2"/>
  <c r="M55" i="2"/>
  <c r="M56" i="2" s="1"/>
  <c r="M57" i="2" s="1"/>
  <c r="M58" i="2" s="1"/>
  <c r="M59" i="2" s="1"/>
  <c r="M54" i="2"/>
  <c r="X58" i="18" l="1"/>
  <c r="X59" i="18" s="1"/>
  <c r="X61" i="18" s="1"/>
  <c r="W59" i="18"/>
  <c r="X58" i="17"/>
  <c r="X59" i="17" s="1"/>
  <c r="X61" i="17" s="1"/>
  <c r="W59" i="17"/>
  <c r="W54" i="15"/>
  <c r="X54" i="15" s="1"/>
  <c r="W55" i="15"/>
  <c r="W56" i="15" s="1"/>
  <c r="X54" i="14"/>
  <c r="W55" i="14"/>
  <c r="W56" i="14" s="1"/>
  <c r="X7" i="13"/>
  <c r="X55" i="13" s="1"/>
  <c r="W54" i="13"/>
  <c r="X54" i="13" s="1"/>
  <c r="W54" i="12"/>
  <c r="X54" i="12" s="1"/>
  <c r="X55" i="11"/>
  <c r="W56" i="11"/>
  <c r="W57" i="11" s="1"/>
  <c r="X56" i="10"/>
  <c r="X57" i="10" s="1"/>
  <c r="W57" i="10"/>
  <c r="W58" i="10" s="1"/>
  <c r="X54" i="10"/>
  <c r="X54" i="9"/>
  <c r="W55" i="9"/>
  <c r="W56" i="9" s="1"/>
  <c r="X55" i="8"/>
  <c r="W56" i="8"/>
  <c r="W57" i="8" s="1"/>
  <c r="X56" i="7"/>
  <c r="X57" i="7" s="1"/>
  <c r="W57" i="7"/>
  <c r="W58" i="7" s="1"/>
  <c r="X54" i="7"/>
  <c r="X54" i="6"/>
  <c r="W55" i="6"/>
  <c r="W56" i="6" s="1"/>
  <c r="X55" i="5"/>
  <c r="M55" i="5"/>
  <c r="M56" i="5" s="1"/>
  <c r="W59" i="5"/>
  <c r="W55" i="4"/>
  <c r="W56" i="4" s="1"/>
  <c r="W57" i="2"/>
  <c r="W58" i="2" s="1"/>
  <c r="X56" i="2"/>
  <c r="X57" i="2" s="1"/>
  <c r="X54" i="2"/>
  <c r="W57" i="15" l="1"/>
  <c r="W58" i="15" s="1"/>
  <c r="X56" i="15"/>
  <c r="X57" i="15" s="1"/>
  <c r="W57" i="14"/>
  <c r="W58" i="14" s="1"/>
  <c r="X56" i="14"/>
  <c r="X57" i="14" s="1"/>
  <c r="W55" i="13"/>
  <c r="W56" i="13" s="1"/>
  <c r="W55" i="12"/>
  <c r="W56" i="12" s="1"/>
  <c r="X57" i="11"/>
  <c r="X58" i="11" s="1"/>
  <c r="W58" i="11"/>
  <c r="W59" i="11" s="1"/>
  <c r="X58" i="10"/>
  <c r="X59" i="10" s="1"/>
  <c r="X61" i="10" s="1"/>
  <c r="W59" i="10"/>
  <c r="X56" i="9"/>
  <c r="X57" i="9" s="1"/>
  <c r="W57" i="9"/>
  <c r="W58" i="9" s="1"/>
  <c r="W58" i="8"/>
  <c r="W59" i="8" s="1"/>
  <c r="X57" i="8"/>
  <c r="X58" i="8" s="1"/>
  <c r="W59" i="7"/>
  <c r="X58" i="7"/>
  <c r="X59" i="7" s="1"/>
  <c r="X61" i="7" s="1"/>
  <c r="W57" i="6"/>
  <c r="W58" i="6" s="1"/>
  <c r="X56" i="6"/>
  <c r="X57" i="6" s="1"/>
  <c r="M57" i="5"/>
  <c r="M58" i="5" s="1"/>
  <c r="X56" i="5"/>
  <c r="X57" i="5" s="1"/>
  <c r="X56" i="4"/>
  <c r="X57" i="4" s="1"/>
  <c r="W57" i="4"/>
  <c r="W58" i="4" s="1"/>
  <c r="X58" i="2"/>
  <c r="X59" i="2" s="1"/>
  <c r="X61" i="2" s="1"/>
  <c r="W59" i="2"/>
  <c r="W59" i="15" l="1"/>
  <c r="X58" i="15"/>
  <c r="X59" i="15" s="1"/>
  <c r="X61" i="15" s="1"/>
  <c r="X58" i="14"/>
  <c r="X59" i="14" s="1"/>
  <c r="X61" i="14" s="1"/>
  <c r="W59" i="14"/>
  <c r="X56" i="13"/>
  <c r="X57" i="13" s="1"/>
  <c r="W57" i="13"/>
  <c r="W58" i="13" s="1"/>
  <c r="X56" i="12"/>
  <c r="X57" i="12" s="1"/>
  <c r="W57" i="12"/>
  <c r="W58" i="12" s="1"/>
  <c r="X59" i="11"/>
  <c r="X60" i="11" s="1"/>
  <c r="X62" i="11" s="1"/>
  <c r="W60" i="11"/>
  <c r="X58" i="9"/>
  <c r="X59" i="9" s="1"/>
  <c r="X61" i="9" s="1"/>
  <c r="W59" i="9"/>
  <c r="X59" i="8"/>
  <c r="X60" i="8" s="1"/>
  <c r="X62" i="8" s="1"/>
  <c r="W60" i="8"/>
  <c r="X58" i="6"/>
  <c r="X59" i="6" s="1"/>
  <c r="X61" i="6" s="1"/>
  <c r="W59" i="6"/>
  <c r="M59" i="5"/>
  <c r="X58" i="5"/>
  <c r="X59" i="5" s="1"/>
  <c r="X61" i="5" s="1"/>
  <c r="C12" i="1" s="1"/>
  <c r="W59" i="4"/>
  <c r="X58" i="4"/>
  <c r="X59" i="4" s="1"/>
  <c r="X61" i="4" s="1"/>
  <c r="X58" i="13" l="1"/>
  <c r="X59" i="13" s="1"/>
  <c r="X61" i="13" s="1"/>
  <c r="W59" i="13"/>
  <c r="W59" i="12"/>
  <c r="X58" i="12"/>
  <c r="X59" i="12" s="1"/>
  <c r="X61" i="12" s="1"/>
</calcChain>
</file>

<file path=xl/sharedStrings.xml><?xml version="1.0" encoding="utf-8"?>
<sst xmlns="http://schemas.openxmlformats.org/spreadsheetml/2006/main" count="2839" uniqueCount="209">
  <si>
    <t>Programma van Eisen Constructief Schoonmaken</t>
  </si>
  <si>
    <t>Jaar uitvoering</t>
  </si>
  <si>
    <t>2022-2023</t>
  </si>
  <si>
    <t>Station</t>
  </si>
  <si>
    <t>Totale aanbiedingsprijs</t>
  </si>
  <si>
    <t>Totaal (inschrijfsom)</t>
  </si>
  <si>
    <t>Coating resultaat</t>
  </si>
  <si>
    <t>S4</t>
  </si>
  <si>
    <t>Vrij van grafitti bekladding</t>
  </si>
  <si>
    <t>S3</t>
  </si>
  <si>
    <t>Vrij van aangehecht vuil</t>
  </si>
  <si>
    <t>S2</t>
  </si>
  <si>
    <t>Vrij van stof en spinrag</t>
  </si>
  <si>
    <t>S1</t>
  </si>
  <si>
    <t>Schoonmaak Resultaat</t>
  </si>
  <si>
    <t>Trappen, tegelwerkwanden: inzetten met reiniger, doorborstelen, HD-reinigen</t>
  </si>
  <si>
    <t>U10</t>
  </si>
  <si>
    <t>Tele-Wash</t>
  </si>
  <si>
    <t>U9</t>
  </si>
  <si>
    <t>Conserveren</t>
  </si>
  <si>
    <t>U8</t>
  </si>
  <si>
    <t>Shampoo methode</t>
  </si>
  <si>
    <t>U7</t>
  </si>
  <si>
    <t>Schrobben</t>
  </si>
  <si>
    <t>U6</t>
  </si>
  <si>
    <t>Glazenwassen</t>
  </si>
  <si>
    <t>U5</t>
  </si>
  <si>
    <t>Hoge druk reiniging</t>
  </si>
  <si>
    <t>U4</t>
  </si>
  <si>
    <t>Dry Wash systeem</t>
  </si>
  <si>
    <t>U3</t>
  </si>
  <si>
    <t>Tuckerpool methode</t>
  </si>
  <si>
    <t>U2</t>
  </si>
  <si>
    <t>Handmatig reinigen</t>
  </si>
  <si>
    <t>U1</t>
  </si>
  <si>
    <t>Werkmethodiek</t>
  </si>
  <si>
    <t>Coating aanbrengen</t>
  </si>
  <si>
    <t>R4</t>
  </si>
  <si>
    <t>Grafitti verwijderen</t>
  </si>
  <si>
    <t>R3</t>
  </si>
  <si>
    <t>Geheel nat reinigen</t>
  </si>
  <si>
    <t>R2</t>
  </si>
  <si>
    <t>Stof en spinrag vrijmaken</t>
  </si>
  <si>
    <t>R1</t>
  </si>
  <si>
    <t>Reinigingsvoorschriften</t>
  </si>
  <si>
    <t xml:space="preserve"> </t>
  </si>
  <si>
    <t>Totaal:</t>
  </si>
  <si>
    <t>Optie: Afronding / Korting</t>
  </si>
  <si>
    <t>Subtotaal</t>
  </si>
  <si>
    <t>%</t>
  </si>
  <si>
    <t>Winst &amp; Risico</t>
  </si>
  <si>
    <t>Algemene Kosten</t>
  </si>
  <si>
    <t>van begroting</t>
  </si>
  <si>
    <t>Diversen, onvoorzien</t>
  </si>
  <si>
    <t>dg</t>
  </si>
  <si>
    <t>Parkeerkosten</t>
  </si>
  <si>
    <t>post</t>
  </si>
  <si>
    <t>Steigers, Hoogwerkers etc.</t>
  </si>
  <si>
    <t xml:space="preserve">Reiskosten </t>
  </si>
  <si>
    <t>Waterwagen, aggregaat</t>
  </si>
  <si>
    <t>Bouwkeet, Toilet</t>
  </si>
  <si>
    <t>Organisatiekosten</t>
  </si>
  <si>
    <t>st</t>
  </si>
  <si>
    <t>PVB</t>
  </si>
  <si>
    <t>PVT</t>
  </si>
  <si>
    <t>RIE</t>
  </si>
  <si>
    <t>VG &amp; U</t>
  </si>
  <si>
    <t>door opdrachtgever</t>
  </si>
  <si>
    <t>VG &amp; O</t>
  </si>
  <si>
    <t>Veiligheid Admin.</t>
  </si>
  <si>
    <t>Totaal</t>
  </si>
  <si>
    <t>N.V.T.</t>
  </si>
  <si>
    <t>m2</t>
  </si>
  <si>
    <t>Metaal</t>
  </si>
  <si>
    <t>Schakelkast</t>
  </si>
  <si>
    <t>D</t>
  </si>
  <si>
    <t>TEV</t>
  </si>
  <si>
    <t>Metselwerk</t>
  </si>
  <si>
    <t>Bijgebouw</t>
  </si>
  <si>
    <t>Nacht/dag</t>
  </si>
  <si>
    <t xml:space="preserve"> Aantallen</t>
  </si>
  <si>
    <t>Materiaalafwerking</t>
  </si>
  <si>
    <t>Bouwwerk (SAP)</t>
  </si>
  <si>
    <t>dienst</t>
  </si>
  <si>
    <t>schrift</t>
  </si>
  <si>
    <t>CS</t>
  </si>
  <si>
    <t>Personeel</t>
  </si>
  <si>
    <t>Beheer</t>
  </si>
  <si>
    <t>Uitvoering</t>
  </si>
  <si>
    <t>Tarief</t>
  </si>
  <si>
    <t>Maatregel</t>
  </si>
  <si>
    <t>Zone</t>
  </si>
  <si>
    <t>Dag-</t>
  </si>
  <si>
    <t>Nacht-</t>
  </si>
  <si>
    <t>Uren</t>
  </si>
  <si>
    <t>Resultaat</t>
  </si>
  <si>
    <t>Voor-</t>
  </si>
  <si>
    <t>Veiligheid</t>
  </si>
  <si>
    <t>Aantal</t>
  </si>
  <si>
    <t xml:space="preserve">Planning </t>
  </si>
  <si>
    <t>Aanvraag</t>
  </si>
  <si>
    <t>Prijzen</t>
  </si>
  <si>
    <t>Uurtarief</t>
  </si>
  <si>
    <t>Arbeids</t>
  </si>
  <si>
    <t>Kengetal</t>
  </si>
  <si>
    <t>Schoonmaak</t>
  </si>
  <si>
    <t>Methode</t>
  </si>
  <si>
    <t>Station Horst Zevenum</t>
  </si>
  <si>
    <t>Steenachtig, coating</t>
  </si>
  <si>
    <t>Entreetrappen</t>
  </si>
  <si>
    <t>U1/U4/U5/U9</t>
  </si>
  <si>
    <t>Diverse</t>
  </si>
  <si>
    <t>Windscherm</t>
  </si>
  <si>
    <t>N</t>
  </si>
  <si>
    <t>GRW</t>
  </si>
  <si>
    <t>B</t>
  </si>
  <si>
    <t>U1/U4/U9</t>
  </si>
  <si>
    <t>Beplating traspa</t>
  </si>
  <si>
    <t>Perron overkapping</t>
  </si>
  <si>
    <t>Beplating trespa</t>
  </si>
  <si>
    <t>Station ´s-Hertogenbosch Oost</t>
  </si>
  <si>
    <t>aan/afvoer klimvoorz/maken afzetting</t>
  </si>
  <si>
    <t>combinatie</t>
  </si>
  <si>
    <t>Stationshal</t>
  </si>
  <si>
    <t>Hellingbaan</t>
  </si>
  <si>
    <t>S1/S2</t>
  </si>
  <si>
    <t>U1/U4</t>
  </si>
  <si>
    <t>R2/R3</t>
  </si>
  <si>
    <t>Dakbeschot hout</t>
  </si>
  <si>
    <t>Stationsgebouw spoor,- en linkerzijde</t>
  </si>
  <si>
    <t>Station Boxmeer</t>
  </si>
  <si>
    <t>in combinatie</t>
  </si>
  <si>
    <t>Kast</t>
  </si>
  <si>
    <t>Station Geleen Oost</t>
  </si>
  <si>
    <t>Tunnel</t>
  </si>
  <si>
    <t>BD</t>
  </si>
  <si>
    <t>A</t>
  </si>
  <si>
    <t>Station Bergen op Zoom</t>
  </si>
  <si>
    <t xml:space="preserve">U1 </t>
  </si>
  <si>
    <t>m1</t>
  </si>
  <si>
    <t xml:space="preserve">Metaal </t>
  </si>
  <si>
    <t>Herkwerken op wanden hellingbaan</t>
  </si>
  <si>
    <t>S3/S4</t>
  </si>
  <si>
    <t>m3</t>
  </si>
  <si>
    <t>Asfalt/tegelwerk</t>
  </si>
  <si>
    <t>Vloeren hellingbaan, tunnel en trappen</t>
  </si>
  <si>
    <t>Wanden beton geschilderd</t>
  </si>
  <si>
    <t>Tunnel/trapopgangen</t>
  </si>
  <si>
    <t>Zijwanden beton geschilderd</t>
  </si>
  <si>
    <t>Plafond en boeidelen (Trespa)</t>
  </si>
  <si>
    <t>in combinatie met A</t>
  </si>
  <si>
    <t>Station Heeze</t>
  </si>
  <si>
    <t>U1/U5</t>
  </si>
  <si>
    <t>Lichtstraten glas</t>
  </si>
  <si>
    <t>Wachtruimte</t>
  </si>
  <si>
    <t>Gesloten Abri</t>
  </si>
  <si>
    <t>LWB</t>
  </si>
  <si>
    <t>BD/SL</t>
  </si>
  <si>
    <t>Station Roosendaal</t>
  </si>
  <si>
    <t xml:space="preserve">Dakbeschot hout, metalen goten en dakbalken </t>
  </si>
  <si>
    <t>Perron overkapping (excl. nieuwbouw)</t>
  </si>
  <si>
    <t>Station Geldermalsen</t>
  </si>
  <si>
    <t>Glas en staal</t>
  </si>
  <si>
    <t>Steenachtig</t>
  </si>
  <si>
    <t>Beplating hout</t>
  </si>
  <si>
    <t>Station Rosmalen</t>
  </si>
  <si>
    <t>U2/U10</t>
  </si>
  <si>
    <t>Vloervelden nabij liften</t>
  </si>
  <si>
    <t xml:space="preserve">Buitentrappen </t>
  </si>
  <si>
    <t>Diktakant vloer bij liften</t>
  </si>
  <si>
    <t>Plafonds kunststof en boeidelen/dakranden (metaal)</t>
  </si>
  <si>
    <t>Station Tilburg Reeshof</t>
  </si>
  <si>
    <t>BD-SL</t>
  </si>
  <si>
    <t>Station Weert</t>
  </si>
  <si>
    <t>R3/R4</t>
  </si>
  <si>
    <t>Staal</t>
  </si>
  <si>
    <t>Kolommen</t>
  </si>
  <si>
    <t>Station Tiel Passewaaij</t>
  </si>
  <si>
    <t>M1</t>
  </si>
  <si>
    <t>Boeidelen-dakranden entreegebouw</t>
  </si>
  <si>
    <t>Boeidelen-dakranden perronkappen Perron spoor 1 en 2</t>
  </si>
  <si>
    <t>Station Helmond</t>
  </si>
  <si>
    <t>Deur staal</t>
  </si>
  <si>
    <t>Schakelgebouw</t>
  </si>
  <si>
    <t>Betonwand</t>
  </si>
  <si>
    <t>Station Vierlingsbeek</t>
  </si>
  <si>
    <t>Bergen op Zoom</t>
  </si>
  <si>
    <t>Boxmeer</t>
  </si>
  <si>
    <t>Den Bosch Oost</t>
  </si>
  <si>
    <t>Geldermalsen</t>
  </si>
  <si>
    <t>Geleen Oost</t>
  </si>
  <si>
    <t>Heeze</t>
  </si>
  <si>
    <t>Helmond</t>
  </si>
  <si>
    <t>Horst Zevenum</t>
  </si>
  <si>
    <t>Roosendaal</t>
  </si>
  <si>
    <t>Rosmalen</t>
  </si>
  <si>
    <t>Tiel Passewaaij</t>
  </si>
  <si>
    <t>Tilburg Reeshof</t>
  </si>
  <si>
    <t>Vierlingsbeek</t>
  </si>
  <si>
    <t>Weert</t>
  </si>
  <si>
    <t xml:space="preserve">Den Bosch </t>
  </si>
  <si>
    <t>Metselwerk borstweringen</t>
  </si>
  <si>
    <t>Entree trappen</t>
  </si>
  <si>
    <t>U1/U4//U9</t>
  </si>
  <si>
    <t>Onderzijde witte houtenplafonds, stalen plafondbalken, boeidelen kopzijde</t>
  </si>
  <si>
    <t>Station Oss West</t>
  </si>
  <si>
    <t>Oss West</t>
  </si>
  <si>
    <t>Station Hertogenbosch's</t>
  </si>
  <si>
    <t>Buiten/bovenzijde lichtkappen/lichtstraten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</si>
</sst>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6">
    <xf numFmtId="0" fontId="0" fillId="0" borderId="0" xfId="0"/>
    <xf numFmtId="0" fontId="2" fillId="0" borderId="1" xfId="1" applyFont="1" applyBorder="1"/>
    <xf numFmtId="0" fontId="3" fillId="2" borderId="2" xfId="1" applyFont="1" applyFill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/>
    <xf numFmtId="0" fontId="3" fillId="0" borderId="10" xfId="1" applyFont="1" applyBorder="1" applyAlignment="1">
      <alignment horizontal="center"/>
    </xf>
    <xf numFmtId="0" fontId="2" fillId="0" borderId="11" xfId="1" applyFont="1" applyBorder="1"/>
    <xf numFmtId="0" fontId="2" fillId="0" borderId="13" xfId="1" applyFont="1" applyBorder="1"/>
    <xf numFmtId="44" fontId="2" fillId="0" borderId="14" xfId="1" applyNumberFormat="1" applyFont="1" applyBorder="1"/>
    <xf numFmtId="0" fontId="2" fillId="0" borderId="15" xfId="1" applyFont="1" applyBorder="1"/>
    <xf numFmtId="0" fontId="2" fillId="0" borderId="16" xfId="1" applyFont="1" applyBorder="1"/>
    <xf numFmtId="0" fontId="3" fillId="3" borderId="17" xfId="1" applyFont="1" applyFill="1" applyBorder="1"/>
    <xf numFmtId="0" fontId="2" fillId="0" borderId="0" xfId="1" applyFont="1"/>
    <xf numFmtId="4" fontId="2" fillId="0" borderId="0" xfId="1" applyNumberFormat="1" applyFont="1" applyAlignment="1">
      <alignment horizontal="right"/>
    </xf>
    <xf numFmtId="0" fontId="1" fillId="0" borderId="0" xfId="1"/>
    <xf numFmtId="0" fontId="2" fillId="0" borderId="19" xfId="1" applyFont="1" applyBorder="1"/>
    <xf numFmtId="0" fontId="2" fillId="0" borderId="20" xfId="1" applyFont="1" applyBorder="1"/>
    <xf numFmtId="164" fontId="2" fillId="0" borderId="0" xfId="1" applyNumberFormat="1" applyFont="1"/>
    <xf numFmtId="164" fontId="2" fillId="0" borderId="20" xfId="1" applyNumberFormat="1" applyFont="1" applyBorder="1"/>
    <xf numFmtId="0" fontId="2" fillId="0" borderId="21" xfId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2" fillId="0" borderId="22" xfId="1" applyFont="1" applyBorder="1"/>
    <xf numFmtId="0" fontId="3" fillId="0" borderId="22" xfId="1" applyFont="1" applyBorder="1"/>
    <xf numFmtId="0" fontId="2" fillId="0" borderId="2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3" fillId="0" borderId="0" xfId="1" applyFont="1"/>
    <xf numFmtId="44" fontId="2" fillId="0" borderId="0" xfId="1" applyNumberFormat="1" applyFont="1"/>
    <xf numFmtId="0" fontId="2" fillId="0" borderId="25" xfId="1" applyFont="1" applyBorder="1"/>
    <xf numFmtId="0" fontId="3" fillId="0" borderId="26" xfId="1" applyFont="1" applyBorder="1"/>
    <xf numFmtId="164" fontId="3" fillId="0" borderId="0" xfId="1" applyNumberFormat="1" applyFont="1"/>
    <xf numFmtId="4" fontId="2" fillId="0" borderId="0" xfId="1" applyNumberFormat="1" applyFont="1" applyAlignment="1">
      <alignment horizontal="center"/>
    </xf>
    <xf numFmtId="44" fontId="2" fillId="0" borderId="0" xfId="1" applyNumberFormat="1" applyFont="1" applyAlignment="1">
      <alignment horizontal="center"/>
    </xf>
    <xf numFmtId="44" fontId="3" fillId="4" borderId="27" xfId="1" applyNumberFormat="1" applyFont="1" applyFill="1" applyBorder="1" applyAlignment="1">
      <alignment horizontal="right"/>
    </xf>
    <xf numFmtId="164" fontId="3" fillId="0" borderId="28" xfId="1" applyNumberFormat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3" fillId="0" borderId="29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164" fontId="3" fillId="5" borderId="27" xfId="1" applyNumberFormat="1" applyFont="1" applyFill="1" applyBorder="1"/>
    <xf numFmtId="164" fontId="3" fillId="0" borderId="28" xfId="1" applyNumberFormat="1" applyFont="1" applyBorder="1"/>
    <xf numFmtId="4" fontId="3" fillId="0" borderId="28" xfId="1" applyNumberFormat="1" applyFont="1" applyBorder="1" applyAlignment="1">
      <alignment horizontal="right"/>
    </xf>
    <xf numFmtId="0" fontId="3" fillId="0" borderId="28" xfId="1" applyFont="1" applyBorder="1"/>
    <xf numFmtId="0" fontId="3" fillId="0" borderId="30" xfId="1" applyFont="1" applyBorder="1" applyAlignment="1">
      <alignment horizontal="center"/>
    </xf>
    <xf numFmtId="0" fontId="3" fillId="0" borderId="31" xfId="1" applyFont="1" applyBorder="1" applyAlignment="1">
      <alignment horizontal="center"/>
    </xf>
    <xf numFmtId="0" fontId="3" fillId="0" borderId="30" xfId="1" applyFont="1" applyBorder="1"/>
    <xf numFmtId="0" fontId="3" fillId="0" borderId="5" xfId="1" applyFont="1" applyBorder="1"/>
    <xf numFmtId="43" fontId="2" fillId="6" borderId="32" xfId="1" applyNumberFormat="1" applyFont="1" applyFill="1" applyBorder="1" applyAlignment="1" applyProtection="1">
      <alignment horizontal="right"/>
      <protection locked="0"/>
    </xf>
    <xf numFmtId="43" fontId="2" fillId="7" borderId="21" xfId="1" applyNumberFormat="1" applyFont="1" applyFill="1" applyBorder="1" applyAlignment="1">
      <alignment horizontal="center"/>
    </xf>
    <xf numFmtId="43" fontId="2" fillId="7" borderId="33" xfId="1" applyNumberFormat="1" applyFont="1" applyFill="1" applyBorder="1" applyAlignment="1">
      <alignment horizontal="center"/>
    </xf>
    <xf numFmtId="43" fontId="2" fillId="0" borderId="32" xfId="1" applyNumberFormat="1" applyFont="1" applyBorder="1" applyAlignment="1">
      <alignment horizontal="center"/>
    </xf>
    <xf numFmtId="43" fontId="2" fillId="0" borderId="21" xfId="1" applyNumberFormat="1" applyFont="1" applyBorder="1" applyAlignment="1">
      <alignment horizontal="center"/>
    </xf>
    <xf numFmtId="43" fontId="2" fillId="0" borderId="33" xfId="1" applyNumberFormat="1" applyFont="1" applyBorder="1" applyAlignment="1">
      <alignment horizontal="center"/>
    </xf>
    <xf numFmtId="43" fontId="2" fillId="5" borderId="8" xfId="1" applyNumberFormat="1" applyFont="1" applyFill="1" applyBorder="1"/>
    <xf numFmtId="43" fontId="2" fillId="0" borderId="22" xfId="1" applyNumberFormat="1" applyFont="1" applyBorder="1"/>
    <xf numFmtId="43" fontId="2" fillId="0" borderId="22" xfId="1" applyNumberFormat="1" applyFont="1" applyBorder="1" applyAlignment="1">
      <alignment horizontal="right"/>
    </xf>
    <xf numFmtId="43" fontId="2" fillId="0" borderId="20" xfId="1" applyNumberFormat="1" applyFont="1" applyBorder="1" applyAlignment="1">
      <alignment horizontal="center"/>
    </xf>
    <xf numFmtId="43" fontId="2" fillId="0" borderId="34" xfId="1" applyNumberFormat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33" xfId="1" applyFont="1" applyBorder="1"/>
    <xf numFmtId="43" fontId="2" fillId="4" borderId="35" xfId="1" applyNumberFormat="1" applyFont="1" applyFill="1" applyBorder="1" applyAlignment="1">
      <alignment horizontal="right"/>
    </xf>
    <xf numFmtId="43" fontId="2" fillId="7" borderId="36" xfId="1" applyNumberFormat="1" applyFont="1" applyFill="1" applyBorder="1" applyAlignment="1">
      <alignment horizontal="center"/>
    </xf>
    <xf numFmtId="43" fontId="2" fillId="7" borderId="37" xfId="1" applyNumberFormat="1" applyFont="1" applyFill="1" applyBorder="1" applyAlignment="1">
      <alignment horizontal="center"/>
    </xf>
    <xf numFmtId="43" fontId="2" fillId="0" borderId="35" xfId="1" applyNumberFormat="1" applyFont="1" applyBorder="1" applyAlignment="1">
      <alignment horizontal="center"/>
    </xf>
    <xf numFmtId="43" fontId="2" fillId="0" borderId="36" xfId="1" applyNumberFormat="1" applyFont="1" applyBorder="1" applyAlignment="1">
      <alignment horizontal="center"/>
    </xf>
    <xf numFmtId="43" fontId="2" fillId="0" borderId="37" xfId="1" applyNumberFormat="1" applyFont="1" applyBorder="1" applyAlignment="1">
      <alignment horizontal="center"/>
    </xf>
    <xf numFmtId="43" fontId="2" fillId="5" borderId="35" xfId="1" applyNumberFormat="1" applyFont="1" applyFill="1" applyBorder="1"/>
    <xf numFmtId="43" fontId="2" fillId="0" borderId="36" xfId="1" applyNumberFormat="1" applyFont="1" applyBorder="1"/>
    <xf numFmtId="43" fontId="2" fillId="0" borderId="36" xfId="1" applyNumberFormat="1" applyFont="1" applyBorder="1" applyAlignment="1">
      <alignment horizontal="right"/>
    </xf>
    <xf numFmtId="43" fontId="2" fillId="0" borderId="38" xfId="1" applyNumberFormat="1" applyFont="1" applyBorder="1" applyAlignment="1">
      <alignment horizontal="center"/>
    </xf>
    <xf numFmtId="43" fontId="2" fillId="0" borderId="39" xfId="1" applyNumberFormat="1" applyFont="1" applyBorder="1" applyAlignment="1">
      <alignment horizontal="center"/>
    </xf>
    <xf numFmtId="0" fontId="2" fillId="0" borderId="35" xfId="1" applyFont="1" applyBorder="1" applyAlignment="1">
      <alignment horizontal="center"/>
    </xf>
    <xf numFmtId="0" fontId="2" fillId="0" borderId="36" xfId="1" applyFont="1" applyBorder="1" applyAlignment="1">
      <alignment horizontal="center"/>
    </xf>
    <xf numFmtId="0" fontId="2" fillId="0" borderId="38" xfId="1" applyFont="1" applyBorder="1"/>
    <xf numFmtId="0" fontId="2" fillId="0" borderId="37" xfId="1" applyFont="1" applyBorder="1"/>
    <xf numFmtId="43" fontId="2" fillId="4" borderId="8" xfId="1" applyNumberFormat="1" applyFont="1" applyFill="1" applyBorder="1" applyAlignment="1">
      <alignment horizontal="right"/>
    </xf>
    <xf numFmtId="43" fontId="2" fillId="7" borderId="22" xfId="1" applyNumberFormat="1" applyFont="1" applyFill="1" applyBorder="1" applyAlignment="1">
      <alignment horizontal="center"/>
    </xf>
    <xf numFmtId="43" fontId="2" fillId="7" borderId="7" xfId="1" applyNumberFormat="1" applyFont="1" applyFill="1" applyBorder="1" applyAlignment="1">
      <alignment horizontal="center"/>
    </xf>
    <xf numFmtId="43" fontId="2" fillId="0" borderId="8" xfId="1" applyNumberFormat="1" applyFont="1" applyBorder="1" applyAlignment="1">
      <alignment horizontal="center"/>
    </xf>
    <xf numFmtId="43" fontId="2" fillId="0" borderId="22" xfId="1" applyNumberFormat="1" applyFont="1" applyBorder="1" applyAlignment="1">
      <alignment horizontal="center"/>
    </xf>
    <xf numFmtId="43" fontId="2" fillId="0" borderId="7" xfId="1" applyNumberFormat="1" applyFont="1" applyBorder="1" applyAlignment="1">
      <alignment horizontal="center"/>
    </xf>
    <xf numFmtId="43" fontId="5" fillId="0" borderId="22" xfId="1" applyNumberFormat="1" applyFont="1" applyBorder="1" applyAlignment="1">
      <alignment horizontal="right"/>
    </xf>
    <xf numFmtId="0" fontId="2" fillId="6" borderId="22" xfId="1" applyFont="1" applyFill="1" applyBorder="1" applyAlignment="1" applyProtection="1">
      <alignment horizontal="center"/>
      <protection locked="0"/>
    </xf>
    <xf numFmtId="0" fontId="2" fillId="0" borderId="7" xfId="1" applyFont="1" applyBorder="1"/>
    <xf numFmtId="43" fontId="2" fillId="4" borderId="4" xfId="1" applyNumberFormat="1" applyFont="1" applyFill="1" applyBorder="1" applyAlignment="1">
      <alignment horizontal="center"/>
    </xf>
    <xf numFmtId="43" fontId="2" fillId="7" borderId="26" xfId="1" applyNumberFormat="1" applyFont="1" applyFill="1" applyBorder="1" applyAlignment="1">
      <alignment horizontal="center"/>
    </xf>
    <xf numFmtId="43" fontId="2" fillId="7" borderId="3" xfId="1" applyNumberFormat="1" applyFont="1" applyFill="1" applyBorder="1" applyAlignment="1">
      <alignment horizontal="center"/>
    </xf>
    <xf numFmtId="43" fontId="2" fillId="0" borderId="4" xfId="1" applyNumberFormat="1" applyFont="1" applyBorder="1" applyAlignment="1">
      <alignment horizontal="center"/>
    </xf>
    <xf numFmtId="43" fontId="2" fillId="0" borderId="26" xfId="1" applyNumberFormat="1" applyFont="1" applyBorder="1" applyAlignment="1">
      <alignment horizontal="center"/>
    </xf>
    <xf numFmtId="43" fontId="2" fillId="0" borderId="3" xfId="1" applyNumberFormat="1" applyFont="1" applyBorder="1" applyAlignment="1">
      <alignment horizontal="center"/>
    </xf>
    <xf numFmtId="43" fontId="2" fillId="5" borderId="4" xfId="1" applyNumberFormat="1" applyFont="1" applyFill="1" applyBorder="1"/>
    <xf numFmtId="43" fontId="2" fillId="0" borderId="26" xfId="1" applyNumberFormat="1" applyFont="1" applyBorder="1"/>
    <xf numFmtId="43" fontId="2" fillId="0" borderId="26" xfId="1" applyNumberFormat="1" applyFont="1" applyBorder="1" applyAlignment="1">
      <alignment horizontal="right"/>
    </xf>
    <xf numFmtId="43" fontId="2" fillId="0" borderId="40" xfId="1" applyNumberFormat="1" applyFont="1" applyBorder="1" applyAlignment="1">
      <alignment horizontal="center"/>
    </xf>
    <xf numFmtId="43" fontId="2" fillId="0" borderId="41" xfId="1" applyNumberFormat="1" applyFont="1" applyBorder="1" applyAlignment="1">
      <alignment horizontal="center"/>
    </xf>
    <xf numFmtId="43" fontId="3" fillId="4" borderId="35" xfId="1" applyNumberFormat="1" applyFont="1" applyFill="1" applyBorder="1" applyAlignment="1">
      <alignment horizontal="right"/>
    </xf>
    <xf numFmtId="43" fontId="3" fillId="7" borderId="36" xfId="1" applyNumberFormat="1" applyFont="1" applyFill="1" applyBorder="1" applyAlignment="1">
      <alignment horizontal="center"/>
    </xf>
    <xf numFmtId="43" fontId="3" fillId="7" borderId="37" xfId="1" applyNumberFormat="1" applyFont="1" applyFill="1" applyBorder="1" applyAlignment="1">
      <alignment horizontal="center"/>
    </xf>
    <xf numFmtId="43" fontId="3" fillId="0" borderId="35" xfId="1" applyNumberFormat="1" applyFont="1" applyBorder="1" applyAlignment="1">
      <alignment horizontal="center"/>
    </xf>
    <xf numFmtId="43" fontId="3" fillId="0" borderId="36" xfId="1" applyNumberFormat="1" applyFont="1" applyBorder="1" applyAlignment="1">
      <alignment horizontal="center"/>
    </xf>
    <xf numFmtId="43" fontId="3" fillId="0" borderId="37" xfId="1" applyNumberFormat="1" applyFont="1" applyBorder="1" applyAlignment="1">
      <alignment horizontal="center"/>
    </xf>
    <xf numFmtId="43" fontId="3" fillId="5" borderId="35" xfId="1" applyNumberFormat="1" applyFont="1" applyFill="1" applyBorder="1"/>
    <xf numFmtId="43" fontId="3" fillId="0" borderId="36" xfId="1" applyNumberFormat="1" applyFont="1" applyBorder="1"/>
    <xf numFmtId="43" fontId="3" fillId="0" borderId="36" xfId="1" applyNumberFormat="1" applyFont="1" applyBorder="1" applyAlignment="1">
      <alignment horizontal="right"/>
    </xf>
    <xf numFmtId="43" fontId="3" fillId="0" borderId="38" xfId="1" applyNumberFormat="1" applyFont="1" applyBorder="1" applyAlignment="1">
      <alignment horizontal="center"/>
    </xf>
    <xf numFmtId="43" fontId="3" fillId="0" borderId="39" xfId="1" applyNumberFormat="1" applyFont="1" applyBorder="1" applyAlignment="1">
      <alignment horizontal="center"/>
    </xf>
    <xf numFmtId="0" fontId="3" fillId="0" borderId="35" xfId="1" applyFont="1" applyBorder="1" applyAlignment="1">
      <alignment horizontal="center"/>
    </xf>
    <xf numFmtId="0" fontId="3" fillId="0" borderId="36" xfId="1" applyFont="1" applyBorder="1" applyAlignment="1">
      <alignment horizontal="center"/>
    </xf>
    <xf numFmtId="0" fontId="3" fillId="0" borderId="38" xfId="1" applyFont="1" applyBorder="1"/>
    <xf numFmtId="0" fontId="3" fillId="0" borderId="37" xfId="1" applyFont="1" applyBorder="1"/>
    <xf numFmtId="43" fontId="2" fillId="4" borderId="42" xfId="1" applyNumberFormat="1" applyFont="1" applyFill="1" applyBorder="1" applyAlignment="1">
      <alignment horizontal="right"/>
    </xf>
    <xf numFmtId="43" fontId="2" fillId="0" borderId="43" xfId="1" applyNumberFormat="1" applyFont="1" applyBorder="1" applyAlignment="1">
      <alignment horizontal="center"/>
    </xf>
    <xf numFmtId="43" fontId="2" fillId="0" borderId="44" xfId="1" applyNumberFormat="1" applyFont="1" applyBorder="1" applyAlignment="1">
      <alignment horizontal="center"/>
    </xf>
    <xf numFmtId="43" fontId="2" fillId="0" borderId="42" xfId="1" applyNumberFormat="1" applyFont="1" applyBorder="1" applyAlignment="1">
      <alignment horizontal="center"/>
    </xf>
    <xf numFmtId="43" fontId="2" fillId="5" borderId="42" xfId="1" applyNumberFormat="1" applyFont="1" applyFill="1" applyBorder="1"/>
    <xf numFmtId="43" fontId="2" fillId="0" borderId="43" xfId="1" applyNumberFormat="1" applyFont="1" applyBorder="1"/>
    <xf numFmtId="43" fontId="2" fillId="0" borderId="43" xfId="1" applyNumberFormat="1" applyFont="1" applyBorder="1" applyAlignment="1">
      <alignment horizontal="right"/>
    </xf>
    <xf numFmtId="0" fontId="2" fillId="0" borderId="42" xfId="1" applyFont="1" applyBorder="1" applyAlignment="1">
      <alignment horizontal="center"/>
    </xf>
    <xf numFmtId="3" fontId="2" fillId="6" borderId="43" xfId="1" applyNumberFormat="1" applyFont="1" applyFill="1" applyBorder="1" applyAlignment="1" applyProtection="1">
      <alignment horizontal="center"/>
      <protection locked="0"/>
    </xf>
    <xf numFmtId="49" fontId="2" fillId="0" borderId="45" xfId="1" applyNumberFormat="1" applyFont="1" applyBorder="1"/>
    <xf numFmtId="0" fontId="2" fillId="0" borderId="44" xfId="1" applyFont="1" applyBorder="1"/>
    <xf numFmtId="43" fontId="2" fillId="4" borderId="14" xfId="1" applyNumberFormat="1" applyFont="1" applyFill="1" applyBorder="1" applyAlignment="1">
      <alignment horizontal="right"/>
    </xf>
    <xf numFmtId="43" fontId="2" fillId="0" borderId="46" xfId="1" applyNumberFormat="1" applyFont="1" applyBorder="1" applyAlignment="1">
      <alignment horizontal="center"/>
    </xf>
    <xf numFmtId="43" fontId="2" fillId="0" borderId="13" xfId="1" applyNumberFormat="1" applyFont="1" applyBorder="1" applyAlignment="1">
      <alignment horizontal="center"/>
    </xf>
    <xf numFmtId="43" fontId="2" fillId="0" borderId="14" xfId="1" applyNumberFormat="1" applyFont="1" applyBorder="1" applyAlignment="1">
      <alignment horizontal="center"/>
    </xf>
    <xf numFmtId="43" fontId="2" fillId="5" borderId="14" xfId="1" applyNumberFormat="1" applyFont="1" applyFill="1" applyBorder="1"/>
    <xf numFmtId="43" fontId="2" fillId="0" borderId="46" xfId="1" applyNumberFormat="1" applyFont="1" applyBorder="1"/>
    <xf numFmtId="43" fontId="2" fillId="6" borderId="46" xfId="1" applyNumberFormat="1" applyFont="1" applyFill="1" applyBorder="1" applyProtection="1">
      <protection locked="0"/>
    </xf>
    <xf numFmtId="43" fontId="2" fillId="0" borderId="46" xfId="1" applyNumberFormat="1" applyFont="1" applyBorder="1" applyAlignment="1">
      <alignment horizontal="right"/>
    </xf>
    <xf numFmtId="0" fontId="2" fillId="0" borderId="14" xfId="1" applyFont="1" applyBorder="1" applyAlignment="1">
      <alignment horizontal="center"/>
    </xf>
    <xf numFmtId="0" fontId="2" fillId="0" borderId="46" xfId="1" applyFont="1" applyBorder="1" applyAlignment="1">
      <alignment horizontal="center"/>
    </xf>
    <xf numFmtId="0" fontId="2" fillId="0" borderId="47" xfId="1" applyFont="1" applyBorder="1"/>
    <xf numFmtId="2" fontId="2" fillId="6" borderId="46" xfId="1" applyNumberFormat="1" applyFont="1" applyFill="1" applyBorder="1" applyAlignment="1" applyProtection="1">
      <alignment horizontal="center"/>
      <protection locked="0"/>
    </xf>
    <xf numFmtId="0" fontId="2" fillId="6" borderId="46" xfId="1" applyFont="1" applyFill="1" applyBorder="1" applyAlignment="1" applyProtection="1">
      <alignment horizontal="center"/>
      <protection locked="0"/>
    </xf>
    <xf numFmtId="43" fontId="2" fillId="4" borderId="12" xfId="1" applyNumberFormat="1" applyFont="1" applyFill="1" applyBorder="1" applyAlignment="1">
      <alignment horizontal="right"/>
    </xf>
    <xf numFmtId="43" fontId="2" fillId="0" borderId="48" xfId="1" applyNumberFormat="1" applyFont="1" applyBorder="1" applyAlignment="1">
      <alignment horizontal="center"/>
    </xf>
    <xf numFmtId="43" fontId="2" fillId="0" borderId="11" xfId="1" applyNumberFormat="1" applyFont="1" applyBorder="1" applyAlignment="1">
      <alignment horizontal="center"/>
    </xf>
    <xf numFmtId="43" fontId="2" fillId="0" borderId="12" xfId="1" applyNumberFormat="1" applyFont="1" applyBorder="1" applyAlignment="1">
      <alignment horizontal="center"/>
    </xf>
    <xf numFmtId="43" fontId="2" fillId="5" borderId="12" xfId="1" applyNumberFormat="1" applyFont="1" applyFill="1" applyBorder="1"/>
    <xf numFmtId="43" fontId="2" fillId="0" borderId="48" xfId="1" applyNumberFormat="1" applyFont="1" applyBorder="1"/>
    <xf numFmtId="43" fontId="2" fillId="0" borderId="48" xfId="1" applyNumberFormat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0" fontId="2" fillId="0" borderId="48" xfId="1" applyFont="1" applyBorder="1" applyAlignment="1">
      <alignment horizontal="center"/>
    </xf>
    <xf numFmtId="0" fontId="2" fillId="0" borderId="49" xfId="1" applyFont="1" applyBorder="1"/>
    <xf numFmtId="0" fontId="3" fillId="0" borderId="11" xfId="1" applyFont="1" applyBorder="1"/>
    <xf numFmtId="0" fontId="2" fillId="0" borderId="43" xfId="1" applyFont="1" applyBorder="1" applyAlignment="1">
      <alignment horizontal="center"/>
    </xf>
    <xf numFmtId="0" fontId="2" fillId="0" borderId="45" xfId="1" applyFont="1" applyBorder="1"/>
    <xf numFmtId="43" fontId="2" fillId="6" borderId="13" xfId="1" applyNumberFormat="1" applyFont="1" applyFill="1" applyBorder="1" applyAlignment="1" applyProtection="1">
      <alignment horizontal="center"/>
      <protection locked="0"/>
    </xf>
    <xf numFmtId="0" fontId="6" fillId="0" borderId="47" xfId="1" applyFont="1" applyBorder="1"/>
    <xf numFmtId="43" fontId="3" fillId="0" borderId="46" xfId="1" applyNumberFormat="1" applyFont="1" applyBorder="1"/>
    <xf numFmtId="43" fontId="3" fillId="0" borderId="46" xfId="1" applyNumberFormat="1" applyFont="1" applyBorder="1" applyAlignment="1">
      <alignment horizontal="right"/>
    </xf>
    <xf numFmtId="43" fontId="3" fillId="0" borderId="46" xfId="1" applyNumberFormat="1" applyFont="1" applyBorder="1" applyAlignment="1">
      <alignment horizontal="center"/>
    </xf>
    <xf numFmtId="43" fontId="3" fillId="0" borderId="13" xfId="1" applyNumberFormat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46" xfId="1" applyFont="1" applyBorder="1" applyAlignment="1">
      <alignment horizontal="center"/>
    </xf>
    <xf numFmtId="0" fontId="3" fillId="0" borderId="13" xfId="1" applyFont="1" applyBorder="1"/>
    <xf numFmtId="43" fontId="2" fillId="5" borderId="14" xfId="1" applyNumberFormat="1" applyFont="1" applyFill="1" applyBorder="1" applyAlignment="1">
      <alignment horizontal="center"/>
    </xf>
    <xf numFmtId="43" fontId="2" fillId="6" borderId="46" xfId="1" applyNumberFormat="1" applyFont="1" applyFill="1" applyBorder="1" applyAlignment="1" applyProtection="1">
      <alignment horizontal="center"/>
      <protection locked="0"/>
    </xf>
    <xf numFmtId="43" fontId="2" fillId="6" borderId="14" xfId="1" applyNumberFormat="1" applyFont="1" applyFill="1" applyBorder="1" applyAlignment="1" applyProtection="1">
      <alignment horizontal="center"/>
      <protection locked="0"/>
    </xf>
    <xf numFmtId="43" fontId="2" fillId="0" borderId="11" xfId="1" applyNumberFormat="1" applyFont="1" applyBorder="1"/>
    <xf numFmtId="43" fontId="2" fillId="0" borderId="12" xfId="1" applyNumberFormat="1" applyFont="1" applyBorder="1"/>
    <xf numFmtId="43" fontId="2" fillId="5" borderId="12" xfId="1" applyNumberFormat="1" applyFont="1" applyFill="1" applyBorder="1" applyAlignment="1">
      <alignment horizontal="center"/>
    </xf>
    <xf numFmtId="0" fontId="3" fillId="0" borderId="12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/>
    </xf>
    <xf numFmtId="43" fontId="3" fillId="4" borderId="32" xfId="1" applyNumberFormat="1" applyFont="1" applyFill="1" applyBorder="1" applyAlignment="1">
      <alignment horizontal="right"/>
    </xf>
    <xf numFmtId="43" fontId="3" fillId="0" borderId="21" xfId="1" applyNumberFormat="1" applyFont="1" applyBorder="1"/>
    <xf numFmtId="43" fontId="3" fillId="0" borderId="33" xfId="1" applyNumberFormat="1" applyFont="1" applyBorder="1"/>
    <xf numFmtId="43" fontId="3" fillId="0" borderId="32" xfId="1" applyNumberFormat="1" applyFont="1" applyBorder="1"/>
    <xf numFmtId="43" fontId="3" fillId="0" borderId="33" xfId="1" applyNumberFormat="1" applyFont="1" applyBorder="1" applyAlignment="1">
      <alignment horizontal="center"/>
    </xf>
    <xf numFmtId="43" fontId="3" fillId="5" borderId="32" xfId="1" applyNumberFormat="1" applyFont="1" applyFill="1" applyBorder="1" applyAlignment="1">
      <alignment horizontal="center"/>
    </xf>
    <xf numFmtId="43" fontId="3" fillId="0" borderId="21" xfId="1" applyNumberFormat="1" applyFont="1" applyBorder="1" applyAlignment="1">
      <alignment horizontal="center"/>
    </xf>
    <xf numFmtId="43" fontId="3" fillId="0" borderId="21" xfId="1" applyNumberFormat="1" applyFont="1" applyBorder="1" applyAlignment="1">
      <alignment horizontal="right"/>
    </xf>
    <xf numFmtId="43" fontId="3" fillId="0" borderId="19" xfId="1" applyNumberFormat="1" applyFont="1" applyBorder="1" applyAlignment="1">
      <alignment horizontal="center"/>
    </xf>
    <xf numFmtId="43" fontId="3" fillId="0" borderId="50" xfId="1" applyNumberFormat="1" applyFont="1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/>
    </xf>
    <xf numFmtId="4" fontId="3" fillId="4" borderId="52" xfId="1" applyNumberFormat="1" applyFont="1" applyFill="1" applyBorder="1" applyAlignment="1">
      <alignment horizontal="right" vertical="center"/>
    </xf>
    <xf numFmtId="0" fontId="3" fillId="0" borderId="53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5" borderId="52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2" fillId="0" borderId="56" xfId="1" applyFont="1" applyBorder="1"/>
    <xf numFmtId="0" fontId="2" fillId="0" borderId="57" xfId="1" applyFont="1" applyBorder="1"/>
    <xf numFmtId="0" fontId="3" fillId="0" borderId="57" xfId="1" applyFont="1" applyBorder="1" applyAlignment="1">
      <alignment horizontal="left" vertical="center"/>
    </xf>
    <xf numFmtId="4" fontId="3" fillId="4" borderId="58" xfId="1" applyNumberFormat="1" applyFont="1" applyFill="1" applyBorder="1" applyAlignment="1">
      <alignment horizontal="right" vertical="center"/>
    </xf>
    <xf numFmtId="0" fontId="3" fillId="0" borderId="25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0" fontId="3" fillId="5" borderId="58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40" xfId="1" applyFont="1" applyBorder="1"/>
    <xf numFmtId="0" fontId="2" fillId="0" borderId="26" xfId="1" applyFont="1" applyBorder="1"/>
    <xf numFmtId="0" fontId="2" fillId="0" borderId="26" xfId="1" applyFont="1" applyBorder="1" applyAlignment="1">
      <alignment vertical="center"/>
    </xf>
    <xf numFmtId="4" fontId="3" fillId="4" borderId="2" xfId="1" applyNumberFormat="1" applyFont="1" applyFill="1" applyBorder="1" applyAlignment="1">
      <alignment horizontal="right" vertical="center"/>
    </xf>
    <xf numFmtId="0" fontId="3" fillId="0" borderId="60" xfId="1" applyFont="1" applyBorder="1" applyAlignment="1">
      <alignment horizontal="center" vertical="center"/>
    </xf>
    <xf numFmtId="0" fontId="3" fillId="0" borderId="6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8" borderId="61" xfId="1" applyFont="1" applyFill="1" applyBorder="1" applyAlignment="1">
      <alignment horizontal="center" vertical="center"/>
    </xf>
    <xf numFmtId="43" fontId="2" fillId="0" borderId="13" xfId="1" applyNumberFormat="1" applyFont="1" applyBorder="1" applyAlignment="1">
      <alignment horizontal="left"/>
    </xf>
    <xf numFmtId="44" fontId="2" fillId="0" borderId="16" xfId="1" applyNumberFormat="1" applyFont="1" applyBorder="1"/>
    <xf numFmtId="44" fontId="2" fillId="0" borderId="12" xfId="1" applyNumberFormat="1" applyFont="1" applyBorder="1" applyAlignment="1">
      <alignment horizontal="center"/>
    </xf>
    <xf numFmtId="44" fontId="2" fillId="3" borderId="18" xfId="1" applyNumberFormat="1" applyFont="1" applyFill="1" applyBorder="1"/>
  </cellXfs>
  <cellStyles count="2">
    <cellStyle name="Standaard" xfId="0" builtinId="0"/>
    <cellStyle name="Standaard 2" xfId="1" xr:uid="{7ECE53F0-E94F-4F54-A748-B09A82D53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417050</xdr:colOff>
      <xdr:row>1</xdr:row>
      <xdr:rowOff>100984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61728612-C76E-40F6-B8CE-CDF2D83D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650" y="301009"/>
          <a:ext cx="1092200" cy="2286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67BA6555-F8FE-4467-84F5-F372D923B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8F2D5CB4-9B1F-4F77-B60B-AADFB7B90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CB0D6B05-B1C3-4A86-80AC-74E09CFF8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9D651008-CE65-488D-92C1-5CD7D4A39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83FBD2C2-6B25-4D03-9EF1-A8F67D0DF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8A38FA81-ACA0-49A3-9818-57EE040AF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69B76C41-0945-4F4B-BB51-3BB0C1687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BCAD183E-83DB-455D-AE40-B7ED0015F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8FA3621D-7D7C-4405-B4BF-317EBD461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E62C6458-2E31-4650-83CB-15F924F7F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47C540C4-B7AB-4D80-A597-6DE2462C4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450" y="291484"/>
          <a:ext cx="1092200" cy="2286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69CE81C0-702A-4EEF-AFA7-53BA1546D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B45DFFA8-9335-4156-9168-DA388468D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FD63C2A3-CDAB-4C61-8208-A331B00D3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0125EB0D-C4A6-43C2-BD0C-03AE4F169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781DB138-562F-446A-B86A-2774B3483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B2FD-9F2A-4394-AB86-7B10EE7AD96B}">
  <dimension ref="B1:C24"/>
  <sheetViews>
    <sheetView tabSelected="1" workbookViewId="0">
      <selection activeCell="C8" sqref="C8"/>
    </sheetView>
  </sheetViews>
  <sheetFormatPr defaultRowHeight="15" x14ac:dyDescent="0.25"/>
  <cols>
    <col min="2" max="2" width="29.7109375" customWidth="1"/>
    <col min="3" max="3" width="27.28515625" bestFit="1" customWidth="1"/>
  </cols>
  <sheetData>
    <row r="1" spans="2:3" ht="15.75" thickBot="1" x14ac:dyDescent="0.3"/>
    <row r="2" spans="2:3" ht="32.25" customHeight="1" x14ac:dyDescent="0.25">
      <c r="B2" s="1"/>
      <c r="C2" s="2"/>
    </row>
    <row r="3" spans="2:3" ht="15.75" x14ac:dyDescent="0.25">
      <c r="B3" s="3" t="s">
        <v>0</v>
      </c>
      <c r="C3" s="4"/>
    </row>
    <row r="4" spans="2:3" ht="16.5" thickBot="1" x14ac:dyDescent="0.3">
      <c r="B4" s="5" t="s">
        <v>1</v>
      </c>
      <c r="C4" s="6" t="s">
        <v>2</v>
      </c>
    </row>
    <row r="5" spans="2:3" ht="16.5" thickBot="1" x14ac:dyDescent="0.3">
      <c r="B5" s="7"/>
      <c r="C5" s="8"/>
    </row>
    <row r="6" spans="2:3" ht="15.75" x14ac:dyDescent="0.25">
      <c r="B6" s="9" t="s">
        <v>3</v>
      </c>
      <c r="C6" s="10" t="s">
        <v>4</v>
      </c>
    </row>
    <row r="7" spans="2:3" ht="15.75" x14ac:dyDescent="0.25">
      <c r="B7" s="11" t="s">
        <v>186</v>
      </c>
      <c r="C7" s="214" t="e">
        <f>'Bergen op Zoom'!X61</f>
        <v>#DIV/0!</v>
      </c>
    </row>
    <row r="8" spans="2:3" ht="15.75" x14ac:dyDescent="0.25">
      <c r="B8" s="12" t="s">
        <v>187</v>
      </c>
      <c r="C8" s="13" t="e">
        <f>Boxmeer!X61</f>
        <v>#DIV/0!</v>
      </c>
    </row>
    <row r="9" spans="2:3" ht="15.75" x14ac:dyDescent="0.25">
      <c r="B9" s="12" t="s">
        <v>200</v>
      </c>
      <c r="C9" s="13" t="e">
        <f>'Den Bosch'!X61</f>
        <v>#DIV/0!</v>
      </c>
    </row>
    <row r="10" spans="2:3" ht="15.75" x14ac:dyDescent="0.25">
      <c r="B10" s="12" t="s">
        <v>188</v>
      </c>
      <c r="C10" s="13" t="e">
        <f>'Den Bosch Oost'!X61</f>
        <v>#DIV/0!</v>
      </c>
    </row>
    <row r="11" spans="2:3" ht="15.75" x14ac:dyDescent="0.25">
      <c r="B11" s="12" t="s">
        <v>189</v>
      </c>
      <c r="C11" s="13" t="e">
        <f>Geldermalsen!X61</f>
        <v>#DIV/0!</v>
      </c>
    </row>
    <row r="12" spans="2:3" ht="15.75" x14ac:dyDescent="0.25">
      <c r="B12" s="12" t="s">
        <v>190</v>
      </c>
      <c r="C12" s="13" t="e">
        <f>'Geleen Oost'!X61</f>
        <v>#DIV/0!</v>
      </c>
    </row>
    <row r="13" spans="2:3" ht="15.75" x14ac:dyDescent="0.25">
      <c r="B13" s="12" t="s">
        <v>191</v>
      </c>
      <c r="C13" s="13" t="e">
        <f>Heeze!X61</f>
        <v>#DIV/0!</v>
      </c>
    </row>
    <row r="14" spans="2:3" ht="15.75" x14ac:dyDescent="0.25">
      <c r="B14" s="12" t="s">
        <v>192</v>
      </c>
      <c r="C14" s="13" t="e">
        <f>Helmond!X61</f>
        <v>#DIV/0!</v>
      </c>
    </row>
    <row r="15" spans="2:3" ht="15.75" x14ac:dyDescent="0.25">
      <c r="B15" s="12" t="s">
        <v>193</v>
      </c>
      <c r="C15" s="213" t="e">
        <f>'Horst Zevenum'!X61</f>
        <v>#DIV/0!</v>
      </c>
    </row>
    <row r="16" spans="2:3" ht="15.75" x14ac:dyDescent="0.25">
      <c r="B16" s="14" t="s">
        <v>206</v>
      </c>
      <c r="C16" s="213" t="e">
        <f>'Oss West'!X61</f>
        <v>#DIV/0!</v>
      </c>
    </row>
    <row r="17" spans="2:3" ht="15.75" x14ac:dyDescent="0.25">
      <c r="B17" s="14" t="s">
        <v>194</v>
      </c>
      <c r="C17" s="213" t="e">
        <f>Roosendaal!X62</f>
        <v>#DIV/0!</v>
      </c>
    </row>
    <row r="18" spans="2:3" ht="15.75" x14ac:dyDescent="0.25">
      <c r="B18" s="14" t="s">
        <v>195</v>
      </c>
      <c r="C18" s="213" t="e">
        <f>Rosmalen!X61</f>
        <v>#DIV/0!</v>
      </c>
    </row>
    <row r="19" spans="2:3" ht="15.75" x14ac:dyDescent="0.25">
      <c r="B19" s="14" t="s">
        <v>196</v>
      </c>
      <c r="C19" s="213" t="e">
        <f>'Tiel Passewaaij'!X61</f>
        <v>#DIV/0!</v>
      </c>
    </row>
    <row r="20" spans="2:3" ht="15.75" x14ac:dyDescent="0.25">
      <c r="B20" s="14" t="s">
        <v>197</v>
      </c>
      <c r="C20" s="213" t="e">
        <f>'Tilburg Reeshof'!X62</f>
        <v>#DIV/0!</v>
      </c>
    </row>
    <row r="21" spans="2:3" ht="15.75" x14ac:dyDescent="0.25">
      <c r="B21" s="14" t="s">
        <v>198</v>
      </c>
      <c r="C21" s="213" t="e">
        <f>Vierlingsbeek!X61</f>
        <v>#DIV/0!</v>
      </c>
    </row>
    <row r="22" spans="2:3" ht="15.75" x14ac:dyDescent="0.25">
      <c r="B22" s="14" t="s">
        <v>199</v>
      </c>
      <c r="C22" s="213" t="e">
        <f>Weert!X61</f>
        <v>#DIV/0!</v>
      </c>
    </row>
    <row r="23" spans="2:3" ht="16.5" thickBot="1" x14ac:dyDescent="0.3">
      <c r="B23" s="14"/>
      <c r="C23" s="15"/>
    </row>
    <row r="24" spans="2:3" ht="16.5" thickBot="1" x14ac:dyDescent="0.3">
      <c r="B24" s="16" t="s">
        <v>5</v>
      </c>
      <c r="C24" s="215" t="e">
        <f>SUM(C7:C22)</f>
        <v>#DIV/0!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834D-D31A-4652-ABE6-D06E30DF2F98}">
  <sheetPr>
    <pageSetUpPr fitToPage="1"/>
  </sheetPr>
  <dimension ref="B1:Y137"/>
  <sheetViews>
    <sheetView topLeftCell="D43" zoomScale="75" zoomScaleNormal="75" zoomScaleSheetLayoutView="124" workbookViewId="0">
      <selection activeCell="H76" sqref="H76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107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78</v>
      </c>
      <c r="C7" s="138" t="s">
        <v>77</v>
      </c>
      <c r="D7" s="137">
        <v>120</v>
      </c>
      <c r="E7" s="136" t="s">
        <v>72</v>
      </c>
      <c r="F7" s="130" t="s">
        <v>37</v>
      </c>
      <c r="G7" s="129" t="s">
        <v>20</v>
      </c>
      <c r="H7" s="129" t="s">
        <v>7</v>
      </c>
      <c r="I7" s="164">
        <v>0</v>
      </c>
      <c r="J7" s="135" t="e">
        <f>D7/I7</f>
        <v>#DIV/0!</v>
      </c>
      <c r="K7" s="129">
        <v>0</v>
      </c>
      <c r="L7" s="164">
        <v>0</v>
      </c>
      <c r="M7" s="163" t="e">
        <f>J7*L7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75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74</v>
      </c>
      <c r="C8" s="138" t="s">
        <v>73</v>
      </c>
      <c r="D8" s="137">
        <v>10</v>
      </c>
      <c r="E8" s="136" t="s">
        <v>72</v>
      </c>
      <c r="F8" s="130" t="s">
        <v>37</v>
      </c>
      <c r="G8" s="129" t="s">
        <v>20</v>
      </c>
      <c r="H8" s="129" t="s">
        <v>7</v>
      </c>
      <c r="I8" s="164">
        <v>0</v>
      </c>
      <c r="J8" s="135" t="e">
        <f>D8/I8</f>
        <v>#DIV/0!</v>
      </c>
      <c r="K8" s="129">
        <v>0</v>
      </c>
      <c r="L8" s="164">
        <v>0</v>
      </c>
      <c r="M8" s="163" t="e">
        <f>J8*L8</f>
        <v>#DIV/0!</v>
      </c>
      <c r="N8" s="130" t="s">
        <v>71</v>
      </c>
      <c r="O8" s="129" t="s">
        <v>45</v>
      </c>
      <c r="P8" s="129"/>
      <c r="Q8" s="129"/>
      <c r="R8" s="129"/>
      <c r="S8" s="129"/>
      <c r="T8" s="131"/>
      <c r="U8" s="130"/>
      <c r="V8" s="129"/>
      <c r="W8" s="129"/>
      <c r="X8" s="128" t="e">
        <f>W8+M8</f>
        <v>#DIV/0!</v>
      </c>
    </row>
    <row r="9" spans="2:24" ht="18" customHeight="1" x14ac:dyDescent="0.2">
      <c r="B9" s="12"/>
      <c r="C9" s="138"/>
      <c r="D9" s="137"/>
      <c r="E9" s="136"/>
      <c r="F9" s="130"/>
      <c r="G9" s="129"/>
      <c r="H9" s="129"/>
      <c r="I9" s="129"/>
      <c r="J9" s="135"/>
      <c r="K9" s="129"/>
      <c r="L9" s="129"/>
      <c r="M9" s="163"/>
      <c r="N9" s="130"/>
      <c r="O9" s="129"/>
      <c r="P9" s="129"/>
      <c r="Q9" s="129"/>
      <c r="R9" s="129"/>
      <c r="S9" s="129"/>
      <c r="T9" s="131"/>
      <c r="U9" s="130"/>
      <c r="V9" s="129"/>
      <c r="W9" s="129"/>
      <c r="X9" s="128"/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/>
      <c r="C11" s="138"/>
      <c r="D11" s="137"/>
      <c r="E11" s="136"/>
      <c r="F11" s="130"/>
      <c r="G11" s="129"/>
      <c r="H11" s="129"/>
      <c r="I11" s="129"/>
      <c r="J11" s="135"/>
      <c r="K11" s="129"/>
      <c r="L11" s="129"/>
      <c r="M11" s="163"/>
      <c r="N11" s="130"/>
      <c r="O11" s="129"/>
      <c r="P11" s="129"/>
      <c r="Q11" s="129"/>
      <c r="R11" s="129"/>
      <c r="S11" s="129"/>
      <c r="T11" s="131"/>
      <c r="U11" s="130"/>
      <c r="V11" s="129"/>
      <c r="W11" s="129"/>
      <c r="X11" s="128"/>
    </row>
    <row r="12" spans="2:24" ht="18" customHeight="1" x14ac:dyDescent="0.2">
      <c r="B12" s="12"/>
      <c r="C12" s="138"/>
      <c r="D12" s="137"/>
      <c r="E12" s="136"/>
      <c r="F12" s="130"/>
      <c r="G12" s="129"/>
      <c r="H12" s="129"/>
      <c r="I12" s="129"/>
      <c r="J12" s="135"/>
      <c r="K12" s="129"/>
      <c r="L12" s="129"/>
      <c r="M12" s="163"/>
      <c r="N12" s="130"/>
      <c r="O12" s="129"/>
      <c r="P12" s="129"/>
      <c r="Q12" s="129"/>
      <c r="R12" s="129"/>
      <c r="S12" s="129"/>
      <c r="T12" s="131"/>
      <c r="U12" s="130"/>
      <c r="V12" s="129"/>
      <c r="W12" s="129"/>
      <c r="X12" s="128"/>
    </row>
    <row r="13" spans="2:24" ht="18" customHeight="1" x14ac:dyDescent="0.2">
      <c r="B13" s="12"/>
      <c r="C13" s="138"/>
      <c r="D13" s="137"/>
      <c r="E13" s="136"/>
      <c r="F13" s="130"/>
      <c r="G13" s="129"/>
      <c r="H13" s="129"/>
      <c r="I13" s="129"/>
      <c r="J13" s="135"/>
      <c r="K13" s="129"/>
      <c r="L13" s="129"/>
      <c r="M13" s="163"/>
      <c r="N13" s="130"/>
      <c r="O13" s="129"/>
      <c r="P13" s="129"/>
      <c r="Q13" s="129"/>
      <c r="R13" s="129"/>
      <c r="S13" s="129"/>
      <c r="T13" s="131"/>
      <c r="U13" s="130"/>
      <c r="V13" s="129"/>
      <c r="W13" s="129"/>
      <c r="X13" s="128"/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/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/>
      <c r="D45" s="137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30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/>
      <c r="D46" s="137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30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x14ac:dyDescent="0.25">
      <c r="B71" s="26" t="s">
        <v>28</v>
      </c>
      <c r="C71" s="26" t="s">
        <v>27</v>
      </c>
      <c r="D71" s="33"/>
      <c r="E71" s="31"/>
      <c r="F71" s="17"/>
      <c r="G71" s="17"/>
      <c r="N71" s="34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PMeOtbGJ+yhtx6UhiRvCQwskLTmc2sspzEpvBT2AZPF4e3qQxRh2Sa/beUoJP8Ksm6OlLNaARNfombvkEPiV8Q==" saltValue="PewR2r49n5gH8LWMkqOb5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01E8-38D8-47CB-A318-D76A14276627}">
  <sheetPr>
    <pageSetUpPr fitToPage="1"/>
  </sheetPr>
  <dimension ref="B1:Y137"/>
  <sheetViews>
    <sheetView topLeftCell="D41" zoomScale="75" zoomScaleNormal="75" zoomScaleSheetLayoutView="124" workbookViewId="0">
      <selection activeCell="M63" sqref="M63:X81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205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204</v>
      </c>
      <c r="D7" s="137">
        <v>127</v>
      </c>
      <c r="E7" s="136" t="s">
        <v>72</v>
      </c>
      <c r="F7" s="130" t="s">
        <v>41</v>
      </c>
      <c r="G7" s="129" t="s">
        <v>203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118</v>
      </c>
      <c r="C8" s="138" t="s">
        <v>204</v>
      </c>
      <c r="D8" s="137">
        <v>64</v>
      </c>
      <c r="E8" s="136" t="s">
        <v>72</v>
      </c>
      <c r="F8" s="130" t="s">
        <v>41</v>
      </c>
      <c r="G8" s="129" t="s">
        <v>203</v>
      </c>
      <c r="H8" s="129" t="s">
        <v>11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29" t="s">
        <v>115</v>
      </c>
      <c r="O8" s="17" t="s">
        <v>45</v>
      </c>
      <c r="P8" s="129"/>
      <c r="Q8" s="129" t="s">
        <v>114</v>
      </c>
      <c r="R8" s="164">
        <v>0</v>
      </c>
      <c r="S8" s="129" t="s">
        <v>113</v>
      </c>
      <c r="T8" s="165">
        <v>0</v>
      </c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/>
      <c r="C9" s="138"/>
      <c r="D9" s="137"/>
      <c r="E9" s="136"/>
      <c r="F9" s="130"/>
      <c r="G9" s="129"/>
      <c r="H9" s="129"/>
      <c r="I9" s="129"/>
      <c r="J9" s="135"/>
      <c r="K9" s="129"/>
      <c r="L9" s="129"/>
      <c r="M9" s="163"/>
      <c r="N9" s="130"/>
      <c r="O9" s="129"/>
      <c r="P9" s="129"/>
      <c r="Q9" s="129"/>
      <c r="R9" s="129"/>
      <c r="S9" s="129"/>
      <c r="T9" s="131"/>
      <c r="U9" s="130"/>
      <c r="V9" s="129"/>
      <c r="W9" s="129"/>
      <c r="X9" s="128"/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 t="s">
        <v>202</v>
      </c>
      <c r="C11" s="138" t="s">
        <v>201</v>
      </c>
      <c r="D11" s="137">
        <v>48</v>
      </c>
      <c r="E11" s="136" t="s">
        <v>72</v>
      </c>
      <c r="F11" s="130" t="s">
        <v>41</v>
      </c>
      <c r="G11" s="129" t="s">
        <v>28</v>
      </c>
      <c r="H11" s="129" t="s">
        <v>11</v>
      </c>
      <c r="I11" s="164">
        <v>0</v>
      </c>
      <c r="J11" s="135" t="e">
        <f>D11/I11</f>
        <v>#DIV/0!</v>
      </c>
      <c r="K11" s="164">
        <v>0</v>
      </c>
      <c r="L11" s="129">
        <v>0</v>
      </c>
      <c r="M11" s="163" t="e">
        <f>J11*K11</f>
        <v>#DIV/0!</v>
      </c>
      <c r="N11" s="130" t="s">
        <v>71</v>
      </c>
      <c r="O11" s="129" t="s">
        <v>45</v>
      </c>
      <c r="P11" s="129"/>
      <c r="Q11" s="129"/>
      <c r="R11" s="129"/>
      <c r="S11" s="129" t="s">
        <v>113</v>
      </c>
      <c r="T11" s="131"/>
      <c r="U11" s="130"/>
      <c r="V11" s="129"/>
      <c r="W11" s="129"/>
      <c r="X11" s="128" t="e">
        <f>W11+M11</f>
        <v>#DIV/0!</v>
      </c>
    </row>
    <row r="12" spans="2:24" ht="18" customHeight="1" x14ac:dyDescent="0.2">
      <c r="B12" s="12"/>
      <c r="C12" s="138"/>
      <c r="D12" s="137"/>
      <c r="E12" s="136"/>
      <c r="F12" s="130"/>
      <c r="G12" s="129"/>
      <c r="H12" s="129"/>
      <c r="I12" s="129"/>
      <c r="J12" s="135"/>
      <c r="K12" s="129"/>
      <c r="L12" s="129"/>
      <c r="M12" s="163"/>
      <c r="N12" s="130"/>
      <c r="O12" s="129"/>
      <c r="P12" s="129"/>
      <c r="Q12" s="129"/>
      <c r="R12" s="129"/>
      <c r="S12" s="129"/>
      <c r="T12" s="131"/>
      <c r="U12" s="130"/>
      <c r="V12" s="129"/>
      <c r="W12" s="129"/>
      <c r="X12" s="128"/>
    </row>
    <row r="13" spans="2:24" ht="18" customHeight="1" x14ac:dyDescent="0.2">
      <c r="B13" s="12" t="s">
        <v>112</v>
      </c>
      <c r="C13" s="138" t="s">
        <v>111</v>
      </c>
      <c r="D13" s="137">
        <v>12</v>
      </c>
      <c r="E13" s="136" t="s">
        <v>72</v>
      </c>
      <c r="F13" s="130" t="s">
        <v>41</v>
      </c>
      <c r="G13" s="129" t="s">
        <v>28</v>
      </c>
      <c r="H13" s="129" t="s">
        <v>11</v>
      </c>
      <c r="I13" s="164">
        <v>0</v>
      </c>
      <c r="J13" s="135" t="e">
        <f>D13/I13</f>
        <v>#DIV/0!</v>
      </c>
      <c r="K13" s="164">
        <v>0</v>
      </c>
      <c r="L13" s="129">
        <v>0</v>
      </c>
      <c r="M13" s="163" t="e">
        <f>J13*K13</f>
        <v>#DIV/0!</v>
      </c>
      <c r="N13" s="130" t="s">
        <v>71</v>
      </c>
      <c r="O13" s="129" t="s">
        <v>45</v>
      </c>
      <c r="P13" s="129"/>
      <c r="Q13" s="129"/>
      <c r="R13" s="129"/>
      <c r="S13" s="129" t="s">
        <v>113</v>
      </c>
      <c r="T13" s="131"/>
      <c r="U13" s="130"/>
      <c r="V13" s="129"/>
      <c r="W13" s="129"/>
      <c r="X13" s="128" t="e">
        <f>W13+M13</f>
        <v>#DIV/0!</v>
      </c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/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/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/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/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ET8BQ87n2ZA2aUICITfTzGwFE2zphmqCHml/BcyCcE4frdXmMDODpM89MvFBuy1PHK83lBNznORcLMnJrmQxbg==" saltValue="hZCpZzdWSa5HmSR0nQ8xLg==" spinCount="100000" sheet="1" objects="1" scenarios="1"/>
  <printOptions gridLines="1"/>
  <pageMargins left="0.45" right="0.45" top="0.75" bottom="0.75" header="0.3" footer="0.3"/>
  <pageSetup paperSize="9" scale="32" fitToHeight="0" orientation="landscape" r:id="rId1"/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8D33-F1F7-4513-889A-D51D80F92D43}">
  <sheetPr>
    <pageSetUpPr fitToPage="1"/>
  </sheetPr>
  <dimension ref="B1:Y138"/>
  <sheetViews>
    <sheetView topLeftCell="D43" zoomScale="75" zoomScaleNormal="75" zoomScaleSheetLayoutView="124" workbookViewId="0">
      <selection activeCell="H81" sqref="H81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158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111</v>
      </c>
      <c r="D7" s="137">
        <v>7149</v>
      </c>
      <c r="E7" s="136" t="s">
        <v>72</v>
      </c>
      <c r="F7" s="130" t="s">
        <v>41</v>
      </c>
      <c r="G7" s="129" t="s">
        <v>116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118</v>
      </c>
      <c r="C8" s="138" t="s">
        <v>153</v>
      </c>
      <c r="D8" s="137">
        <v>600</v>
      </c>
      <c r="E8" s="136" t="s">
        <v>72</v>
      </c>
      <c r="F8" s="130" t="s">
        <v>41</v>
      </c>
      <c r="G8" s="129" t="s">
        <v>152</v>
      </c>
      <c r="H8" s="129" t="s">
        <v>11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30" t="s">
        <v>71</v>
      </c>
      <c r="O8" s="129" t="s">
        <v>45</v>
      </c>
      <c r="P8" s="129"/>
      <c r="Q8" s="129" t="s">
        <v>76</v>
      </c>
      <c r="R8" s="164">
        <v>0</v>
      </c>
      <c r="S8" s="129" t="s">
        <v>113</v>
      </c>
      <c r="T8" s="165">
        <v>0</v>
      </c>
      <c r="U8" s="130">
        <v>0</v>
      </c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118</v>
      </c>
      <c r="C9" s="138" t="s">
        <v>111</v>
      </c>
      <c r="D9" s="137">
        <v>1550</v>
      </c>
      <c r="E9" s="136" t="s">
        <v>72</v>
      </c>
      <c r="F9" s="130" t="s">
        <v>41</v>
      </c>
      <c r="G9" s="129" t="s">
        <v>116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29" t="s">
        <v>115</v>
      </c>
      <c r="O9" s="17" t="s">
        <v>45</v>
      </c>
      <c r="P9" s="129"/>
      <c r="Q9" s="129" t="s">
        <v>114</v>
      </c>
      <c r="R9" s="164">
        <v>0</v>
      </c>
      <c r="S9" s="129" t="s">
        <v>113</v>
      </c>
      <c r="T9" s="165">
        <v>0</v>
      </c>
      <c r="U9" s="130"/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 t="s">
        <v>118</v>
      </c>
      <c r="C10" s="138" t="s">
        <v>111</v>
      </c>
      <c r="D10" s="137">
        <v>750</v>
      </c>
      <c r="E10" s="136" t="s">
        <v>72</v>
      </c>
      <c r="F10" s="130" t="s">
        <v>41</v>
      </c>
      <c r="G10" s="129" t="s">
        <v>116</v>
      </c>
      <c r="H10" s="129" t="s">
        <v>11</v>
      </c>
      <c r="I10" s="164">
        <v>0</v>
      </c>
      <c r="J10" s="135" t="e">
        <f>D10/I10</f>
        <v>#DIV/0!</v>
      </c>
      <c r="K10" s="164">
        <v>0</v>
      </c>
      <c r="L10" s="129">
        <v>0</v>
      </c>
      <c r="M10" s="163" t="e">
        <f>J10*K10</f>
        <v>#DIV/0!</v>
      </c>
      <c r="N10" s="130" t="s">
        <v>136</v>
      </c>
      <c r="O10" s="129" t="s">
        <v>135</v>
      </c>
      <c r="P10" s="164">
        <v>0</v>
      </c>
      <c r="Q10" s="129" t="s">
        <v>114</v>
      </c>
      <c r="R10" s="164">
        <v>0</v>
      </c>
      <c r="S10" s="129" t="s">
        <v>113</v>
      </c>
      <c r="T10" s="165">
        <v>0</v>
      </c>
      <c r="U10" s="130">
        <f>T10*P10</f>
        <v>0</v>
      </c>
      <c r="V10" s="129">
        <f>T10*R10</f>
        <v>0</v>
      </c>
      <c r="W10" s="129">
        <f>U10+V10</f>
        <v>0</v>
      </c>
      <c r="X10" s="128" t="e">
        <f>W10+M10</f>
        <v>#DIV/0!</v>
      </c>
    </row>
    <row r="11" spans="2:24" ht="18" customHeight="1" x14ac:dyDescent="0.2">
      <c r="B11" s="12" t="s">
        <v>118</v>
      </c>
      <c r="C11" s="138" t="s">
        <v>111</v>
      </c>
      <c r="D11" s="137">
        <v>180</v>
      </c>
      <c r="E11" s="136" t="s">
        <v>72</v>
      </c>
      <c r="F11" s="130" t="s">
        <v>41</v>
      </c>
      <c r="G11" s="129" t="s">
        <v>116</v>
      </c>
      <c r="H11" s="129" t="s">
        <v>11</v>
      </c>
      <c r="I11" s="164">
        <v>0</v>
      </c>
      <c r="J11" s="135" t="e">
        <f>D11/I11</f>
        <v>#DIV/0!</v>
      </c>
      <c r="K11" s="164">
        <v>0</v>
      </c>
      <c r="L11" s="129">
        <v>0</v>
      </c>
      <c r="M11" s="163" t="e">
        <f>J11*K11</f>
        <v>#DIV/0!</v>
      </c>
      <c r="N11" s="130" t="s">
        <v>136</v>
      </c>
      <c r="O11" s="129" t="s">
        <v>157</v>
      </c>
      <c r="P11" s="164">
        <v>0</v>
      </c>
      <c r="Q11" s="129" t="s">
        <v>156</v>
      </c>
      <c r="R11" s="164">
        <v>0</v>
      </c>
      <c r="S11" s="129" t="s">
        <v>113</v>
      </c>
      <c r="T11" s="165">
        <v>0</v>
      </c>
      <c r="U11" s="130">
        <f>T11*P11</f>
        <v>0</v>
      </c>
      <c r="V11" s="129">
        <f>T11*R11</f>
        <v>0</v>
      </c>
      <c r="W11" s="129">
        <f>U11+V11</f>
        <v>0</v>
      </c>
      <c r="X11" s="128" t="e">
        <f>W11+M11</f>
        <v>#DIV/0!</v>
      </c>
    </row>
    <row r="12" spans="2:24" ht="18" customHeight="1" x14ac:dyDescent="0.2">
      <c r="B12" s="12"/>
      <c r="C12" s="138"/>
      <c r="D12" s="137"/>
      <c r="E12" s="136"/>
      <c r="F12" s="130"/>
      <c r="G12" s="129"/>
      <c r="H12" s="129"/>
      <c r="I12" s="129"/>
      <c r="J12" s="135"/>
      <c r="K12" s="129"/>
      <c r="L12" s="129"/>
      <c r="M12" s="163"/>
      <c r="N12" s="130"/>
      <c r="O12" s="129"/>
      <c r="P12" s="129"/>
      <c r="Q12" s="129"/>
      <c r="R12" s="129"/>
      <c r="S12" s="129"/>
      <c r="T12" s="131"/>
      <c r="U12" s="130"/>
      <c r="V12" s="129"/>
      <c r="W12" s="129"/>
      <c r="X12" s="128"/>
    </row>
    <row r="13" spans="2:24" ht="18" customHeight="1" x14ac:dyDescent="0.2">
      <c r="B13" s="12" t="s">
        <v>155</v>
      </c>
      <c r="C13" s="138" t="s">
        <v>111</v>
      </c>
      <c r="D13" s="137">
        <v>130</v>
      </c>
      <c r="E13" s="136" t="s">
        <v>72</v>
      </c>
      <c r="F13" s="130" t="s">
        <v>41</v>
      </c>
      <c r="G13" s="129" t="s">
        <v>110</v>
      </c>
      <c r="H13" s="129" t="s">
        <v>11</v>
      </c>
      <c r="I13" s="164">
        <v>0</v>
      </c>
      <c r="J13" s="135" t="e">
        <f t="shared" ref="J13:J18" si="0">D13/I13</f>
        <v>#DIV/0!</v>
      </c>
      <c r="K13" s="164">
        <v>0</v>
      </c>
      <c r="L13" s="129">
        <v>0</v>
      </c>
      <c r="M13" s="163" t="e">
        <f>J13*K13</f>
        <v>#DIV/0!</v>
      </c>
      <c r="N13" s="130" t="s">
        <v>71</v>
      </c>
      <c r="O13" s="129" t="s">
        <v>45</v>
      </c>
      <c r="P13" s="129"/>
      <c r="Q13" s="129"/>
      <c r="R13" s="129"/>
      <c r="S13" s="129"/>
      <c r="T13" s="131"/>
      <c r="U13" s="130"/>
      <c r="V13" s="129"/>
      <c r="W13" s="129"/>
      <c r="X13" s="128" t="e">
        <f t="shared" ref="X13:X18" si="1">W13+M13</f>
        <v>#DIV/0!</v>
      </c>
    </row>
    <row r="14" spans="2:24" ht="18" customHeight="1" x14ac:dyDescent="0.2">
      <c r="B14" s="12" t="s">
        <v>124</v>
      </c>
      <c r="C14" s="138" t="s">
        <v>111</v>
      </c>
      <c r="D14" s="137">
        <v>317</v>
      </c>
      <c r="E14" s="136" t="s">
        <v>72</v>
      </c>
      <c r="F14" s="130" t="s">
        <v>41</v>
      </c>
      <c r="G14" s="129" t="s">
        <v>110</v>
      </c>
      <c r="H14" s="129" t="s">
        <v>11</v>
      </c>
      <c r="I14" s="164">
        <v>0</v>
      </c>
      <c r="J14" s="135" t="e">
        <f t="shared" si="0"/>
        <v>#DIV/0!</v>
      </c>
      <c r="K14" s="129">
        <v>0</v>
      </c>
      <c r="L14" s="164">
        <v>0</v>
      </c>
      <c r="M14" s="163" t="e">
        <f>L14*J14</f>
        <v>#DIV/0!</v>
      </c>
      <c r="N14" s="130" t="s">
        <v>71</v>
      </c>
      <c r="O14" s="129" t="s">
        <v>45</v>
      </c>
      <c r="P14" s="129"/>
      <c r="Q14" s="129"/>
      <c r="R14" s="129"/>
      <c r="S14" s="129"/>
      <c r="T14" s="131"/>
      <c r="U14" s="130"/>
      <c r="V14" s="129"/>
      <c r="W14" s="129"/>
      <c r="X14" s="128" t="e">
        <f t="shared" si="1"/>
        <v>#DIV/0!</v>
      </c>
    </row>
    <row r="15" spans="2:24" ht="18" customHeight="1" x14ac:dyDescent="0.2">
      <c r="B15" s="12" t="s">
        <v>123</v>
      </c>
      <c r="C15" s="138" t="s">
        <v>111</v>
      </c>
      <c r="D15" s="137">
        <v>214</v>
      </c>
      <c r="E15" s="136" t="s">
        <v>72</v>
      </c>
      <c r="F15" s="130" t="s">
        <v>41</v>
      </c>
      <c r="G15" s="129" t="s">
        <v>110</v>
      </c>
      <c r="H15" s="129" t="s">
        <v>11</v>
      </c>
      <c r="I15" s="164">
        <v>0</v>
      </c>
      <c r="J15" s="135" t="e">
        <f t="shared" si="0"/>
        <v>#DIV/0!</v>
      </c>
      <c r="K15" s="164">
        <v>0</v>
      </c>
      <c r="L15" s="129">
        <v>0</v>
      </c>
      <c r="M15" s="163" t="e">
        <f>J15*K15</f>
        <v>#DIV/0!</v>
      </c>
      <c r="N15" s="130" t="s">
        <v>71</v>
      </c>
      <c r="O15" s="129" t="s">
        <v>45</v>
      </c>
      <c r="P15" s="129"/>
      <c r="Q15" s="129"/>
      <c r="R15" s="129"/>
      <c r="S15" s="129"/>
      <c r="T15" s="131"/>
      <c r="U15" s="130"/>
      <c r="V15" s="129"/>
      <c r="W15" s="129"/>
      <c r="X15" s="128" t="e">
        <f t="shared" si="1"/>
        <v>#DIV/0!</v>
      </c>
    </row>
    <row r="16" spans="2:24" ht="18" customHeight="1" x14ac:dyDescent="0.2">
      <c r="B16" s="12" t="s">
        <v>134</v>
      </c>
      <c r="C16" s="138" t="s">
        <v>111</v>
      </c>
      <c r="D16" s="137">
        <v>346</v>
      </c>
      <c r="E16" s="136" t="s">
        <v>72</v>
      </c>
      <c r="F16" s="130" t="s">
        <v>41</v>
      </c>
      <c r="G16" s="129" t="s">
        <v>110</v>
      </c>
      <c r="H16" s="129" t="s">
        <v>11</v>
      </c>
      <c r="I16" s="164">
        <v>0</v>
      </c>
      <c r="J16" s="135" t="e">
        <f t="shared" si="0"/>
        <v>#DIV/0!</v>
      </c>
      <c r="K16" s="129">
        <v>0</v>
      </c>
      <c r="L16" s="164">
        <v>0</v>
      </c>
      <c r="M16" s="163" t="e">
        <f>L16*J16</f>
        <v>#DIV/0!</v>
      </c>
      <c r="N16" s="130" t="s">
        <v>71</v>
      </c>
      <c r="O16" s="129" t="s">
        <v>45</v>
      </c>
      <c r="P16" s="129"/>
      <c r="Q16" s="129"/>
      <c r="R16" s="129"/>
      <c r="S16" s="129"/>
      <c r="T16" s="131"/>
      <c r="U16" s="130"/>
      <c r="V16" s="129"/>
      <c r="W16" s="129"/>
      <c r="X16" s="128" t="e">
        <f t="shared" si="1"/>
        <v>#DIV/0!</v>
      </c>
    </row>
    <row r="17" spans="2:24" ht="18" customHeight="1" x14ac:dyDescent="0.2">
      <c r="B17" s="12" t="s">
        <v>154</v>
      </c>
      <c r="C17" s="138" t="s">
        <v>111</v>
      </c>
      <c r="D17" s="137">
        <v>81</v>
      </c>
      <c r="E17" s="136" t="s">
        <v>72</v>
      </c>
      <c r="F17" s="130" t="s">
        <v>41</v>
      </c>
      <c r="G17" s="129" t="s">
        <v>110</v>
      </c>
      <c r="H17" s="129" t="s">
        <v>11</v>
      </c>
      <c r="I17" s="164">
        <v>0</v>
      </c>
      <c r="J17" s="135" t="e">
        <f t="shared" si="0"/>
        <v>#DIV/0!</v>
      </c>
      <c r="K17" s="164">
        <v>0</v>
      </c>
      <c r="L17" s="129">
        <v>0</v>
      </c>
      <c r="M17" s="163" t="e">
        <f>J17*K17</f>
        <v>#DIV/0!</v>
      </c>
      <c r="N17" s="130" t="s">
        <v>71</v>
      </c>
      <c r="O17" s="129" t="s">
        <v>45</v>
      </c>
      <c r="P17" s="129"/>
      <c r="Q17" s="129"/>
      <c r="R17" s="129"/>
      <c r="S17" s="129"/>
      <c r="T17" s="131"/>
      <c r="U17" s="130"/>
      <c r="V17" s="129"/>
      <c r="W17" s="129"/>
      <c r="X17" s="128" t="e">
        <f t="shared" si="1"/>
        <v>#DIV/0!</v>
      </c>
    </row>
    <row r="18" spans="2:24" ht="18" customHeight="1" x14ac:dyDescent="0.2">
      <c r="B18" s="12" t="s">
        <v>112</v>
      </c>
      <c r="C18" s="138" t="s">
        <v>111</v>
      </c>
      <c r="D18" s="137">
        <v>55</v>
      </c>
      <c r="E18" s="136" t="s">
        <v>72</v>
      </c>
      <c r="F18" s="130" t="s">
        <v>41</v>
      </c>
      <c r="G18" s="129" t="s">
        <v>110</v>
      </c>
      <c r="H18" s="129" t="s">
        <v>11</v>
      </c>
      <c r="I18" s="164">
        <v>0</v>
      </c>
      <c r="J18" s="135" t="e">
        <f t="shared" si="0"/>
        <v>#DIV/0!</v>
      </c>
      <c r="K18" s="164">
        <v>0</v>
      </c>
      <c r="L18" s="129">
        <v>0</v>
      </c>
      <c r="M18" s="163" t="e">
        <f>J18*K18</f>
        <v>#DIV/0!</v>
      </c>
      <c r="N18" s="130" t="s">
        <v>71</v>
      </c>
      <c r="O18" s="129" t="s">
        <v>45</v>
      </c>
      <c r="P18" s="129"/>
      <c r="Q18" s="129"/>
      <c r="R18" s="129"/>
      <c r="S18" s="129"/>
      <c r="T18" s="131"/>
      <c r="U18" s="130"/>
      <c r="V18" s="129"/>
      <c r="W18" s="129"/>
      <c r="X18" s="128" t="e">
        <f t="shared" si="1"/>
        <v>#DIV/0!</v>
      </c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 t="s">
        <v>118</v>
      </c>
      <c r="C20" s="138" t="s">
        <v>153</v>
      </c>
      <c r="D20" s="137">
        <v>600</v>
      </c>
      <c r="E20" s="136" t="s">
        <v>72</v>
      </c>
      <c r="F20" s="130" t="s">
        <v>41</v>
      </c>
      <c r="G20" s="129" t="s">
        <v>152</v>
      </c>
      <c r="H20" s="129" t="s">
        <v>11</v>
      </c>
      <c r="I20" s="164">
        <v>0</v>
      </c>
      <c r="J20" s="135" t="e">
        <f>D20/I20</f>
        <v>#DIV/0!</v>
      </c>
      <c r="K20" s="129" t="s">
        <v>45</v>
      </c>
      <c r="L20" s="164">
        <v>0</v>
      </c>
      <c r="M20" s="163" t="e">
        <f>L20*J20</f>
        <v>#DIV/0!</v>
      </c>
      <c r="N20" s="130" t="s">
        <v>71</v>
      </c>
      <c r="O20" s="129" t="s">
        <v>45</v>
      </c>
      <c r="P20" s="129"/>
      <c r="Q20" s="129"/>
      <c r="R20" s="129"/>
      <c r="S20" s="129"/>
      <c r="T20" s="131"/>
      <c r="U20" s="130"/>
      <c r="V20" s="129"/>
      <c r="W20" s="129"/>
      <c r="X20" s="128" t="e">
        <f>W20+M20</f>
        <v>#DIV/0!</v>
      </c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">
      <c r="B26" s="1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5">
      <c r="B27" s="16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29"/>
      <c r="I38" s="129"/>
      <c r="J38" s="135"/>
      <c r="K38" s="129"/>
      <c r="L38" s="129"/>
      <c r="M38" s="163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ht="18" customHeight="1" x14ac:dyDescent="0.2">
      <c r="B39" s="12"/>
      <c r="C39" s="138"/>
      <c r="D39" s="137"/>
      <c r="E39" s="136"/>
      <c r="F39" s="130"/>
      <c r="G39" s="129"/>
      <c r="H39" s="133"/>
      <c r="I39" s="133"/>
      <c r="J39" s="135"/>
      <c r="K39" s="133"/>
      <c r="L39" s="133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s="34" customFormat="1" x14ac:dyDescent="0.25">
      <c r="B40" s="162" t="s">
        <v>70</v>
      </c>
      <c r="D40" s="161"/>
      <c r="E40" s="160"/>
      <c r="F40" s="159"/>
      <c r="G40" s="158"/>
      <c r="H40" s="156"/>
      <c r="I40" s="156"/>
      <c r="J40" s="157" t="e">
        <f>SUM(J7:J39)</f>
        <v>#DIV/0!</v>
      </c>
      <c r="K40" s="156"/>
      <c r="L40" s="156"/>
      <c r="M40" s="132"/>
      <c r="N40" s="130"/>
      <c r="O40" s="129"/>
      <c r="P40" s="129"/>
      <c r="Q40" s="129"/>
      <c r="R40" s="129"/>
      <c r="S40" s="129"/>
      <c r="T40" s="131"/>
      <c r="U40" s="130"/>
      <c r="V40" s="129"/>
      <c r="W40" s="129"/>
      <c r="X40" s="128"/>
    </row>
    <row r="41" spans="2:24" ht="15" x14ac:dyDescent="0.2">
      <c r="B41" s="127"/>
      <c r="C41" s="153"/>
      <c r="D41" s="152"/>
      <c r="E41" s="124"/>
      <c r="F41" s="119"/>
      <c r="G41" s="118"/>
      <c r="H41" s="122"/>
      <c r="I41" s="122"/>
      <c r="J41" s="123"/>
      <c r="K41" s="122"/>
      <c r="L41" s="122"/>
      <c r="M41" s="121"/>
      <c r="N41" s="119"/>
      <c r="O41" s="118"/>
      <c r="P41" s="118"/>
      <c r="Q41" s="118"/>
      <c r="R41" s="118"/>
      <c r="S41" s="118"/>
      <c r="T41" s="120"/>
      <c r="U41" s="119"/>
      <c r="V41" s="118"/>
      <c r="W41" s="118"/>
      <c r="X41" s="117"/>
    </row>
    <row r="42" spans="2:24" x14ac:dyDescent="0.25">
      <c r="B42" s="151" t="s">
        <v>69</v>
      </c>
      <c r="C42" s="150"/>
      <c r="D42" s="149"/>
      <c r="E42" s="148"/>
      <c r="F42" s="143"/>
      <c r="G42" s="142"/>
      <c r="H42" s="146"/>
      <c r="I42" s="146"/>
      <c r="J42" s="147"/>
      <c r="K42" s="146"/>
      <c r="L42" s="146"/>
      <c r="M42" s="145"/>
      <c r="N42" s="143"/>
      <c r="O42" s="142"/>
      <c r="P42" s="142"/>
      <c r="Q42" s="142"/>
      <c r="R42" s="142"/>
      <c r="S42" s="142"/>
      <c r="T42" s="144"/>
      <c r="U42" s="143"/>
      <c r="V42" s="142"/>
      <c r="W42" s="142"/>
      <c r="X42" s="141"/>
    </row>
    <row r="43" spans="2:24" x14ac:dyDescent="0.25">
      <c r="B43" s="12" t="s">
        <v>68</v>
      </c>
      <c r="C43" s="155" t="s">
        <v>67</v>
      </c>
      <c r="D43" s="137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30">
        <v>0</v>
      </c>
      <c r="V43" s="129">
        <v>0</v>
      </c>
      <c r="W43" s="129">
        <f>U43</f>
        <v>0</v>
      </c>
      <c r="X43" s="128">
        <f>W43+M43</f>
        <v>0</v>
      </c>
    </row>
    <row r="44" spans="2:24" ht="15" x14ac:dyDescent="0.2">
      <c r="B44" s="12" t="s">
        <v>66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65</v>
      </c>
      <c r="C45" s="138" t="s">
        <v>45</v>
      </c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64</v>
      </c>
      <c r="C46" s="138" t="s">
        <v>45</v>
      </c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" t="s">
        <v>63</v>
      </c>
      <c r="C47" s="138" t="s">
        <v>45</v>
      </c>
      <c r="D47" s="140">
        <v>0</v>
      </c>
      <c r="E47" s="136" t="s">
        <v>62</v>
      </c>
      <c r="F47" s="130"/>
      <c r="G47" s="129"/>
      <c r="H47" s="133"/>
      <c r="I47" s="133"/>
      <c r="J47" s="135"/>
      <c r="K47" s="133"/>
      <c r="L47" s="133"/>
      <c r="M47" s="132">
        <v>0</v>
      </c>
      <c r="N47" s="130"/>
      <c r="O47" s="129"/>
      <c r="P47" s="129"/>
      <c r="Q47" s="129"/>
      <c r="R47" s="129"/>
      <c r="S47" s="129"/>
      <c r="T47" s="131"/>
      <c r="U47" s="154">
        <v>0</v>
      </c>
      <c r="V47" s="129">
        <v>0</v>
      </c>
      <c r="W47" s="129">
        <f>U47*D47</f>
        <v>0</v>
      </c>
      <c r="X47" s="128">
        <f>W47+M47</f>
        <v>0</v>
      </c>
    </row>
    <row r="48" spans="2:24" ht="15" x14ac:dyDescent="0.2">
      <c r="B48" s="127"/>
      <c r="C48" s="153"/>
      <c r="D48" s="152"/>
      <c r="E48" s="124"/>
      <c r="F48" s="119"/>
      <c r="G48" s="118"/>
      <c r="H48" s="122"/>
      <c r="I48" s="122"/>
      <c r="J48" s="123"/>
      <c r="K48" s="122"/>
      <c r="L48" s="122"/>
      <c r="M48" s="121"/>
      <c r="N48" s="119"/>
      <c r="O48" s="118"/>
      <c r="P48" s="118"/>
      <c r="Q48" s="118"/>
      <c r="R48" s="118"/>
      <c r="S48" s="118"/>
      <c r="T48" s="120"/>
      <c r="U48" s="119"/>
      <c r="V48" s="118"/>
      <c r="W48" s="118"/>
      <c r="X48" s="117"/>
    </row>
    <row r="49" spans="2:25" x14ac:dyDescent="0.25">
      <c r="B49" s="151" t="s">
        <v>61</v>
      </c>
      <c r="C49" s="150"/>
      <c r="D49" s="149"/>
      <c r="E49" s="148"/>
      <c r="F49" s="143"/>
      <c r="G49" s="142"/>
      <c r="H49" s="146"/>
      <c r="I49" s="146"/>
      <c r="J49" s="147"/>
      <c r="K49" s="146"/>
      <c r="L49" s="146"/>
      <c r="M49" s="145"/>
      <c r="N49" s="143"/>
      <c r="O49" s="142"/>
      <c r="P49" s="142"/>
      <c r="Q49" s="142"/>
      <c r="R49" s="142"/>
      <c r="S49" s="142"/>
      <c r="T49" s="144"/>
      <c r="U49" s="143"/>
      <c r="V49" s="142"/>
      <c r="W49" s="142"/>
      <c r="X49" s="141"/>
    </row>
    <row r="50" spans="2:25" ht="15" x14ac:dyDescent="0.2">
      <c r="B50" s="12" t="s">
        <v>60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59</v>
      </c>
      <c r="C51" s="138"/>
      <c r="D51" s="140">
        <v>0</v>
      </c>
      <c r="E51" s="136" t="s">
        <v>54</v>
      </c>
      <c r="F51" s="130"/>
      <c r="G51" s="129"/>
      <c r="H51" s="133"/>
      <c r="I51" s="133"/>
      <c r="J51" s="135"/>
      <c r="K51" s="134">
        <v>0</v>
      </c>
      <c r="L51" s="133"/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58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 t="s">
        <v>45</v>
      </c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57</v>
      </c>
      <c r="C53" s="138" t="s">
        <v>45</v>
      </c>
      <c r="D53" s="139">
        <v>0</v>
      </c>
      <c r="E53" s="136" t="s">
        <v>56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" t="s">
        <v>55</v>
      </c>
      <c r="C54" s="138"/>
      <c r="D54" s="137">
        <v>0</v>
      </c>
      <c r="E54" s="136" t="s">
        <v>54</v>
      </c>
      <c r="F54" s="130"/>
      <c r="G54" s="129"/>
      <c r="H54" s="133"/>
      <c r="I54" s="133"/>
      <c r="J54" s="135"/>
      <c r="K54" s="134">
        <v>0</v>
      </c>
      <c r="L54" s="133"/>
      <c r="M54" s="132">
        <f>K54*D54</f>
        <v>0</v>
      </c>
      <c r="N54" s="130"/>
      <c r="O54" s="129"/>
      <c r="P54" s="129"/>
      <c r="Q54" s="129"/>
      <c r="R54" s="129"/>
      <c r="S54" s="129"/>
      <c r="T54" s="131"/>
      <c r="U54" s="130">
        <v>0</v>
      </c>
      <c r="V54" s="129">
        <v>0</v>
      </c>
      <c r="W54" s="129">
        <v>0</v>
      </c>
      <c r="X54" s="128">
        <f>M54</f>
        <v>0</v>
      </c>
    </row>
    <row r="55" spans="2:25" ht="15" x14ac:dyDescent="0.2">
      <c r="B55" s="127" t="s">
        <v>53</v>
      </c>
      <c r="C55" s="126" t="s">
        <v>52</v>
      </c>
      <c r="D55" s="125">
        <v>0</v>
      </c>
      <c r="E55" s="124" t="s">
        <v>49</v>
      </c>
      <c r="F55" s="119"/>
      <c r="G55" s="118"/>
      <c r="H55" s="122"/>
      <c r="I55" s="122"/>
      <c r="J55" s="123"/>
      <c r="K55" s="122"/>
      <c r="L55" s="122"/>
      <c r="M55" s="121" t="e">
        <f>SUM(M5:M54)/100*D55</f>
        <v>#DIV/0!</v>
      </c>
      <c r="N55" s="119"/>
      <c r="O55" s="118"/>
      <c r="P55" s="118"/>
      <c r="Q55" s="118"/>
      <c r="R55" s="118"/>
      <c r="S55" s="118"/>
      <c r="T55" s="120"/>
      <c r="U55" s="119">
        <v>0</v>
      </c>
      <c r="V55" s="118">
        <v>0</v>
      </c>
      <c r="W55" s="118">
        <f>SUM(W7:W54)/100*D55</f>
        <v>0</v>
      </c>
      <c r="X55" s="117" t="e">
        <f>W55+M55</f>
        <v>#DIV/0!</v>
      </c>
    </row>
    <row r="56" spans="2:25" s="34" customFormat="1" x14ac:dyDescent="0.25">
      <c r="B56" s="116" t="s">
        <v>48</v>
      </c>
      <c r="C56" s="115"/>
      <c r="D56" s="114"/>
      <c r="E56" s="113"/>
      <c r="F56" s="112"/>
      <c r="G56" s="111"/>
      <c r="H56" s="109"/>
      <c r="I56" s="109"/>
      <c r="J56" s="110"/>
      <c r="K56" s="109"/>
      <c r="L56" s="109"/>
      <c r="M56" s="108" t="e">
        <f>SUM(M5:M55)</f>
        <v>#DIV/0!</v>
      </c>
      <c r="N56" s="107"/>
      <c r="O56" s="106"/>
      <c r="P56" s="106"/>
      <c r="Q56" s="106"/>
      <c r="R56" s="106"/>
      <c r="S56" s="106"/>
      <c r="T56" s="105"/>
      <c r="U56" s="104">
        <f>SUM(U7:U55)</f>
        <v>0</v>
      </c>
      <c r="V56" s="103">
        <f>SUM(V7:V55)</f>
        <v>0</v>
      </c>
      <c r="W56" s="103">
        <f>SUM(W7:W55)</f>
        <v>0</v>
      </c>
      <c r="X56" s="102" t="e">
        <f>SUM(X7:X55)</f>
        <v>#DIV/0!</v>
      </c>
    </row>
    <row r="57" spans="2:25" ht="15" x14ac:dyDescent="0.2">
      <c r="B57" s="90" t="s">
        <v>51</v>
      </c>
      <c r="C57" s="21"/>
      <c r="D57" s="89">
        <v>0</v>
      </c>
      <c r="E57" s="65" t="s">
        <v>49</v>
      </c>
      <c r="F57" s="101"/>
      <c r="G57" s="100"/>
      <c r="H57" s="98"/>
      <c r="I57" s="98"/>
      <c r="J57" s="99"/>
      <c r="K57" s="98"/>
      <c r="L57" s="98"/>
      <c r="M57" s="97" t="e">
        <f>M56/100*D57</f>
        <v>#DIV/0!</v>
      </c>
      <c r="N57" s="96"/>
      <c r="O57" s="95"/>
      <c r="P57" s="95"/>
      <c r="Q57" s="95"/>
      <c r="R57" s="95"/>
      <c r="S57" s="95"/>
      <c r="T57" s="94"/>
      <c r="U57" s="93">
        <v>0</v>
      </c>
      <c r="V57" s="92">
        <v>0</v>
      </c>
      <c r="W57" s="92">
        <f>W56/100*D57</f>
        <v>0</v>
      </c>
      <c r="X57" s="91" t="e">
        <f>W57+M57</f>
        <v>#DIV/0!</v>
      </c>
    </row>
    <row r="58" spans="2:25" ht="15" x14ac:dyDescent="0.2">
      <c r="B58" s="81" t="s">
        <v>48</v>
      </c>
      <c r="C58" s="80"/>
      <c r="D58" s="79"/>
      <c r="E58" s="78"/>
      <c r="F58" s="77"/>
      <c r="G58" s="76"/>
      <c r="H58" s="74"/>
      <c r="I58" s="74"/>
      <c r="J58" s="75"/>
      <c r="K58" s="74"/>
      <c r="L58" s="74"/>
      <c r="M58" s="73" t="e">
        <f>M57+M56</f>
        <v>#DIV/0!</v>
      </c>
      <c r="N58" s="72"/>
      <c r="O58" s="71"/>
      <c r="P58" s="71"/>
      <c r="Q58" s="71"/>
      <c r="R58" s="71"/>
      <c r="S58" s="71"/>
      <c r="T58" s="70"/>
      <c r="U58" s="69"/>
      <c r="V58" s="68"/>
      <c r="W58" s="68">
        <f>W57+W56</f>
        <v>0</v>
      </c>
      <c r="X58" s="67" t="e">
        <f>X57+X56</f>
        <v>#DIV/0!</v>
      </c>
    </row>
    <row r="59" spans="2:25" ht="15" x14ac:dyDescent="0.2">
      <c r="B59" s="90" t="s">
        <v>50</v>
      </c>
      <c r="C59" s="21"/>
      <c r="D59" s="89">
        <v>0</v>
      </c>
      <c r="E59" s="65" t="s">
        <v>49</v>
      </c>
      <c r="F59" s="64"/>
      <c r="G59" s="63"/>
      <c r="H59" s="61"/>
      <c r="I59" s="61"/>
      <c r="J59" s="88"/>
      <c r="K59" s="61"/>
      <c r="L59" s="61"/>
      <c r="M59" s="60" t="e">
        <f>M58/100*D59</f>
        <v>#DIV/0!</v>
      </c>
      <c r="N59" s="87"/>
      <c r="O59" s="86"/>
      <c r="P59" s="86"/>
      <c r="Q59" s="86"/>
      <c r="R59" s="86"/>
      <c r="S59" s="86"/>
      <c r="T59" s="85"/>
      <c r="U59" s="84">
        <v>0</v>
      </c>
      <c r="V59" s="83">
        <v>0</v>
      </c>
      <c r="W59" s="83">
        <f>W58/100*D59</f>
        <v>0</v>
      </c>
      <c r="X59" s="82" t="e">
        <f>W59+M59</f>
        <v>#DIV/0!</v>
      </c>
      <c r="Y59" s="21"/>
    </row>
    <row r="60" spans="2:25" ht="15" x14ac:dyDescent="0.2">
      <c r="B60" s="81" t="s">
        <v>48</v>
      </c>
      <c r="C60" s="80"/>
      <c r="D60" s="79"/>
      <c r="E60" s="78"/>
      <c r="F60" s="77"/>
      <c r="G60" s="76"/>
      <c r="H60" s="74"/>
      <c r="I60" s="74"/>
      <c r="J60" s="75"/>
      <c r="K60" s="74"/>
      <c r="L60" s="74"/>
      <c r="M60" s="73" t="e">
        <f>M59+M58</f>
        <v>#DIV/0!</v>
      </c>
      <c r="N60" s="72"/>
      <c r="O60" s="71"/>
      <c r="P60" s="71"/>
      <c r="Q60" s="71"/>
      <c r="R60" s="71"/>
      <c r="S60" s="71"/>
      <c r="T60" s="70"/>
      <c r="U60" s="69"/>
      <c r="V60" s="68"/>
      <c r="W60" s="68">
        <f>W59+W58</f>
        <v>0</v>
      </c>
      <c r="X60" s="67" t="e">
        <f>X59+X58</f>
        <v>#DIV/0!</v>
      </c>
    </row>
    <row r="61" spans="2:25" ht="15" x14ac:dyDescent="0.2">
      <c r="B61" s="66" t="s">
        <v>47</v>
      </c>
      <c r="C61" s="21"/>
      <c r="D61" s="26"/>
      <c r="E61" s="65"/>
      <c r="F61" s="64"/>
      <c r="G61" s="63"/>
      <c r="H61" s="61"/>
      <c r="I61" s="61"/>
      <c r="J61" s="62"/>
      <c r="K61" s="61"/>
      <c r="L61" s="61"/>
      <c r="M61" s="60"/>
      <c r="N61" s="59"/>
      <c r="O61" s="58"/>
      <c r="P61" s="58"/>
      <c r="Q61" s="58"/>
      <c r="R61" s="58"/>
      <c r="S61" s="58"/>
      <c r="T61" s="57"/>
      <c r="U61" s="56"/>
      <c r="V61" s="55"/>
      <c r="W61" s="55"/>
      <c r="X61" s="54">
        <v>0</v>
      </c>
    </row>
    <row r="62" spans="2:25" s="34" customFormat="1" ht="26.25" customHeight="1" thickBot="1" x14ac:dyDescent="0.3">
      <c r="B62" s="53" t="s">
        <v>46</v>
      </c>
      <c r="C62" s="52"/>
      <c r="D62" s="43"/>
      <c r="E62" s="45"/>
      <c r="F62" s="51"/>
      <c r="G62" s="50"/>
      <c r="H62" s="49"/>
      <c r="I62" s="49"/>
      <c r="J62" s="48"/>
      <c r="K62" s="47"/>
      <c r="L62" s="47"/>
      <c r="M62" s="46" t="s">
        <v>45</v>
      </c>
      <c r="N62" s="44"/>
      <c r="O62" s="43"/>
      <c r="P62" s="43"/>
      <c r="Q62" s="43"/>
      <c r="R62" s="43"/>
      <c r="S62" s="43"/>
      <c r="T62" s="45"/>
      <c r="U62" s="44"/>
      <c r="V62" s="43"/>
      <c r="W62" s="42"/>
      <c r="X62" s="41" t="e">
        <f>X60+X61</f>
        <v>#DIV/0!</v>
      </c>
    </row>
    <row r="63" spans="2:25" x14ac:dyDescent="0.25">
      <c r="B63" s="29" t="s">
        <v>44</v>
      </c>
      <c r="C63" s="28"/>
      <c r="D63" s="33"/>
      <c r="E63" s="31"/>
      <c r="F63" s="31"/>
      <c r="G63" s="31"/>
      <c r="J63" s="18"/>
      <c r="K63" s="22"/>
      <c r="L63" s="22"/>
      <c r="M63" s="22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x14ac:dyDescent="0.25">
      <c r="B64" s="26" t="s">
        <v>43</v>
      </c>
      <c r="C64" s="26" t="s">
        <v>42</v>
      </c>
      <c r="D64" s="33"/>
      <c r="E64" s="31"/>
      <c r="F64" s="31"/>
      <c r="G64" s="31"/>
      <c r="J64" s="18"/>
      <c r="K64" s="22"/>
      <c r="L64" s="22"/>
      <c r="M64" s="38"/>
      <c r="N64" s="31"/>
      <c r="O64" s="31"/>
      <c r="P64" s="31"/>
      <c r="Q64" s="31"/>
      <c r="R64" s="31"/>
      <c r="S64" s="31"/>
      <c r="T64" s="31"/>
      <c r="U64" s="31"/>
      <c r="V64" s="31"/>
      <c r="W64" s="31"/>
    </row>
    <row r="65" spans="2:23" ht="15" x14ac:dyDescent="0.2">
      <c r="B65" s="26" t="s">
        <v>41</v>
      </c>
      <c r="C65" s="26" t="s">
        <v>40</v>
      </c>
      <c r="D65" s="33"/>
      <c r="E65" s="31"/>
      <c r="F65" s="31"/>
      <c r="G65" s="31"/>
      <c r="J65" s="18"/>
      <c r="K65" s="22"/>
      <c r="L65" s="22"/>
      <c r="M65" s="22"/>
      <c r="N65" s="31"/>
      <c r="O65" s="31"/>
      <c r="P65" s="31"/>
      <c r="Q65" s="31"/>
      <c r="R65" s="31"/>
      <c r="S65" s="31"/>
      <c r="T65" s="31"/>
      <c r="U65" s="31"/>
      <c r="V65" s="31"/>
      <c r="W65" s="40"/>
    </row>
    <row r="66" spans="2:23" x14ac:dyDescent="0.25">
      <c r="B66" s="26" t="s">
        <v>39</v>
      </c>
      <c r="C66" s="26" t="s">
        <v>38</v>
      </c>
      <c r="D66" s="33"/>
      <c r="E66" s="31"/>
      <c r="F66" s="31"/>
      <c r="G66" s="31"/>
      <c r="K66" s="22"/>
      <c r="L66" s="22"/>
      <c r="M66" s="34"/>
      <c r="N66" s="31"/>
      <c r="O66" s="31"/>
      <c r="P66" s="31"/>
      <c r="Q66" s="31"/>
      <c r="R66" s="31"/>
      <c r="S66" s="31"/>
      <c r="T66" s="31"/>
      <c r="U66" s="31"/>
      <c r="V66" s="31"/>
      <c r="W66" s="39"/>
    </row>
    <row r="67" spans="2:23" x14ac:dyDescent="0.25">
      <c r="B67" s="24" t="s">
        <v>37</v>
      </c>
      <c r="C67" s="24" t="s">
        <v>36</v>
      </c>
      <c r="D67" s="33"/>
      <c r="E67" s="31"/>
      <c r="F67" s="31"/>
      <c r="G67" s="31"/>
      <c r="K67" s="22"/>
      <c r="L67" s="22"/>
      <c r="M67" s="34"/>
      <c r="N67" s="31"/>
      <c r="O67" s="31"/>
      <c r="P67" s="31"/>
      <c r="Q67" s="31"/>
      <c r="R67" s="31"/>
      <c r="S67" s="31"/>
      <c r="T67" s="31"/>
      <c r="U67" s="31"/>
      <c r="V67" s="31"/>
      <c r="W67" s="31"/>
    </row>
    <row r="68" spans="2:23" x14ac:dyDescent="0.25">
      <c r="B68" s="37" t="s">
        <v>35</v>
      </c>
      <c r="C68" s="36"/>
      <c r="D68" s="33"/>
      <c r="E68" s="31"/>
      <c r="F68" s="17"/>
      <c r="G68" s="17"/>
      <c r="M68" s="34"/>
      <c r="W68" s="35"/>
    </row>
    <row r="69" spans="2:23" x14ac:dyDescent="0.25">
      <c r="B69" s="26" t="s">
        <v>34</v>
      </c>
      <c r="C69" s="26" t="s">
        <v>33</v>
      </c>
      <c r="D69" s="33"/>
      <c r="E69" s="31"/>
      <c r="F69" s="17"/>
      <c r="G69" s="17"/>
      <c r="M69" s="34"/>
    </row>
    <row r="70" spans="2:23" x14ac:dyDescent="0.25">
      <c r="B70" s="26" t="s">
        <v>32</v>
      </c>
      <c r="C70" s="26" t="s">
        <v>31</v>
      </c>
      <c r="D70" s="33"/>
      <c r="E70" s="31"/>
      <c r="F70" s="17"/>
      <c r="G70" s="17"/>
      <c r="M70" s="34"/>
    </row>
    <row r="71" spans="2:23" x14ac:dyDescent="0.25">
      <c r="B71" s="26" t="s">
        <v>30</v>
      </c>
      <c r="C71" s="26" t="s">
        <v>29</v>
      </c>
      <c r="D71" s="33"/>
      <c r="E71" s="31"/>
      <c r="F71" s="17"/>
      <c r="G71" s="17"/>
      <c r="M71" s="34"/>
    </row>
    <row r="72" spans="2:23" ht="15" x14ac:dyDescent="0.2">
      <c r="B72" s="26" t="s">
        <v>28</v>
      </c>
      <c r="C72" s="26" t="s">
        <v>27</v>
      </c>
      <c r="D72" s="33"/>
      <c r="E72" s="31"/>
      <c r="F72" s="17"/>
      <c r="G72" s="17"/>
    </row>
    <row r="73" spans="2:23" ht="15" x14ac:dyDescent="0.2">
      <c r="B73" s="26" t="s">
        <v>26</v>
      </c>
      <c r="C73" s="26" t="s">
        <v>25</v>
      </c>
      <c r="D73" s="33"/>
      <c r="E73" s="31"/>
      <c r="F73" s="17"/>
      <c r="G73" s="17"/>
    </row>
    <row r="74" spans="2:23" ht="15" x14ac:dyDescent="0.2">
      <c r="B74" s="26" t="s">
        <v>24</v>
      </c>
      <c r="C74" s="26" t="s">
        <v>23</v>
      </c>
      <c r="D74" s="33"/>
      <c r="E74" s="31"/>
      <c r="F74" s="17"/>
      <c r="G74" s="17"/>
    </row>
    <row r="75" spans="2:23" ht="15" x14ac:dyDescent="0.2">
      <c r="B75" s="26" t="s">
        <v>22</v>
      </c>
      <c r="C75" s="26" t="s">
        <v>21</v>
      </c>
      <c r="D75" s="33"/>
      <c r="E75" s="31"/>
      <c r="F75" s="17"/>
      <c r="G75" s="17"/>
    </row>
    <row r="76" spans="2:23" ht="15" x14ac:dyDescent="0.2">
      <c r="B76" s="26" t="s">
        <v>20</v>
      </c>
      <c r="C76" s="32" t="s">
        <v>19</v>
      </c>
      <c r="D76" s="33"/>
      <c r="E76" s="31"/>
      <c r="F76" s="17"/>
      <c r="G76" s="17"/>
    </row>
    <row r="77" spans="2:23" ht="15" x14ac:dyDescent="0.2">
      <c r="B77" s="26" t="s">
        <v>18</v>
      </c>
      <c r="C77" s="32" t="s">
        <v>17</v>
      </c>
      <c r="D77" s="31"/>
      <c r="E77" s="31"/>
      <c r="F77" s="17"/>
      <c r="G77" s="17"/>
    </row>
    <row r="78" spans="2:23" ht="15" x14ac:dyDescent="0.2">
      <c r="B78" s="24" t="s">
        <v>16</v>
      </c>
      <c r="C78" s="30" t="s">
        <v>15</v>
      </c>
      <c r="F78" s="17"/>
      <c r="G78" s="17"/>
    </row>
    <row r="79" spans="2:23" x14ac:dyDescent="0.25">
      <c r="B79" s="29" t="s">
        <v>14</v>
      </c>
      <c r="C79" s="28"/>
      <c r="F79" s="17"/>
      <c r="G79" s="17"/>
    </row>
    <row r="80" spans="2:23" ht="15" x14ac:dyDescent="0.2">
      <c r="B80" s="26" t="s">
        <v>13</v>
      </c>
      <c r="C80" s="26" t="s">
        <v>12</v>
      </c>
      <c r="F80" s="17"/>
      <c r="G80" s="17"/>
    </row>
    <row r="81" spans="2:7" ht="15" x14ac:dyDescent="0.2">
      <c r="B81" s="26" t="s">
        <v>11</v>
      </c>
      <c r="C81" s="26" t="s">
        <v>10</v>
      </c>
      <c r="F81" s="17"/>
      <c r="G81" s="17"/>
    </row>
    <row r="82" spans="2:7" ht="15" x14ac:dyDescent="0.2">
      <c r="B82" s="27" t="s">
        <v>9</v>
      </c>
      <c r="C82" s="26" t="s">
        <v>8</v>
      </c>
      <c r="F82" s="17"/>
      <c r="G82" s="17"/>
    </row>
    <row r="83" spans="2:7" ht="15" x14ac:dyDescent="0.2">
      <c r="B83" s="25" t="s">
        <v>7</v>
      </c>
      <c r="C83" s="24" t="s">
        <v>6</v>
      </c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1"/>
      <c r="F126" s="17"/>
      <c r="G126" s="17"/>
    </row>
    <row r="127" spans="2:9" ht="15" x14ac:dyDescent="0.2">
      <c r="B127" s="23"/>
      <c r="C127" s="22"/>
      <c r="D127" s="22"/>
      <c r="E127" s="22"/>
      <c r="F127" s="22"/>
      <c r="G127" s="22"/>
      <c r="H127" s="22"/>
      <c r="I127" s="22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1"/>
      <c r="F132" s="17"/>
      <c r="G132" s="17"/>
    </row>
    <row r="133" spans="2:7" ht="15" x14ac:dyDescent="0.2">
      <c r="B133" s="20"/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  <row r="138" spans="2:7" ht="15" x14ac:dyDescent="0.2">
      <c r="F138" s="17"/>
      <c r="G138" s="17"/>
    </row>
  </sheetData>
  <sheetProtection algorithmName="SHA-512" hashValue="CC4vs2IcPZcEEoZcdTR3j658HC6pZsf10GeN1Kdt12OWPdecdFF3W+4G52TlWIr9WNpUyXWaMeZ6tW4xMu/SPg==" saltValue="NAdwZ9NGHdRb8S3FN0ydAA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3" min="1" max="24" man="1"/>
  </rowBreaks>
  <colBreaks count="1" manualBreakCount="1">
    <brk id="10" max="8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E203-51E5-4BCC-A8ED-1CE108D6CC62}">
  <sheetPr>
    <pageSetUpPr fitToPage="1"/>
  </sheetPr>
  <dimension ref="B1:Y137"/>
  <sheetViews>
    <sheetView topLeftCell="D43" zoomScale="75" zoomScaleNormal="75" zoomScaleSheetLayoutView="124" workbookViewId="0">
      <selection activeCell="G76" sqref="G76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165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164</v>
      </c>
      <c r="D7" s="137">
        <v>60</v>
      </c>
      <c r="E7" s="136" t="s">
        <v>72</v>
      </c>
      <c r="F7" s="130" t="s">
        <v>41</v>
      </c>
      <c r="G7" s="129" t="s">
        <v>116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/>
      <c r="C8" s="138"/>
      <c r="D8" s="137"/>
      <c r="E8" s="136"/>
      <c r="F8" s="130"/>
      <c r="G8" s="129"/>
      <c r="H8" s="129"/>
      <c r="I8" s="129"/>
      <c r="J8" s="135"/>
      <c r="K8" s="129"/>
      <c r="L8" s="129"/>
      <c r="M8" s="163"/>
      <c r="N8" s="129"/>
      <c r="P8" s="129"/>
      <c r="Q8" s="129"/>
      <c r="R8" s="129"/>
      <c r="S8" s="129"/>
      <c r="T8" s="131"/>
      <c r="U8" s="130"/>
      <c r="V8" s="129"/>
      <c r="W8" s="129"/>
      <c r="X8" s="128"/>
    </row>
    <row r="9" spans="2:24" ht="18" customHeight="1" x14ac:dyDescent="0.2">
      <c r="B9" s="12" t="s">
        <v>118</v>
      </c>
      <c r="C9" s="138" t="s">
        <v>164</v>
      </c>
      <c r="D9" s="137">
        <v>64</v>
      </c>
      <c r="E9" s="136" t="s">
        <v>72</v>
      </c>
      <c r="F9" s="130" t="s">
        <v>41</v>
      </c>
      <c r="G9" s="129" t="s">
        <v>116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115</v>
      </c>
      <c r="O9" s="129" t="s">
        <v>135</v>
      </c>
      <c r="P9" s="164">
        <v>0</v>
      </c>
      <c r="Q9" s="129" t="s">
        <v>114</v>
      </c>
      <c r="R9" s="164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 t="s">
        <v>155</v>
      </c>
      <c r="C11" s="138" t="s">
        <v>162</v>
      </c>
      <c r="D11" s="137">
        <v>33</v>
      </c>
      <c r="E11" s="136" t="s">
        <v>72</v>
      </c>
      <c r="F11" s="130" t="s">
        <v>41</v>
      </c>
      <c r="G11" s="129" t="s">
        <v>110</v>
      </c>
      <c r="H11" s="129" t="s">
        <v>11</v>
      </c>
      <c r="I11" s="164">
        <v>0</v>
      </c>
      <c r="J11" s="135" t="e">
        <f>D11/I11</f>
        <v>#DIV/0!</v>
      </c>
      <c r="K11" s="164">
        <v>0</v>
      </c>
      <c r="L11" s="129">
        <v>0</v>
      </c>
      <c r="M11" s="163" t="e">
        <f>J11*K11</f>
        <v>#DIV/0!</v>
      </c>
      <c r="N11" s="130" t="s">
        <v>71</v>
      </c>
      <c r="O11" s="129" t="s">
        <v>45</v>
      </c>
      <c r="P11" s="129"/>
      <c r="Q11" s="129"/>
      <c r="R11" s="129"/>
      <c r="S11" s="129"/>
      <c r="T11" s="131"/>
      <c r="U11" s="130"/>
      <c r="V11" s="129"/>
      <c r="W11" s="129"/>
      <c r="X11" s="128" t="e">
        <f>W11+M11</f>
        <v>#DIV/0!</v>
      </c>
    </row>
    <row r="12" spans="2:24" ht="18" customHeight="1" x14ac:dyDescent="0.2">
      <c r="B12" s="12" t="s">
        <v>124</v>
      </c>
      <c r="C12" s="138" t="s">
        <v>163</v>
      </c>
      <c r="D12" s="137">
        <v>112</v>
      </c>
      <c r="E12" s="136" t="s">
        <v>72</v>
      </c>
      <c r="F12" s="130" t="s">
        <v>41</v>
      </c>
      <c r="G12" s="129" t="s">
        <v>110</v>
      </c>
      <c r="H12" s="129" t="s">
        <v>11</v>
      </c>
      <c r="I12" s="164">
        <v>0</v>
      </c>
      <c r="J12" s="135" t="e">
        <f>D12/I12</f>
        <v>#DIV/0!</v>
      </c>
      <c r="K12" s="164">
        <v>0</v>
      </c>
      <c r="L12" s="129">
        <v>0</v>
      </c>
      <c r="M12" s="163" t="e">
        <f>J12*K12</f>
        <v>#DIV/0!</v>
      </c>
      <c r="N12" s="130" t="s">
        <v>71</v>
      </c>
      <c r="O12" s="129" t="s">
        <v>45</v>
      </c>
      <c r="P12" s="129"/>
      <c r="Q12" s="129"/>
      <c r="R12" s="129"/>
      <c r="S12" s="129"/>
      <c r="T12" s="131"/>
      <c r="U12" s="130"/>
      <c r="V12" s="129"/>
      <c r="W12" s="129"/>
      <c r="X12" s="128" t="e">
        <f>W12+M12</f>
        <v>#DIV/0!</v>
      </c>
    </row>
    <row r="13" spans="2:24" ht="18" customHeight="1" x14ac:dyDescent="0.2">
      <c r="B13" s="12"/>
      <c r="C13" s="138"/>
      <c r="D13" s="137"/>
      <c r="E13" s="136"/>
      <c r="F13" s="130"/>
      <c r="G13" s="129"/>
      <c r="H13" s="129"/>
      <c r="I13" s="129"/>
      <c r="J13" s="135"/>
      <c r="K13" s="129"/>
      <c r="L13" s="129"/>
      <c r="M13" s="163"/>
      <c r="N13" s="130"/>
      <c r="O13" s="129"/>
      <c r="P13" s="129"/>
      <c r="Q13" s="129"/>
      <c r="R13" s="129"/>
      <c r="S13" s="129"/>
      <c r="T13" s="131"/>
      <c r="U13" s="130"/>
      <c r="V13" s="129"/>
      <c r="W13" s="129"/>
      <c r="X13" s="128"/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 t="s">
        <v>154</v>
      </c>
      <c r="C15" s="138" t="s">
        <v>162</v>
      </c>
      <c r="D15" s="137">
        <v>33</v>
      </c>
      <c r="E15" s="136" t="s">
        <v>72</v>
      </c>
      <c r="F15" s="130" t="s">
        <v>41</v>
      </c>
      <c r="G15" s="129" t="s">
        <v>116</v>
      </c>
      <c r="H15" s="129" t="s">
        <v>11</v>
      </c>
      <c r="I15" s="164">
        <v>0</v>
      </c>
      <c r="J15" s="135" t="e">
        <f>D15/I15</f>
        <v>#DIV/0!</v>
      </c>
      <c r="K15" s="164">
        <v>0</v>
      </c>
      <c r="L15" s="129">
        <v>0</v>
      </c>
      <c r="M15" s="163" t="e">
        <f>J15*K15</f>
        <v>#DIV/0!</v>
      </c>
      <c r="N15" s="130" t="s">
        <v>71</v>
      </c>
      <c r="O15" s="129" t="s">
        <v>45</v>
      </c>
      <c r="P15" s="129"/>
      <c r="Q15" s="129"/>
      <c r="R15" s="129"/>
      <c r="S15" s="129"/>
      <c r="T15" s="131"/>
      <c r="U15" s="130"/>
      <c r="V15" s="129"/>
      <c r="W15" s="129"/>
      <c r="X15" s="128" t="e">
        <f>W15+M15</f>
        <v>#DIV/0!</v>
      </c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 t="s">
        <v>45</v>
      </c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 t="s">
        <v>45</v>
      </c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 t="s">
        <v>45</v>
      </c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PUmBUXkp4xbjrCQ3jnPK+Fae9GTBUo06MQqxymwmhhBubv43SrgwvmC8jgUs/I3j2+ovFH7J/WEiYZkAjWi75Q==" saltValue="pkwQzYMSwuaFkpXmvXRXG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4A40-8831-4144-BB3E-F48CE4823E65}">
  <sheetPr>
    <pageSetUpPr fitToPage="1"/>
  </sheetPr>
  <dimension ref="B1:Y137"/>
  <sheetViews>
    <sheetView topLeftCell="D43" zoomScale="75" zoomScaleNormal="75" zoomScaleSheetLayoutView="124" workbookViewId="0">
      <selection activeCell="H81" sqref="H81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177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111</v>
      </c>
      <c r="D7" s="137">
        <v>73</v>
      </c>
      <c r="E7" s="136" t="s">
        <v>72</v>
      </c>
      <c r="F7" s="130" t="s">
        <v>41</v>
      </c>
      <c r="G7" s="129" t="s">
        <v>110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118</v>
      </c>
      <c r="C8" s="138" t="s">
        <v>111</v>
      </c>
      <c r="D8" s="137">
        <v>35</v>
      </c>
      <c r="E8" s="136" t="s">
        <v>72</v>
      </c>
      <c r="F8" s="130" t="s">
        <v>41</v>
      </c>
      <c r="G8" s="129" t="s">
        <v>110</v>
      </c>
      <c r="H8" s="129" t="s">
        <v>11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29" t="s">
        <v>115</v>
      </c>
      <c r="O8" s="17" t="s">
        <v>150</v>
      </c>
      <c r="P8" s="129"/>
      <c r="Q8" s="129"/>
      <c r="R8" s="129">
        <v>0</v>
      </c>
      <c r="S8" s="129"/>
      <c r="T8" s="131">
        <v>0</v>
      </c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118</v>
      </c>
      <c r="C9" s="138" t="s">
        <v>111</v>
      </c>
      <c r="D9" s="137">
        <v>19</v>
      </c>
      <c r="E9" s="136" t="s">
        <v>72</v>
      </c>
      <c r="F9" s="130" t="s">
        <v>41</v>
      </c>
      <c r="G9" s="129" t="s">
        <v>110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136</v>
      </c>
      <c r="O9" s="129"/>
      <c r="P9" s="129"/>
      <c r="Q9" s="129" t="s">
        <v>114</v>
      </c>
      <c r="R9" s="164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/>
      <c r="C11" s="138"/>
      <c r="D11" s="137"/>
      <c r="E11" s="136"/>
      <c r="F11" s="130"/>
      <c r="G11" s="129"/>
      <c r="H11" s="129"/>
      <c r="I11" s="129"/>
      <c r="J11" s="135"/>
      <c r="K11" s="129"/>
      <c r="L11" s="129"/>
      <c r="M11" s="163"/>
      <c r="N11" s="130"/>
      <c r="O11" s="129"/>
      <c r="P11" s="129"/>
      <c r="Q11" s="129"/>
      <c r="R11" s="129"/>
      <c r="S11" s="129"/>
      <c r="T11" s="131"/>
      <c r="U11" s="130"/>
      <c r="V11" s="129"/>
      <c r="W11" s="129"/>
      <c r="X11" s="128"/>
    </row>
    <row r="12" spans="2:24" ht="18" customHeight="1" x14ac:dyDescent="0.2">
      <c r="B12" s="12" t="s">
        <v>124</v>
      </c>
      <c r="C12" s="138" t="s">
        <v>111</v>
      </c>
      <c r="D12" s="137">
        <v>92</v>
      </c>
      <c r="E12" s="136" t="s">
        <v>72</v>
      </c>
      <c r="F12" s="130" t="s">
        <v>41</v>
      </c>
      <c r="G12" s="129" t="s">
        <v>110</v>
      </c>
      <c r="H12" s="129" t="s">
        <v>11</v>
      </c>
      <c r="I12" s="164">
        <v>0</v>
      </c>
      <c r="J12" s="135" t="e">
        <f>D12/I12</f>
        <v>#DIV/0!</v>
      </c>
      <c r="K12" s="164">
        <v>0</v>
      </c>
      <c r="L12" s="129">
        <v>0</v>
      </c>
      <c r="M12" s="163" t="e">
        <f>J12*K12</f>
        <v>#DIV/0!</v>
      </c>
      <c r="N12" s="130" t="s">
        <v>71</v>
      </c>
      <c r="O12" s="129" t="s">
        <v>45</v>
      </c>
      <c r="P12" s="129"/>
      <c r="Q12" s="129"/>
      <c r="R12" s="129"/>
      <c r="S12" s="129" t="s">
        <v>113</v>
      </c>
      <c r="T12" s="131"/>
      <c r="U12" s="130"/>
      <c r="V12" s="129"/>
      <c r="W12" s="129"/>
      <c r="X12" s="128" t="e">
        <f>W12+M12</f>
        <v>#DIV/0!</v>
      </c>
    </row>
    <row r="13" spans="2:24" ht="18" customHeight="1" x14ac:dyDescent="0.2">
      <c r="B13" s="12"/>
      <c r="C13" s="138"/>
      <c r="D13" s="137"/>
      <c r="E13" s="136"/>
      <c r="F13" s="130"/>
      <c r="G13" s="129"/>
      <c r="H13" s="129"/>
      <c r="I13" s="129"/>
      <c r="J13" s="135"/>
      <c r="K13" s="129"/>
      <c r="L13" s="129"/>
      <c r="M13" s="163"/>
      <c r="N13" s="130"/>
      <c r="O13" s="129"/>
      <c r="P13" s="129"/>
      <c r="Q13" s="129"/>
      <c r="R13" s="129"/>
      <c r="S13" s="129"/>
      <c r="T13" s="131"/>
      <c r="U13" s="130"/>
      <c r="V13" s="129"/>
      <c r="W13" s="129"/>
      <c r="X13" s="128"/>
    </row>
    <row r="14" spans="2:24" ht="18" customHeight="1" x14ac:dyDescent="0.2">
      <c r="B14" s="12" t="s">
        <v>176</v>
      </c>
      <c r="C14" s="138" t="s">
        <v>175</v>
      </c>
      <c r="D14" s="137">
        <v>36</v>
      </c>
      <c r="E14" s="136" t="s">
        <v>139</v>
      </c>
      <c r="F14" s="130" t="s">
        <v>174</v>
      </c>
      <c r="G14" s="129" t="s">
        <v>20</v>
      </c>
      <c r="H14" s="129" t="s">
        <v>9</v>
      </c>
      <c r="I14" s="164">
        <v>0</v>
      </c>
      <c r="J14" s="135" t="e">
        <f>D14/I14</f>
        <v>#DIV/0!</v>
      </c>
      <c r="K14" s="164">
        <v>0</v>
      </c>
      <c r="L14" s="129">
        <v>0</v>
      </c>
      <c r="M14" s="163" t="e">
        <f>J14*K14</f>
        <v>#DIV/0!</v>
      </c>
      <c r="N14" s="130" t="s">
        <v>71</v>
      </c>
      <c r="O14" s="129" t="s">
        <v>45</v>
      </c>
      <c r="P14" s="129"/>
      <c r="Q14" s="129"/>
      <c r="R14" s="129"/>
      <c r="S14" s="129" t="s">
        <v>113</v>
      </c>
      <c r="T14" s="131"/>
      <c r="U14" s="130"/>
      <c r="V14" s="129"/>
      <c r="W14" s="129"/>
      <c r="X14" s="128" t="e">
        <f>W14+M14</f>
        <v>#DIV/0!</v>
      </c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 t="s">
        <v>45</v>
      </c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 t="s">
        <v>45</v>
      </c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 t="s">
        <v>45</v>
      </c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x14ac:dyDescent="0.25">
      <c r="B71" s="26" t="s">
        <v>28</v>
      </c>
      <c r="C71" s="26" t="s">
        <v>27</v>
      </c>
      <c r="D71" s="33"/>
      <c r="E71" s="31"/>
      <c r="F71" s="17"/>
      <c r="G71" s="17"/>
      <c r="M71" s="34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liMYfwaoNHO8QZdSn27e2sXKt7TJ1b3lWQHBakjm8Mwo0LvX6t3Ni8LIhOQGNygN4amEvzzDD31umiXZsp5wnw==" saltValue="wMS/lW39boBBjjCpPCbZh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9C81-E191-4D86-A828-DA857A7DD848}">
  <sheetPr>
    <pageSetUpPr fitToPage="1"/>
  </sheetPr>
  <dimension ref="B1:Y138"/>
  <sheetViews>
    <sheetView topLeftCell="D46" zoomScale="75" zoomScaleNormal="75" zoomScaleSheetLayoutView="124" workbookViewId="0">
      <selection activeCell="G81" sqref="G81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171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170</v>
      </c>
      <c r="D7" s="137">
        <v>352</v>
      </c>
      <c r="E7" s="136" t="s">
        <v>72</v>
      </c>
      <c r="F7" s="130" t="s">
        <v>41</v>
      </c>
      <c r="G7" s="129" t="s">
        <v>116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118</v>
      </c>
      <c r="C8" s="138" t="s">
        <v>170</v>
      </c>
      <c r="D8" s="137">
        <v>100</v>
      </c>
      <c r="E8" s="136" t="s">
        <v>72</v>
      </c>
      <c r="F8" s="130" t="s">
        <v>41</v>
      </c>
      <c r="G8" s="129" t="s">
        <v>116</v>
      </c>
      <c r="H8" s="129" t="s">
        <v>11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29" t="s">
        <v>115</v>
      </c>
      <c r="P8" s="129"/>
      <c r="Q8" s="129" t="s">
        <v>114</v>
      </c>
      <c r="R8" s="164">
        <v>0</v>
      </c>
      <c r="S8" s="129" t="s">
        <v>113</v>
      </c>
      <c r="T8" s="165">
        <v>0</v>
      </c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118</v>
      </c>
      <c r="C9" s="138" t="s">
        <v>170</v>
      </c>
      <c r="D9" s="137">
        <v>30</v>
      </c>
      <c r="E9" s="136" t="s">
        <v>72</v>
      </c>
      <c r="F9" s="130" t="s">
        <v>41</v>
      </c>
      <c r="G9" s="129" t="s">
        <v>116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136</v>
      </c>
      <c r="O9" s="129" t="s">
        <v>135</v>
      </c>
      <c r="P9" s="164">
        <v>0</v>
      </c>
      <c r="Q9" s="129" t="s">
        <v>114</v>
      </c>
      <c r="R9" s="164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 t="s">
        <v>118</v>
      </c>
      <c r="C10" s="138" t="s">
        <v>170</v>
      </c>
      <c r="D10" s="137">
        <v>30</v>
      </c>
      <c r="E10" s="136" t="s">
        <v>72</v>
      </c>
      <c r="F10" s="130" t="s">
        <v>41</v>
      </c>
      <c r="G10" s="129" t="s">
        <v>116</v>
      </c>
      <c r="H10" s="129" t="s">
        <v>11</v>
      </c>
      <c r="I10" s="164">
        <v>0</v>
      </c>
      <c r="J10" s="135" t="e">
        <f>D10/I10</f>
        <v>#DIV/0!</v>
      </c>
      <c r="K10" s="164">
        <v>0</v>
      </c>
      <c r="L10" s="129">
        <v>0</v>
      </c>
      <c r="M10" s="163" t="e">
        <f>J10*K10</f>
        <v>#DIV/0!</v>
      </c>
      <c r="N10" s="130" t="s">
        <v>136</v>
      </c>
      <c r="O10" s="129" t="s">
        <v>157</v>
      </c>
      <c r="P10" s="164">
        <v>0</v>
      </c>
      <c r="Q10" s="129" t="s">
        <v>156</v>
      </c>
      <c r="R10" s="164">
        <v>0</v>
      </c>
      <c r="S10" s="129" t="s">
        <v>113</v>
      </c>
      <c r="T10" s="165">
        <v>0</v>
      </c>
      <c r="U10" s="130">
        <f>T10*P10</f>
        <v>0</v>
      </c>
      <c r="V10" s="129">
        <f>T10*R10</f>
        <v>0</v>
      </c>
      <c r="W10" s="129">
        <f>U10+V10</f>
        <v>0</v>
      </c>
      <c r="X10" s="128" t="e">
        <f>W10+M10</f>
        <v>#DIV/0!</v>
      </c>
    </row>
    <row r="11" spans="2:24" ht="18" customHeight="1" x14ac:dyDescent="0.2">
      <c r="B11" s="12" t="s">
        <v>169</v>
      </c>
      <c r="C11" s="138" t="s">
        <v>163</v>
      </c>
      <c r="D11" s="137">
        <v>60</v>
      </c>
      <c r="E11" s="136" t="s">
        <v>72</v>
      </c>
      <c r="F11" s="130" t="s">
        <v>41</v>
      </c>
      <c r="G11" s="129" t="s">
        <v>116</v>
      </c>
      <c r="H11" s="129" t="s">
        <v>11</v>
      </c>
      <c r="I11" s="164">
        <v>0</v>
      </c>
      <c r="J11" s="135" t="e">
        <f>D11/I11</f>
        <v>#DIV/0!</v>
      </c>
      <c r="K11" s="164">
        <v>0</v>
      </c>
      <c r="L11" s="129">
        <v>0</v>
      </c>
      <c r="M11" s="163" t="e">
        <f>J11*K11</f>
        <v>#DIV/0!</v>
      </c>
      <c r="N11" s="130" t="s">
        <v>115</v>
      </c>
      <c r="O11" s="129" t="s">
        <v>135</v>
      </c>
      <c r="P11" s="164">
        <v>0</v>
      </c>
      <c r="Q11" s="129" t="s">
        <v>114</v>
      </c>
      <c r="R11" s="164">
        <v>0</v>
      </c>
      <c r="S11" s="129" t="s">
        <v>113</v>
      </c>
      <c r="T11" s="165">
        <v>0</v>
      </c>
      <c r="U11" s="130">
        <f>T11*P11</f>
        <v>0</v>
      </c>
      <c r="V11" s="129">
        <f>T11*R11</f>
        <v>0</v>
      </c>
      <c r="W11" s="129">
        <f>U11+V11</f>
        <v>0</v>
      </c>
      <c r="X11" s="128" t="e">
        <f>W11+M11</f>
        <v>#DIV/0!</v>
      </c>
    </row>
    <row r="12" spans="2:24" ht="18" customHeight="1" x14ac:dyDescent="0.2">
      <c r="B12" s="12"/>
      <c r="C12" s="138"/>
      <c r="D12" s="137"/>
      <c r="E12" s="136"/>
      <c r="F12" s="130"/>
      <c r="G12" s="129"/>
      <c r="H12" s="129"/>
      <c r="I12" s="129"/>
      <c r="J12" s="135"/>
      <c r="K12" s="129"/>
      <c r="L12" s="129"/>
      <c r="M12" s="163"/>
      <c r="N12" s="130"/>
      <c r="O12" s="129"/>
      <c r="P12" s="129"/>
      <c r="Q12" s="129"/>
      <c r="R12" s="129"/>
      <c r="S12" s="129"/>
      <c r="T12" s="131"/>
      <c r="U12" s="130"/>
      <c r="V12" s="129"/>
      <c r="W12" s="129"/>
      <c r="X12" s="128"/>
    </row>
    <row r="13" spans="2:24" ht="18" customHeight="1" x14ac:dyDescent="0.2">
      <c r="B13" s="12" t="s">
        <v>124</v>
      </c>
      <c r="C13" s="138" t="s">
        <v>163</v>
      </c>
      <c r="D13" s="137">
        <v>397</v>
      </c>
      <c r="E13" s="136" t="s">
        <v>72</v>
      </c>
      <c r="F13" s="130" t="s">
        <v>41</v>
      </c>
      <c r="G13" s="129" t="s">
        <v>166</v>
      </c>
      <c r="H13" s="129" t="s">
        <v>11</v>
      </c>
      <c r="I13" s="164">
        <v>0</v>
      </c>
      <c r="J13" s="135" t="e">
        <f>D13/I13</f>
        <v>#DIV/0!</v>
      </c>
      <c r="K13" s="129">
        <v>0</v>
      </c>
      <c r="L13" s="164">
        <v>0</v>
      </c>
      <c r="M13" s="163" t="e">
        <f>J13*L13</f>
        <v>#DIV/0!</v>
      </c>
      <c r="N13" s="130" t="s">
        <v>71</v>
      </c>
      <c r="O13" s="129" t="s">
        <v>45</v>
      </c>
      <c r="P13" s="129"/>
      <c r="Q13" s="129"/>
      <c r="R13" s="129"/>
      <c r="S13" s="129" t="s">
        <v>75</v>
      </c>
      <c r="T13" s="131"/>
      <c r="U13" s="130"/>
      <c r="V13" s="129"/>
      <c r="W13" s="129"/>
      <c r="X13" s="128" t="e">
        <f>W13+M13</f>
        <v>#DIV/0!</v>
      </c>
    </row>
    <row r="14" spans="2:24" ht="18" customHeight="1" x14ac:dyDescent="0.2">
      <c r="B14" s="12" t="s">
        <v>168</v>
      </c>
      <c r="C14" s="138" t="s">
        <v>163</v>
      </c>
      <c r="D14" s="137">
        <v>96</v>
      </c>
      <c r="E14" s="136" t="s">
        <v>72</v>
      </c>
      <c r="F14" s="130" t="s">
        <v>41</v>
      </c>
      <c r="G14" s="129" t="s">
        <v>166</v>
      </c>
      <c r="H14" s="129" t="s">
        <v>9</v>
      </c>
      <c r="I14" s="164">
        <v>0</v>
      </c>
      <c r="J14" s="135" t="e">
        <f>D14/I14</f>
        <v>#DIV/0!</v>
      </c>
      <c r="K14" s="129">
        <v>0</v>
      </c>
      <c r="L14" s="164">
        <v>0</v>
      </c>
      <c r="M14" s="163" t="e">
        <f>J14*L14</f>
        <v>#DIV/0!</v>
      </c>
      <c r="N14" s="130" t="s">
        <v>71</v>
      </c>
      <c r="O14" s="129" t="s">
        <v>45</v>
      </c>
      <c r="P14" s="129"/>
      <c r="Q14" s="129"/>
      <c r="R14" s="129"/>
      <c r="S14" s="129" t="s">
        <v>75</v>
      </c>
      <c r="T14" s="131"/>
      <c r="U14" s="130"/>
      <c r="V14" s="129"/>
      <c r="W14" s="129"/>
      <c r="X14" s="128" t="e">
        <f>W14+M14</f>
        <v>#DIV/0!</v>
      </c>
    </row>
    <row r="15" spans="2:24" ht="18" customHeight="1" x14ac:dyDescent="0.2">
      <c r="B15" s="12" t="s">
        <v>167</v>
      </c>
      <c r="C15" s="138" t="s">
        <v>163</v>
      </c>
      <c r="D15" s="137">
        <v>66</v>
      </c>
      <c r="E15" s="136" t="s">
        <v>72</v>
      </c>
      <c r="F15" s="130" t="s">
        <v>41</v>
      </c>
      <c r="G15" s="129" t="s">
        <v>166</v>
      </c>
      <c r="H15" s="129" t="s">
        <v>9</v>
      </c>
      <c r="I15" s="164">
        <v>0</v>
      </c>
      <c r="J15" s="135" t="e">
        <f>D15/I15</f>
        <v>#DIV/0!</v>
      </c>
      <c r="K15" s="129">
        <v>0</v>
      </c>
      <c r="L15" s="164">
        <v>0</v>
      </c>
      <c r="M15" s="163" t="e">
        <f>J15*L15</f>
        <v>#DIV/0!</v>
      </c>
      <c r="N15" s="130" t="s">
        <v>71</v>
      </c>
      <c r="O15" s="129" t="s">
        <v>45</v>
      </c>
      <c r="P15" s="129"/>
      <c r="Q15" s="129"/>
      <c r="R15" s="129"/>
      <c r="S15" s="129" t="s">
        <v>75</v>
      </c>
      <c r="T15" s="131"/>
      <c r="U15" s="130"/>
      <c r="V15" s="129"/>
      <c r="W15" s="129"/>
      <c r="X15" s="128" t="e">
        <f>W15+M15</f>
        <v>#DIV/0!</v>
      </c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">
      <c r="B26" s="1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5">
      <c r="B27" s="16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29"/>
      <c r="I38" s="129"/>
      <c r="J38" s="135"/>
      <c r="K38" s="129"/>
      <c r="L38" s="129"/>
      <c r="M38" s="163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ht="18" customHeight="1" x14ac:dyDescent="0.2">
      <c r="B39" s="12"/>
      <c r="C39" s="138"/>
      <c r="D39" s="137"/>
      <c r="E39" s="136"/>
      <c r="F39" s="130"/>
      <c r="G39" s="129"/>
      <c r="H39" s="133"/>
      <c r="I39" s="133"/>
      <c r="J39" s="135"/>
      <c r="K39" s="133"/>
      <c r="L39" s="133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s="34" customFormat="1" x14ac:dyDescent="0.25">
      <c r="B40" s="162" t="s">
        <v>70</v>
      </c>
      <c r="D40" s="161"/>
      <c r="E40" s="160"/>
      <c r="F40" s="159"/>
      <c r="G40" s="158"/>
      <c r="H40" s="156"/>
      <c r="I40" s="156"/>
      <c r="J40" s="157" t="e">
        <f>SUM(J7:J39)</f>
        <v>#DIV/0!</v>
      </c>
      <c r="K40" s="156"/>
      <c r="L40" s="156"/>
      <c r="M40" s="132"/>
      <c r="N40" s="130"/>
      <c r="O40" s="129"/>
      <c r="P40" s="129"/>
      <c r="Q40" s="129"/>
      <c r="R40" s="129"/>
      <c r="S40" s="129"/>
      <c r="T40" s="131"/>
      <c r="U40" s="130"/>
      <c r="V40" s="129"/>
      <c r="W40" s="129"/>
      <c r="X40" s="128"/>
    </row>
    <row r="41" spans="2:24" ht="15" x14ac:dyDescent="0.2">
      <c r="B41" s="127"/>
      <c r="C41" s="153"/>
      <c r="D41" s="152"/>
      <c r="E41" s="124"/>
      <c r="F41" s="119"/>
      <c r="G41" s="118"/>
      <c r="H41" s="122"/>
      <c r="I41" s="122"/>
      <c r="J41" s="123"/>
      <c r="K41" s="122"/>
      <c r="L41" s="122"/>
      <c r="M41" s="121"/>
      <c r="N41" s="119"/>
      <c r="O41" s="118"/>
      <c r="P41" s="118"/>
      <c r="Q41" s="118"/>
      <c r="R41" s="118"/>
      <c r="S41" s="118"/>
      <c r="T41" s="120"/>
      <c r="U41" s="119"/>
      <c r="V41" s="118"/>
      <c r="W41" s="118"/>
      <c r="X41" s="117"/>
    </row>
    <row r="42" spans="2:24" x14ac:dyDescent="0.25">
      <c r="B42" s="151" t="s">
        <v>69</v>
      </c>
      <c r="C42" s="150"/>
      <c r="D42" s="149"/>
      <c r="E42" s="148"/>
      <c r="F42" s="143"/>
      <c r="G42" s="142"/>
      <c r="H42" s="146"/>
      <c r="I42" s="146"/>
      <c r="J42" s="147"/>
      <c r="K42" s="146"/>
      <c r="L42" s="146"/>
      <c r="M42" s="145"/>
      <c r="N42" s="143"/>
      <c r="O42" s="142"/>
      <c r="P42" s="142"/>
      <c r="Q42" s="142"/>
      <c r="R42" s="142"/>
      <c r="S42" s="142"/>
      <c r="T42" s="144"/>
      <c r="U42" s="143"/>
      <c r="V42" s="142"/>
      <c r="W42" s="142"/>
      <c r="X42" s="141"/>
    </row>
    <row r="43" spans="2:24" x14ac:dyDescent="0.25">
      <c r="B43" s="12" t="s">
        <v>68</v>
      </c>
      <c r="C43" s="155" t="s">
        <v>67</v>
      </c>
      <c r="D43" s="137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30">
        <v>0</v>
      </c>
      <c r="V43" s="129">
        <v>0</v>
      </c>
      <c r="W43" s="129">
        <f>U43</f>
        <v>0</v>
      </c>
      <c r="X43" s="128">
        <f>W43+M43</f>
        <v>0</v>
      </c>
    </row>
    <row r="44" spans="2:24" ht="15" x14ac:dyDescent="0.2">
      <c r="B44" s="12" t="s">
        <v>66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65</v>
      </c>
      <c r="C45" s="138" t="s">
        <v>45</v>
      </c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64</v>
      </c>
      <c r="C46" s="138" t="s">
        <v>45</v>
      </c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" t="s">
        <v>63</v>
      </c>
      <c r="C47" s="138" t="s">
        <v>45</v>
      </c>
      <c r="D47" s="140">
        <v>0</v>
      </c>
      <c r="E47" s="136" t="s">
        <v>62</v>
      </c>
      <c r="F47" s="130"/>
      <c r="G47" s="129"/>
      <c r="H47" s="133"/>
      <c r="I47" s="133"/>
      <c r="J47" s="135"/>
      <c r="K47" s="133"/>
      <c r="L47" s="133"/>
      <c r="M47" s="132">
        <v>0</v>
      </c>
      <c r="N47" s="130"/>
      <c r="O47" s="129"/>
      <c r="P47" s="129"/>
      <c r="Q47" s="129"/>
      <c r="R47" s="129"/>
      <c r="S47" s="129"/>
      <c r="T47" s="131"/>
      <c r="U47" s="154">
        <v>0</v>
      </c>
      <c r="V47" s="129">
        <v>0</v>
      </c>
      <c r="W47" s="129">
        <f>U47*D47</f>
        <v>0</v>
      </c>
      <c r="X47" s="128">
        <f>W47+M47</f>
        <v>0</v>
      </c>
    </row>
    <row r="48" spans="2:24" ht="15" x14ac:dyDescent="0.2">
      <c r="B48" s="127"/>
      <c r="C48" s="153"/>
      <c r="D48" s="152"/>
      <c r="E48" s="124"/>
      <c r="F48" s="119"/>
      <c r="G48" s="118"/>
      <c r="H48" s="122"/>
      <c r="I48" s="122"/>
      <c r="J48" s="123"/>
      <c r="K48" s="122"/>
      <c r="L48" s="122"/>
      <c r="M48" s="121"/>
      <c r="N48" s="119"/>
      <c r="O48" s="118"/>
      <c r="P48" s="118"/>
      <c r="Q48" s="118"/>
      <c r="R48" s="118"/>
      <c r="S48" s="118"/>
      <c r="T48" s="120"/>
      <c r="U48" s="119"/>
      <c r="V48" s="118"/>
      <c r="W48" s="118"/>
      <c r="X48" s="117"/>
    </row>
    <row r="49" spans="2:25" x14ac:dyDescent="0.25">
      <c r="B49" s="151" t="s">
        <v>61</v>
      </c>
      <c r="C49" s="150"/>
      <c r="D49" s="149"/>
      <c r="E49" s="148"/>
      <c r="F49" s="143"/>
      <c r="G49" s="142"/>
      <c r="H49" s="146"/>
      <c r="I49" s="146"/>
      <c r="J49" s="147"/>
      <c r="K49" s="146"/>
      <c r="L49" s="146"/>
      <c r="M49" s="145"/>
      <c r="N49" s="143"/>
      <c r="O49" s="142"/>
      <c r="P49" s="142"/>
      <c r="Q49" s="142"/>
      <c r="R49" s="142"/>
      <c r="S49" s="142"/>
      <c r="T49" s="144"/>
      <c r="U49" s="143"/>
      <c r="V49" s="142"/>
      <c r="W49" s="142"/>
      <c r="X49" s="141"/>
    </row>
    <row r="50" spans="2:25" ht="15" x14ac:dyDescent="0.2">
      <c r="B50" s="12" t="s">
        <v>60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59</v>
      </c>
      <c r="C51" s="138"/>
      <c r="D51" s="140">
        <v>0</v>
      </c>
      <c r="E51" s="136" t="s">
        <v>54</v>
      </c>
      <c r="F51" s="130"/>
      <c r="G51" s="129"/>
      <c r="H51" s="133"/>
      <c r="I51" s="133"/>
      <c r="J51" s="135"/>
      <c r="K51" s="134">
        <v>0</v>
      </c>
      <c r="L51" s="133"/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58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 t="s">
        <v>45</v>
      </c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57</v>
      </c>
      <c r="C53" s="138" t="s">
        <v>45</v>
      </c>
      <c r="D53" s="139">
        <v>0</v>
      </c>
      <c r="E53" s="136" t="s">
        <v>56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" t="s">
        <v>55</v>
      </c>
      <c r="C54" s="138"/>
      <c r="D54" s="137">
        <v>0</v>
      </c>
      <c r="E54" s="136" t="s">
        <v>54</v>
      </c>
      <c r="F54" s="130"/>
      <c r="G54" s="129"/>
      <c r="H54" s="133"/>
      <c r="I54" s="133"/>
      <c r="J54" s="135"/>
      <c r="K54" s="134">
        <v>0</v>
      </c>
      <c r="L54" s="133"/>
      <c r="M54" s="132">
        <f>K54*D54</f>
        <v>0</v>
      </c>
      <c r="N54" s="130"/>
      <c r="O54" s="129"/>
      <c r="P54" s="129"/>
      <c r="Q54" s="129"/>
      <c r="R54" s="129"/>
      <c r="S54" s="129"/>
      <c r="T54" s="131"/>
      <c r="U54" s="130">
        <v>0</v>
      </c>
      <c r="V54" s="129">
        <v>0</v>
      </c>
      <c r="W54" s="129">
        <v>0</v>
      </c>
      <c r="X54" s="128">
        <f>M54</f>
        <v>0</v>
      </c>
    </row>
    <row r="55" spans="2:25" ht="15" x14ac:dyDescent="0.2">
      <c r="B55" s="127" t="s">
        <v>53</v>
      </c>
      <c r="C55" s="126" t="s">
        <v>52</v>
      </c>
      <c r="D55" s="125">
        <v>0</v>
      </c>
      <c r="E55" s="124" t="s">
        <v>49</v>
      </c>
      <c r="F55" s="119"/>
      <c r="G55" s="118"/>
      <c r="H55" s="122"/>
      <c r="I55" s="122"/>
      <c r="J55" s="123"/>
      <c r="K55" s="122"/>
      <c r="L55" s="122"/>
      <c r="M55" s="121" t="e">
        <f>SUM(M5:M54)/100*D55</f>
        <v>#DIV/0!</v>
      </c>
      <c r="N55" s="119"/>
      <c r="O55" s="118"/>
      <c r="P55" s="118"/>
      <c r="Q55" s="118"/>
      <c r="R55" s="118"/>
      <c r="S55" s="118"/>
      <c r="T55" s="120"/>
      <c r="U55" s="119">
        <v>0</v>
      </c>
      <c r="V55" s="118">
        <v>0</v>
      </c>
      <c r="W55" s="118">
        <f>SUM(W7:W54)/100*D55</f>
        <v>0</v>
      </c>
      <c r="X55" s="117" t="e">
        <f>W55+M55</f>
        <v>#DIV/0!</v>
      </c>
    </row>
    <row r="56" spans="2:25" s="34" customFormat="1" x14ac:dyDescent="0.25">
      <c r="B56" s="116" t="s">
        <v>48</v>
      </c>
      <c r="C56" s="115"/>
      <c r="D56" s="114"/>
      <c r="E56" s="113"/>
      <c r="F56" s="112"/>
      <c r="G56" s="111"/>
      <c r="H56" s="109"/>
      <c r="I56" s="109"/>
      <c r="J56" s="110"/>
      <c r="K56" s="109"/>
      <c r="L56" s="109"/>
      <c r="M56" s="108" t="e">
        <f>SUM(M5:M55)</f>
        <v>#DIV/0!</v>
      </c>
      <c r="N56" s="107"/>
      <c r="O56" s="106"/>
      <c r="P56" s="106"/>
      <c r="Q56" s="106"/>
      <c r="R56" s="106"/>
      <c r="S56" s="106"/>
      <c r="T56" s="105"/>
      <c r="U56" s="104">
        <f>SUM(U7:U55)</f>
        <v>0</v>
      </c>
      <c r="V56" s="103">
        <f>SUM(V7:V55)</f>
        <v>0</v>
      </c>
      <c r="W56" s="103">
        <f>SUM(W7:W55)</f>
        <v>0</v>
      </c>
      <c r="X56" s="102" t="e">
        <f>SUM(X7:X55)</f>
        <v>#DIV/0!</v>
      </c>
    </row>
    <row r="57" spans="2:25" ht="15" x14ac:dyDescent="0.2">
      <c r="B57" s="90" t="s">
        <v>51</v>
      </c>
      <c r="C57" s="21"/>
      <c r="D57" s="89">
        <v>0</v>
      </c>
      <c r="E57" s="65" t="s">
        <v>49</v>
      </c>
      <c r="F57" s="101"/>
      <c r="G57" s="100"/>
      <c r="H57" s="98"/>
      <c r="I57" s="98"/>
      <c r="J57" s="99"/>
      <c r="K57" s="98"/>
      <c r="L57" s="98"/>
      <c r="M57" s="97" t="e">
        <f>M56/100*D57</f>
        <v>#DIV/0!</v>
      </c>
      <c r="N57" s="96"/>
      <c r="O57" s="95"/>
      <c r="P57" s="95"/>
      <c r="Q57" s="95"/>
      <c r="R57" s="95"/>
      <c r="S57" s="95"/>
      <c r="T57" s="94"/>
      <c r="U57" s="93">
        <v>0</v>
      </c>
      <c r="V57" s="92">
        <v>0</v>
      </c>
      <c r="W57" s="92">
        <f>W56/100*D57</f>
        <v>0</v>
      </c>
      <c r="X57" s="91" t="e">
        <f>W57+M57</f>
        <v>#DIV/0!</v>
      </c>
    </row>
    <row r="58" spans="2:25" ht="15" x14ac:dyDescent="0.2">
      <c r="B58" s="81" t="s">
        <v>48</v>
      </c>
      <c r="C58" s="80"/>
      <c r="D58" s="79"/>
      <c r="E58" s="78"/>
      <c r="F58" s="77"/>
      <c r="G58" s="76"/>
      <c r="H58" s="74"/>
      <c r="I58" s="74"/>
      <c r="J58" s="75"/>
      <c r="K58" s="74"/>
      <c r="L58" s="74"/>
      <c r="M58" s="73" t="e">
        <f>M57+M56</f>
        <v>#DIV/0!</v>
      </c>
      <c r="N58" s="72"/>
      <c r="O58" s="71"/>
      <c r="P58" s="71"/>
      <c r="Q58" s="71"/>
      <c r="R58" s="71"/>
      <c r="S58" s="71"/>
      <c r="T58" s="70"/>
      <c r="U58" s="69"/>
      <c r="V58" s="68"/>
      <c r="W58" s="68">
        <f>W57+W56</f>
        <v>0</v>
      </c>
      <c r="X58" s="67" t="e">
        <f>X57+X56</f>
        <v>#DIV/0!</v>
      </c>
    </row>
    <row r="59" spans="2:25" ht="15" x14ac:dyDescent="0.2">
      <c r="B59" s="90" t="s">
        <v>50</v>
      </c>
      <c r="C59" s="21"/>
      <c r="D59" s="89">
        <v>0</v>
      </c>
      <c r="E59" s="65" t="s">
        <v>49</v>
      </c>
      <c r="F59" s="64"/>
      <c r="G59" s="63"/>
      <c r="H59" s="61"/>
      <c r="I59" s="61"/>
      <c r="J59" s="88"/>
      <c r="K59" s="61"/>
      <c r="L59" s="61"/>
      <c r="M59" s="60" t="e">
        <f>M58/100*D59</f>
        <v>#DIV/0!</v>
      </c>
      <c r="N59" s="87"/>
      <c r="O59" s="86"/>
      <c r="P59" s="86"/>
      <c r="Q59" s="86"/>
      <c r="R59" s="86"/>
      <c r="S59" s="86"/>
      <c r="T59" s="85"/>
      <c r="U59" s="84">
        <v>0</v>
      </c>
      <c r="V59" s="83">
        <v>0</v>
      </c>
      <c r="W59" s="83">
        <f>W58/100*D59</f>
        <v>0</v>
      </c>
      <c r="X59" s="82" t="e">
        <f>W59+M59</f>
        <v>#DIV/0!</v>
      </c>
      <c r="Y59" s="21"/>
    </row>
    <row r="60" spans="2:25" ht="15" x14ac:dyDescent="0.2">
      <c r="B60" s="81" t="s">
        <v>48</v>
      </c>
      <c r="C60" s="80"/>
      <c r="D60" s="79"/>
      <c r="E60" s="78"/>
      <c r="F60" s="77"/>
      <c r="G60" s="76"/>
      <c r="H60" s="74"/>
      <c r="I60" s="74"/>
      <c r="J60" s="75"/>
      <c r="K60" s="74"/>
      <c r="L60" s="74"/>
      <c r="M60" s="73" t="e">
        <f>M59+M58</f>
        <v>#DIV/0!</v>
      </c>
      <c r="N60" s="72"/>
      <c r="O60" s="71"/>
      <c r="P60" s="71"/>
      <c r="Q60" s="71"/>
      <c r="R60" s="71"/>
      <c r="S60" s="71"/>
      <c r="T60" s="70"/>
      <c r="U60" s="69"/>
      <c r="V60" s="68"/>
      <c r="W60" s="68">
        <f>W59+W58</f>
        <v>0</v>
      </c>
      <c r="X60" s="67" t="e">
        <f>X59+X58</f>
        <v>#DIV/0!</v>
      </c>
    </row>
    <row r="61" spans="2:25" ht="15" x14ac:dyDescent="0.2">
      <c r="B61" s="66" t="s">
        <v>47</v>
      </c>
      <c r="C61" s="21"/>
      <c r="D61" s="26"/>
      <c r="E61" s="65"/>
      <c r="F61" s="64"/>
      <c r="G61" s="63"/>
      <c r="H61" s="61"/>
      <c r="I61" s="61"/>
      <c r="J61" s="62"/>
      <c r="K61" s="61"/>
      <c r="L61" s="61"/>
      <c r="M61" s="60"/>
      <c r="N61" s="59"/>
      <c r="O61" s="58"/>
      <c r="P61" s="58"/>
      <c r="Q61" s="58"/>
      <c r="R61" s="58"/>
      <c r="S61" s="58"/>
      <c r="T61" s="57"/>
      <c r="U61" s="56"/>
      <c r="V61" s="55"/>
      <c r="W61" s="55"/>
      <c r="X61" s="54">
        <v>0</v>
      </c>
    </row>
    <row r="62" spans="2:25" s="34" customFormat="1" ht="26.25" customHeight="1" thickBot="1" x14ac:dyDescent="0.3">
      <c r="B62" s="53" t="s">
        <v>46</v>
      </c>
      <c r="C62" s="52"/>
      <c r="D62" s="43"/>
      <c r="E62" s="45"/>
      <c r="F62" s="51"/>
      <c r="G62" s="50"/>
      <c r="H62" s="49"/>
      <c r="I62" s="49"/>
      <c r="J62" s="48"/>
      <c r="K62" s="47"/>
      <c r="L62" s="47"/>
      <c r="M62" s="46" t="s">
        <v>45</v>
      </c>
      <c r="N62" s="44"/>
      <c r="O62" s="43"/>
      <c r="P62" s="43"/>
      <c r="Q62" s="43"/>
      <c r="R62" s="43"/>
      <c r="S62" s="43"/>
      <c r="T62" s="45"/>
      <c r="U62" s="44"/>
      <c r="V62" s="43"/>
      <c r="W62" s="42"/>
      <c r="X62" s="41" t="e">
        <f>X60+X61</f>
        <v>#DIV/0!</v>
      </c>
    </row>
    <row r="63" spans="2:25" x14ac:dyDescent="0.25">
      <c r="B63" s="29" t="s">
        <v>44</v>
      </c>
      <c r="C63" s="28"/>
      <c r="D63" s="33"/>
      <c r="E63" s="31"/>
      <c r="F63" s="31"/>
      <c r="G63" s="31"/>
      <c r="J63" s="18"/>
      <c r="K63" s="22"/>
      <c r="L63" s="22"/>
      <c r="M63" s="22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x14ac:dyDescent="0.25">
      <c r="B64" s="26" t="s">
        <v>43</v>
      </c>
      <c r="C64" s="26" t="s">
        <v>42</v>
      </c>
      <c r="D64" s="33"/>
      <c r="E64" s="31"/>
      <c r="F64" s="31"/>
      <c r="G64" s="31"/>
      <c r="J64" s="18"/>
      <c r="K64" s="22"/>
      <c r="L64" s="22"/>
      <c r="M64" s="38"/>
      <c r="N64" s="31"/>
      <c r="O64" s="31"/>
      <c r="P64" s="31"/>
      <c r="Q64" s="31"/>
      <c r="R64" s="31"/>
      <c r="S64" s="31"/>
      <c r="T64" s="31"/>
      <c r="U64" s="31"/>
      <c r="V64" s="31"/>
      <c r="W64" s="31"/>
    </row>
    <row r="65" spans="2:23" ht="15" x14ac:dyDescent="0.2">
      <c r="B65" s="26" t="s">
        <v>41</v>
      </c>
      <c r="C65" s="26" t="s">
        <v>40</v>
      </c>
      <c r="D65" s="33"/>
      <c r="E65" s="31"/>
      <c r="F65" s="31"/>
      <c r="G65" s="31"/>
      <c r="J65" s="18"/>
      <c r="K65" s="22"/>
      <c r="L65" s="22"/>
      <c r="M65" s="22"/>
      <c r="N65" s="31"/>
      <c r="O65" s="31"/>
      <c r="P65" s="31"/>
      <c r="Q65" s="31"/>
      <c r="R65" s="31"/>
      <c r="S65" s="31"/>
      <c r="T65" s="31"/>
      <c r="U65" s="31"/>
      <c r="V65" s="31"/>
      <c r="W65" s="40"/>
    </row>
    <row r="66" spans="2:23" x14ac:dyDescent="0.25">
      <c r="B66" s="26" t="s">
        <v>39</v>
      </c>
      <c r="C66" s="26" t="s">
        <v>38</v>
      </c>
      <c r="D66" s="33"/>
      <c r="E66" s="31"/>
      <c r="F66" s="31"/>
      <c r="G66" s="31"/>
      <c r="K66" s="22"/>
      <c r="L66" s="22"/>
      <c r="M66" s="34"/>
      <c r="N66" s="31"/>
      <c r="O66" s="31"/>
      <c r="P66" s="31"/>
      <c r="Q66" s="31"/>
      <c r="R66" s="31"/>
      <c r="S66" s="31"/>
      <c r="T66" s="31"/>
      <c r="U66" s="31"/>
      <c r="V66" s="31"/>
      <c r="W66" s="39"/>
    </row>
    <row r="67" spans="2:23" x14ac:dyDescent="0.25">
      <c r="B67" s="24" t="s">
        <v>37</v>
      </c>
      <c r="C67" s="24" t="s">
        <v>36</v>
      </c>
      <c r="D67" s="33"/>
      <c r="E67" s="31"/>
      <c r="F67" s="31"/>
      <c r="G67" s="31"/>
      <c r="K67" s="22"/>
      <c r="L67" s="22"/>
      <c r="M67" s="38"/>
      <c r="N67" s="31"/>
      <c r="O67" s="31"/>
      <c r="P67" s="31"/>
      <c r="Q67" s="31"/>
      <c r="R67" s="31"/>
      <c r="S67" s="31"/>
      <c r="T67" s="31"/>
      <c r="U67" s="31"/>
      <c r="V67" s="31"/>
      <c r="W67" s="31"/>
    </row>
    <row r="68" spans="2:23" x14ac:dyDescent="0.25">
      <c r="B68" s="37" t="s">
        <v>35</v>
      </c>
      <c r="C68" s="36"/>
      <c r="D68" s="33"/>
      <c r="E68" s="31"/>
      <c r="F68" s="17"/>
      <c r="G68" s="17"/>
      <c r="M68" s="34"/>
      <c r="W68" s="35"/>
    </row>
    <row r="69" spans="2:23" x14ac:dyDescent="0.25">
      <c r="B69" s="26" t="s">
        <v>34</v>
      </c>
      <c r="C69" s="26" t="s">
        <v>33</v>
      </c>
      <c r="D69" s="33"/>
      <c r="E69" s="31"/>
      <c r="F69" s="17"/>
      <c r="G69" s="17"/>
      <c r="M69" s="34"/>
    </row>
    <row r="70" spans="2:23" x14ac:dyDescent="0.25">
      <c r="B70" s="26" t="s">
        <v>32</v>
      </c>
      <c r="C70" s="26" t="s">
        <v>31</v>
      </c>
      <c r="D70" s="33"/>
      <c r="E70" s="31"/>
      <c r="F70" s="17"/>
      <c r="G70" s="17"/>
      <c r="M70" s="34"/>
    </row>
    <row r="71" spans="2:23" x14ac:dyDescent="0.25">
      <c r="B71" s="26" t="s">
        <v>30</v>
      </c>
      <c r="C71" s="26" t="s">
        <v>29</v>
      </c>
      <c r="D71" s="33"/>
      <c r="E71" s="31"/>
      <c r="F71" s="17"/>
      <c r="G71" s="17"/>
      <c r="M71" s="34"/>
    </row>
    <row r="72" spans="2:23" ht="15" x14ac:dyDescent="0.2">
      <c r="B72" s="26" t="s">
        <v>28</v>
      </c>
      <c r="C72" s="26" t="s">
        <v>27</v>
      </c>
      <c r="D72" s="33"/>
      <c r="E72" s="31"/>
      <c r="F72" s="17"/>
      <c r="G72" s="17"/>
    </row>
    <row r="73" spans="2:23" ht="15" x14ac:dyDescent="0.2">
      <c r="B73" s="26" t="s">
        <v>26</v>
      </c>
      <c r="C73" s="26" t="s">
        <v>25</v>
      </c>
      <c r="D73" s="33"/>
      <c r="E73" s="31"/>
      <c r="F73" s="17"/>
      <c r="G73" s="17"/>
    </row>
    <row r="74" spans="2:23" ht="15" x14ac:dyDescent="0.2">
      <c r="B74" s="26" t="s">
        <v>24</v>
      </c>
      <c r="C74" s="26" t="s">
        <v>23</v>
      </c>
      <c r="D74" s="33"/>
      <c r="E74" s="31"/>
      <c r="F74" s="17"/>
      <c r="G74" s="17"/>
    </row>
    <row r="75" spans="2:23" ht="15" x14ac:dyDescent="0.2">
      <c r="B75" s="26" t="s">
        <v>22</v>
      </c>
      <c r="C75" s="26" t="s">
        <v>21</v>
      </c>
      <c r="D75" s="33"/>
      <c r="E75" s="31"/>
      <c r="F75" s="17"/>
      <c r="G75" s="17"/>
    </row>
    <row r="76" spans="2:23" ht="15" x14ac:dyDescent="0.2">
      <c r="B76" s="26" t="s">
        <v>20</v>
      </c>
      <c r="C76" s="32" t="s">
        <v>19</v>
      </c>
      <c r="D76" s="33"/>
      <c r="E76" s="31"/>
      <c r="F76" s="17"/>
      <c r="G76" s="17"/>
    </row>
    <row r="77" spans="2:23" ht="15" x14ac:dyDescent="0.2">
      <c r="B77" s="26" t="s">
        <v>18</v>
      </c>
      <c r="C77" s="32" t="s">
        <v>17</v>
      </c>
      <c r="D77" s="31"/>
      <c r="E77" s="31"/>
      <c r="F77" s="17"/>
      <c r="G77" s="17"/>
    </row>
    <row r="78" spans="2:23" ht="15" x14ac:dyDescent="0.2">
      <c r="B78" s="24" t="s">
        <v>16</v>
      </c>
      <c r="C78" s="30" t="s">
        <v>15</v>
      </c>
      <c r="F78" s="17"/>
      <c r="G78" s="17"/>
    </row>
    <row r="79" spans="2:23" x14ac:dyDescent="0.25">
      <c r="B79" s="29" t="s">
        <v>14</v>
      </c>
      <c r="C79" s="28"/>
      <c r="F79" s="17"/>
      <c r="G79" s="17"/>
    </row>
    <row r="80" spans="2:23" ht="15" x14ac:dyDescent="0.2">
      <c r="B80" s="26" t="s">
        <v>13</v>
      </c>
      <c r="C80" s="26" t="s">
        <v>12</v>
      </c>
      <c r="F80" s="17"/>
      <c r="G80" s="17"/>
    </row>
    <row r="81" spans="2:7" ht="15" x14ac:dyDescent="0.2">
      <c r="B81" s="26" t="s">
        <v>11</v>
      </c>
      <c r="C81" s="26" t="s">
        <v>10</v>
      </c>
      <c r="F81" s="17"/>
      <c r="G81" s="17"/>
    </row>
    <row r="82" spans="2:7" ht="15" x14ac:dyDescent="0.2">
      <c r="B82" s="27" t="s">
        <v>9</v>
      </c>
      <c r="C82" s="26" t="s">
        <v>8</v>
      </c>
      <c r="F82" s="17"/>
      <c r="G82" s="17"/>
    </row>
    <row r="83" spans="2:7" ht="15" x14ac:dyDescent="0.2">
      <c r="B83" s="25" t="s">
        <v>7</v>
      </c>
      <c r="C83" s="24" t="s">
        <v>6</v>
      </c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1"/>
      <c r="F126" s="17"/>
      <c r="G126" s="17"/>
    </row>
    <row r="127" spans="2:9" ht="15" x14ac:dyDescent="0.2">
      <c r="B127" s="23"/>
      <c r="C127" s="22"/>
      <c r="D127" s="22"/>
      <c r="E127" s="22"/>
      <c r="F127" s="22"/>
      <c r="G127" s="22"/>
      <c r="H127" s="22"/>
      <c r="I127" s="22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1"/>
      <c r="F132" s="17"/>
      <c r="G132" s="17"/>
    </row>
    <row r="133" spans="2:7" ht="15" x14ac:dyDescent="0.2">
      <c r="B133" s="20"/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  <row r="138" spans="2:7" ht="15" x14ac:dyDescent="0.2">
      <c r="F138" s="17"/>
      <c r="G138" s="17"/>
    </row>
  </sheetData>
  <sheetProtection algorithmName="SHA-512" hashValue="pD72N5GgjRXLsr8oXBvfxPVL83FfKGqlgQ/jTk/OuYu+OUAzdSJvlYuls91soaiLXgJ8hMdu38j/HaYzKtynBQ==" saltValue="+ixmWxqrdFRnFx6cMtGecA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3" min="1" max="24" man="1"/>
  </rowBreaks>
  <colBreaks count="1" manualBreakCount="1">
    <brk id="10" max="81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60A8-1235-404D-A1CF-079B592F8DA9}">
  <sheetPr>
    <pageSetUpPr fitToPage="1"/>
  </sheetPr>
  <dimension ref="B1:Y137"/>
  <sheetViews>
    <sheetView topLeftCell="D43" zoomScale="75" zoomScaleNormal="75" zoomScaleSheetLayoutView="124" workbookViewId="0">
      <selection activeCell="G77" sqref="G77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185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78</v>
      </c>
      <c r="C7" s="138" t="s">
        <v>77</v>
      </c>
      <c r="D7" s="137">
        <v>50</v>
      </c>
      <c r="E7" s="136" t="s">
        <v>72</v>
      </c>
      <c r="F7" s="130" t="s">
        <v>37</v>
      </c>
      <c r="G7" s="129" t="s">
        <v>20</v>
      </c>
      <c r="H7" s="129" t="s">
        <v>7</v>
      </c>
      <c r="I7" s="164">
        <v>0</v>
      </c>
      <c r="J7" s="135" t="e">
        <f>D7/I7</f>
        <v>#DIV/0!</v>
      </c>
      <c r="K7" s="129">
        <v>0</v>
      </c>
      <c r="L7" s="164">
        <v>0</v>
      </c>
      <c r="M7" s="163" t="e">
        <f>J7*L7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75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183</v>
      </c>
      <c r="C8" s="138" t="s">
        <v>184</v>
      </c>
      <c r="D8" s="137">
        <v>6</v>
      </c>
      <c r="E8" s="136" t="s">
        <v>72</v>
      </c>
      <c r="F8" s="130" t="s">
        <v>37</v>
      </c>
      <c r="G8" s="129" t="s">
        <v>20</v>
      </c>
      <c r="H8" s="129" t="s">
        <v>7</v>
      </c>
      <c r="I8" s="164">
        <v>0</v>
      </c>
      <c r="J8" s="135" t="e">
        <f>D8/I8</f>
        <v>#DIV/0!</v>
      </c>
      <c r="K8" s="129">
        <v>0</v>
      </c>
      <c r="L8" s="164">
        <v>0</v>
      </c>
      <c r="M8" s="163" t="e">
        <f>J8*L8</f>
        <v>#DIV/0!</v>
      </c>
      <c r="N8" s="129" t="s">
        <v>71</v>
      </c>
      <c r="P8" s="129"/>
      <c r="Q8" s="129"/>
      <c r="R8" s="129"/>
      <c r="S8" s="129" t="s">
        <v>75</v>
      </c>
      <c r="T8" s="131"/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183</v>
      </c>
      <c r="C9" s="138" t="s">
        <v>182</v>
      </c>
      <c r="D9" s="137">
        <v>2</v>
      </c>
      <c r="E9" s="136" t="s">
        <v>72</v>
      </c>
      <c r="F9" s="130" t="s">
        <v>37</v>
      </c>
      <c r="G9" s="129" t="s">
        <v>20</v>
      </c>
      <c r="H9" s="129" t="s">
        <v>7</v>
      </c>
      <c r="I9" s="164">
        <v>0</v>
      </c>
      <c r="J9" s="135" t="e">
        <f>D9/I9</f>
        <v>#DIV/0!</v>
      </c>
      <c r="K9" s="129">
        <v>0</v>
      </c>
      <c r="L9" s="164">
        <v>0</v>
      </c>
      <c r="M9" s="163" t="e">
        <f>J9*L9</f>
        <v>#DIV/0!</v>
      </c>
      <c r="N9" s="130" t="s">
        <v>71</v>
      </c>
      <c r="O9" s="129" t="s">
        <v>45</v>
      </c>
      <c r="P9" s="129"/>
      <c r="Q9" s="129"/>
      <c r="R9" s="129"/>
      <c r="S9" s="129" t="s">
        <v>75</v>
      </c>
      <c r="T9" s="131"/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/>
      <c r="C11" s="138"/>
      <c r="D11" s="137"/>
      <c r="E11" s="136"/>
      <c r="F11" s="130"/>
      <c r="G11" s="129"/>
      <c r="H11" s="129"/>
      <c r="I11" s="129"/>
      <c r="J11" s="135"/>
      <c r="K11" s="129"/>
      <c r="L11" s="129"/>
      <c r="M11" s="163"/>
      <c r="N11" s="130"/>
      <c r="O11" s="129"/>
      <c r="P11" s="129"/>
      <c r="Q11" s="129"/>
      <c r="R11" s="129"/>
      <c r="S11" s="129"/>
      <c r="T11" s="131"/>
      <c r="U11" s="130"/>
      <c r="V11" s="129"/>
      <c r="W11" s="129"/>
      <c r="X11" s="128"/>
    </row>
    <row r="12" spans="2:24" ht="18" customHeight="1" x14ac:dyDescent="0.2">
      <c r="B12" s="12"/>
      <c r="C12" s="138"/>
      <c r="D12" s="137"/>
      <c r="E12" s="136"/>
      <c r="F12" s="130"/>
      <c r="G12" s="129"/>
      <c r="H12" s="129"/>
      <c r="I12" s="129"/>
      <c r="J12" s="135"/>
      <c r="K12" s="129"/>
      <c r="L12" s="129"/>
      <c r="M12" s="163"/>
      <c r="N12" s="130"/>
      <c r="O12" s="129"/>
      <c r="P12" s="129"/>
      <c r="Q12" s="129"/>
      <c r="R12" s="129"/>
      <c r="S12" s="129"/>
      <c r="T12" s="131"/>
      <c r="U12" s="130"/>
      <c r="V12" s="129"/>
      <c r="W12" s="129"/>
      <c r="X12" s="128"/>
    </row>
    <row r="13" spans="2:24" ht="18" customHeight="1" x14ac:dyDescent="0.2">
      <c r="B13" s="12"/>
      <c r="C13" s="138"/>
      <c r="D13" s="137"/>
      <c r="E13" s="136"/>
      <c r="F13" s="130"/>
      <c r="G13" s="129"/>
      <c r="H13" s="129"/>
      <c r="I13" s="129"/>
      <c r="J13" s="135"/>
      <c r="K13" s="129"/>
      <c r="L13" s="129"/>
      <c r="M13" s="163"/>
      <c r="N13" s="130"/>
      <c r="O13" s="129"/>
      <c r="P13" s="129"/>
      <c r="Q13" s="129"/>
      <c r="R13" s="129"/>
      <c r="S13" s="129"/>
      <c r="T13" s="131"/>
      <c r="U13" s="130"/>
      <c r="V13" s="129"/>
      <c r="W13" s="129"/>
      <c r="X13" s="128"/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/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/>
      <c r="D45" s="137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30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/>
      <c r="D46" s="137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30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x14ac:dyDescent="0.25">
      <c r="B71" s="26" t="s">
        <v>28</v>
      </c>
      <c r="C71" s="26" t="s">
        <v>27</v>
      </c>
      <c r="D71" s="33"/>
      <c r="E71" s="31"/>
      <c r="F71" s="17"/>
      <c r="G71" s="17"/>
      <c r="N71" s="34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RbrtZQ+8LT3Btp4CyiLPmPmo09xgueDmiKljcvv7btyHEmWa8WU9ux8MXKKn7MvIDMFWlPB8jycWI7ZvYfFezQ==" saltValue="m9RLoL1tilJnhiyL9MqYd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488A-10C3-4C78-9E86-6AF0A928E972}">
  <sheetPr>
    <pageSetUpPr fitToPage="1"/>
  </sheetPr>
  <dimension ref="B1:Y137"/>
  <sheetViews>
    <sheetView topLeftCell="D43" zoomScale="75" zoomScaleNormal="75" zoomScaleSheetLayoutView="124" workbookViewId="0">
      <selection activeCell="M63" sqref="M63:X81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173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128</v>
      </c>
      <c r="D7" s="137">
        <v>1535</v>
      </c>
      <c r="E7" s="136" t="s">
        <v>72</v>
      </c>
      <c r="F7" s="130" t="s">
        <v>41</v>
      </c>
      <c r="G7" s="129" t="s">
        <v>116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118</v>
      </c>
      <c r="C8" s="138" t="s">
        <v>128</v>
      </c>
      <c r="D8" s="137">
        <v>380</v>
      </c>
      <c r="E8" s="136" t="s">
        <v>72</v>
      </c>
      <c r="F8" s="130" t="s">
        <v>41</v>
      </c>
      <c r="G8" s="129" t="s">
        <v>116</v>
      </c>
      <c r="H8" s="129" t="s">
        <v>11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29" t="s">
        <v>115</v>
      </c>
      <c r="O8" s="17" t="s">
        <v>150</v>
      </c>
      <c r="P8" s="129"/>
      <c r="Q8" s="129"/>
      <c r="R8" s="129"/>
      <c r="S8" s="129"/>
      <c r="T8" s="131"/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118</v>
      </c>
      <c r="C9" s="138" t="s">
        <v>128</v>
      </c>
      <c r="D9" s="137">
        <v>114</v>
      </c>
      <c r="E9" s="136" t="s">
        <v>72</v>
      </c>
      <c r="F9" s="130" t="s">
        <v>41</v>
      </c>
      <c r="G9" s="129" t="s">
        <v>116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136</v>
      </c>
      <c r="O9" s="129" t="s">
        <v>135</v>
      </c>
      <c r="P9" s="164">
        <v>0</v>
      </c>
      <c r="Q9" s="129" t="s">
        <v>114</v>
      </c>
      <c r="R9" s="164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 t="s">
        <v>118</v>
      </c>
      <c r="C10" s="138" t="s">
        <v>128</v>
      </c>
      <c r="D10" s="137">
        <v>114</v>
      </c>
      <c r="E10" s="136" t="s">
        <v>72</v>
      </c>
      <c r="F10" s="130" t="s">
        <v>41</v>
      </c>
      <c r="G10" s="129" t="s">
        <v>116</v>
      </c>
      <c r="H10" s="129" t="s">
        <v>11</v>
      </c>
      <c r="I10" s="164">
        <v>0</v>
      </c>
      <c r="J10" s="135" t="e">
        <f>D10/I10</f>
        <v>#DIV/0!</v>
      </c>
      <c r="K10" s="164">
        <v>0</v>
      </c>
      <c r="L10" s="129">
        <v>0</v>
      </c>
      <c r="M10" s="163" t="e">
        <f>J10*K10</f>
        <v>#DIV/0!</v>
      </c>
      <c r="N10" s="130" t="s">
        <v>136</v>
      </c>
      <c r="O10" s="129" t="s">
        <v>172</v>
      </c>
      <c r="P10" s="164">
        <v>0</v>
      </c>
      <c r="Q10" s="129" t="s">
        <v>156</v>
      </c>
      <c r="R10" s="164">
        <v>0</v>
      </c>
      <c r="S10" s="129" t="s">
        <v>113</v>
      </c>
      <c r="T10" s="165">
        <v>0</v>
      </c>
      <c r="U10" s="130">
        <f>T10*P10</f>
        <v>0</v>
      </c>
      <c r="V10" s="129">
        <f>T10*R10</f>
        <v>0</v>
      </c>
      <c r="W10" s="129">
        <f>U10+V10</f>
        <v>0</v>
      </c>
      <c r="X10" s="128" t="e">
        <f>W10+M10</f>
        <v>#DIV/0!</v>
      </c>
    </row>
    <row r="11" spans="2:24" ht="18" customHeight="1" x14ac:dyDescent="0.2">
      <c r="B11" s="12"/>
      <c r="C11" s="138"/>
      <c r="D11" s="137"/>
      <c r="E11" s="136"/>
      <c r="F11" s="130"/>
      <c r="G11" s="129"/>
      <c r="H11" s="129"/>
      <c r="I11" s="129"/>
      <c r="J11" s="135"/>
      <c r="K11" s="129"/>
      <c r="L11" s="129"/>
      <c r="M11" s="163"/>
      <c r="N11" s="130"/>
      <c r="O11" s="129"/>
      <c r="P11" s="129"/>
      <c r="Q11" s="129"/>
      <c r="R11" s="129"/>
      <c r="S11" s="129"/>
      <c r="T11" s="131"/>
      <c r="U11" s="130"/>
      <c r="V11" s="129"/>
      <c r="W11" s="129"/>
      <c r="X11" s="128"/>
    </row>
    <row r="12" spans="2:24" ht="18" customHeight="1" x14ac:dyDescent="0.2">
      <c r="B12" s="12" t="s">
        <v>123</v>
      </c>
      <c r="C12" s="138" t="s">
        <v>111</v>
      </c>
      <c r="D12" s="137">
        <v>154</v>
      </c>
      <c r="E12" s="136" t="s">
        <v>72</v>
      </c>
      <c r="F12" s="130" t="s">
        <v>41</v>
      </c>
      <c r="G12" s="129" t="s">
        <v>110</v>
      </c>
      <c r="H12" s="129" t="s">
        <v>11</v>
      </c>
      <c r="I12" s="164">
        <v>0</v>
      </c>
      <c r="J12" s="135" t="e">
        <f>D12/I12</f>
        <v>#DIV/0!</v>
      </c>
      <c r="K12" s="164">
        <v>0</v>
      </c>
      <c r="L12" s="129">
        <v>0</v>
      </c>
      <c r="M12" s="163" t="e">
        <f>J12*K12</f>
        <v>#DIV/0!</v>
      </c>
      <c r="N12" s="130" t="s">
        <v>71</v>
      </c>
      <c r="O12" s="129" t="s">
        <v>45</v>
      </c>
      <c r="P12" s="129"/>
      <c r="Q12" s="129"/>
      <c r="R12" s="129"/>
      <c r="S12" s="129" t="s">
        <v>113</v>
      </c>
      <c r="T12" s="131"/>
      <c r="U12" s="130"/>
      <c r="V12" s="129"/>
      <c r="W12" s="129"/>
      <c r="X12" s="128" t="e">
        <f>W12+M12</f>
        <v>#DIV/0!</v>
      </c>
    </row>
    <row r="13" spans="2:24" ht="18" customHeight="1" x14ac:dyDescent="0.2">
      <c r="B13" s="12" t="s">
        <v>124</v>
      </c>
      <c r="C13" s="138" t="s">
        <v>111</v>
      </c>
      <c r="D13" s="137">
        <v>33</v>
      </c>
      <c r="E13" s="136" t="s">
        <v>72</v>
      </c>
      <c r="F13" s="130" t="s">
        <v>41</v>
      </c>
      <c r="G13" s="129" t="s">
        <v>110</v>
      </c>
      <c r="H13" s="129" t="s">
        <v>11</v>
      </c>
      <c r="I13" s="164">
        <v>0</v>
      </c>
      <c r="J13" s="135" t="e">
        <f>D13/I13</f>
        <v>#DIV/0!</v>
      </c>
      <c r="K13" s="164">
        <v>0</v>
      </c>
      <c r="L13" s="129">
        <v>0</v>
      </c>
      <c r="M13" s="163" t="e">
        <f>J13*K13</f>
        <v>#DIV/0!</v>
      </c>
      <c r="N13" s="130" t="s">
        <v>71</v>
      </c>
      <c r="O13" s="129" t="s">
        <v>45</v>
      </c>
      <c r="P13" s="129"/>
      <c r="Q13" s="129"/>
      <c r="R13" s="129"/>
      <c r="S13" s="129" t="s">
        <v>113</v>
      </c>
      <c r="T13" s="131"/>
      <c r="U13" s="130"/>
      <c r="V13" s="129"/>
      <c r="W13" s="129"/>
      <c r="X13" s="128" t="e">
        <f>W13+M13</f>
        <v>#DIV/0!</v>
      </c>
    </row>
    <row r="14" spans="2:24" ht="18" customHeight="1" x14ac:dyDescent="0.2">
      <c r="B14" s="12" t="s">
        <v>134</v>
      </c>
      <c r="C14" s="138" t="s">
        <v>111</v>
      </c>
      <c r="D14" s="137">
        <v>243</v>
      </c>
      <c r="E14" s="136" t="s">
        <v>72</v>
      </c>
      <c r="F14" s="130" t="s">
        <v>41</v>
      </c>
      <c r="G14" s="129" t="s">
        <v>110</v>
      </c>
      <c r="H14" s="129" t="s">
        <v>11</v>
      </c>
      <c r="I14" s="164">
        <v>0</v>
      </c>
      <c r="J14" s="135" t="e">
        <f>D14/I14</f>
        <v>#DIV/0!</v>
      </c>
      <c r="K14" s="129">
        <v>0</v>
      </c>
      <c r="L14" s="164">
        <v>0</v>
      </c>
      <c r="M14" s="163" t="e">
        <f>L14*J14</f>
        <v>#DIV/0!</v>
      </c>
      <c r="N14" s="130" t="s">
        <v>71</v>
      </c>
      <c r="O14" s="129" t="s">
        <v>45</v>
      </c>
      <c r="P14" s="129"/>
      <c r="Q14" s="129"/>
      <c r="R14" s="129"/>
      <c r="S14" s="129" t="s">
        <v>75</v>
      </c>
      <c r="T14" s="131"/>
      <c r="U14" s="130"/>
      <c r="V14" s="129"/>
      <c r="W14" s="129"/>
      <c r="X14" s="128" t="e">
        <f>W14+M14</f>
        <v>#DIV/0!</v>
      </c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 t="s">
        <v>154</v>
      </c>
      <c r="C16" s="138" t="s">
        <v>111</v>
      </c>
      <c r="D16" s="137">
        <v>20</v>
      </c>
      <c r="E16" s="136" t="s">
        <v>72</v>
      </c>
      <c r="F16" s="130" t="s">
        <v>41</v>
      </c>
      <c r="G16" s="129" t="s">
        <v>110</v>
      </c>
      <c r="H16" s="129" t="s">
        <v>11</v>
      </c>
      <c r="I16" s="164">
        <v>0</v>
      </c>
      <c r="J16" s="135" t="e">
        <f>D16/I16</f>
        <v>#DIV/0!</v>
      </c>
      <c r="K16" s="164">
        <v>0</v>
      </c>
      <c r="L16" s="129">
        <v>0</v>
      </c>
      <c r="M16" s="163" t="e">
        <f>J16*K16</f>
        <v>#DIV/0!</v>
      </c>
      <c r="N16" s="130" t="s">
        <v>71</v>
      </c>
      <c r="O16" s="129" t="s">
        <v>45</v>
      </c>
      <c r="P16" s="129"/>
      <c r="Q16" s="129"/>
      <c r="R16" s="129"/>
      <c r="S16" s="129" t="s">
        <v>113</v>
      </c>
      <c r="T16" s="131"/>
      <c r="U16" s="130"/>
      <c r="V16" s="129"/>
      <c r="W16" s="129"/>
      <c r="X16" s="128" t="e">
        <f>W16+M16</f>
        <v>#DIV/0!</v>
      </c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 t="s">
        <v>45</v>
      </c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 t="s">
        <v>45</v>
      </c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 t="s">
        <v>45</v>
      </c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cJUoAVOq5cqbAarq9dvsjStHiHfgW6/BGzL1S8SU46DkKQbpqyytsiUOhRrdEhv7YBVnf1xnxm1F5EZhOpHSEg==" saltValue="vdFk8vqUSOum2+JhCnhRP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41C6-0AEA-4ACF-A00F-3CA4D2DFB9AB}">
  <sheetPr>
    <pageSetUpPr fitToPage="1"/>
  </sheetPr>
  <dimension ref="B1:Y137"/>
  <sheetViews>
    <sheetView topLeftCell="D43" zoomScale="75" zoomScaleNormal="75" zoomScaleSheetLayoutView="124" workbookViewId="0">
      <selection activeCell="G76" sqref="G76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137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111</v>
      </c>
      <c r="D7" s="137">
        <v>315</v>
      </c>
      <c r="E7" s="136" t="s">
        <v>72</v>
      </c>
      <c r="F7" s="130" t="s">
        <v>41</v>
      </c>
      <c r="G7" s="129" t="s">
        <v>110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118</v>
      </c>
      <c r="C8" s="138" t="s">
        <v>111</v>
      </c>
      <c r="D8" s="137">
        <v>132</v>
      </c>
      <c r="E8" s="136" t="s">
        <v>72</v>
      </c>
      <c r="F8" s="130" t="s">
        <v>41</v>
      </c>
      <c r="G8" s="129" t="s">
        <v>110</v>
      </c>
      <c r="H8" s="129" t="s">
        <v>11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29" t="s">
        <v>115</v>
      </c>
      <c r="P8" s="129"/>
      <c r="Q8" s="129" t="s">
        <v>114</v>
      </c>
      <c r="R8" s="164">
        <v>0</v>
      </c>
      <c r="S8" s="129" t="s">
        <v>113</v>
      </c>
      <c r="T8" s="165">
        <v>0</v>
      </c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118</v>
      </c>
      <c r="C9" s="138" t="s">
        <v>111</v>
      </c>
      <c r="D9" s="137">
        <v>79</v>
      </c>
      <c r="E9" s="136" t="s">
        <v>72</v>
      </c>
      <c r="F9" s="130" t="s">
        <v>41</v>
      </c>
      <c r="G9" s="129" t="s">
        <v>110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136</v>
      </c>
      <c r="O9" s="129" t="s">
        <v>135</v>
      </c>
      <c r="P9" s="164">
        <v>0</v>
      </c>
      <c r="Q9" s="129" t="s">
        <v>114</v>
      </c>
      <c r="R9" s="164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 t="s">
        <v>123</v>
      </c>
      <c r="C11" s="138" t="s">
        <v>111</v>
      </c>
      <c r="D11" s="137">
        <v>121</v>
      </c>
      <c r="E11" s="136" t="s">
        <v>72</v>
      </c>
      <c r="F11" s="130" t="s">
        <v>41</v>
      </c>
      <c r="G11" s="129" t="s">
        <v>110</v>
      </c>
      <c r="H11" s="129" t="s">
        <v>11</v>
      </c>
      <c r="I11" s="164">
        <v>0</v>
      </c>
      <c r="J11" s="135" t="e">
        <f>D11/I11</f>
        <v>#DIV/0!</v>
      </c>
      <c r="K11" s="164">
        <v>0</v>
      </c>
      <c r="L11" s="129">
        <v>0</v>
      </c>
      <c r="M11" s="163" t="e">
        <f>J11*K11</f>
        <v>#DIV/0!</v>
      </c>
      <c r="N11" s="130" t="s">
        <v>71</v>
      </c>
      <c r="O11" s="129" t="s">
        <v>45</v>
      </c>
      <c r="P11" s="129"/>
      <c r="Q11" s="129"/>
      <c r="R11" s="129"/>
      <c r="S11" s="129" t="s">
        <v>113</v>
      </c>
      <c r="T11" s="131"/>
      <c r="U11" s="130">
        <v>0</v>
      </c>
      <c r="V11" s="129">
        <f>Q11*T11</f>
        <v>0</v>
      </c>
      <c r="W11" s="129">
        <f>U11+V11</f>
        <v>0</v>
      </c>
      <c r="X11" s="128" t="e">
        <f>W11+M11</f>
        <v>#DIV/0!</v>
      </c>
    </row>
    <row r="12" spans="2:24" ht="18" customHeight="1" x14ac:dyDescent="0.2">
      <c r="B12" s="12" t="s">
        <v>134</v>
      </c>
      <c r="C12" s="138" t="s">
        <v>111</v>
      </c>
      <c r="D12" s="137">
        <v>96</v>
      </c>
      <c r="E12" s="136" t="s">
        <v>72</v>
      </c>
      <c r="F12" s="130" t="s">
        <v>41</v>
      </c>
      <c r="G12" s="129" t="s">
        <v>110</v>
      </c>
      <c r="H12" s="129" t="s">
        <v>11</v>
      </c>
      <c r="I12" s="164">
        <v>0</v>
      </c>
      <c r="J12" s="135" t="e">
        <f>D12/I12</f>
        <v>#DIV/0!</v>
      </c>
      <c r="K12" s="164">
        <v>0</v>
      </c>
      <c r="L12" s="129">
        <v>0</v>
      </c>
      <c r="M12" s="163" t="e">
        <f>J12*K12</f>
        <v>#DIV/0!</v>
      </c>
      <c r="N12" s="130" t="s">
        <v>71</v>
      </c>
      <c r="O12" s="129" t="s">
        <v>45</v>
      </c>
      <c r="P12" s="129"/>
      <c r="Q12" s="129"/>
      <c r="R12" s="129"/>
      <c r="S12" s="129" t="s">
        <v>113</v>
      </c>
      <c r="T12" s="131"/>
      <c r="U12" s="130">
        <v>0</v>
      </c>
      <c r="V12" s="129">
        <f>Q12*T12</f>
        <v>0</v>
      </c>
      <c r="W12" s="129">
        <f>U12+V12</f>
        <v>0</v>
      </c>
      <c r="X12" s="128" t="e">
        <f>W12+M12</f>
        <v>#DIV/0!</v>
      </c>
    </row>
    <row r="13" spans="2:24" ht="18" customHeight="1" x14ac:dyDescent="0.2">
      <c r="B13" s="12"/>
      <c r="C13" s="138"/>
      <c r="D13" s="137"/>
      <c r="E13" s="136"/>
      <c r="F13" s="130"/>
      <c r="G13" s="129"/>
      <c r="H13" s="129"/>
      <c r="I13" s="129"/>
      <c r="J13" s="135"/>
      <c r="K13" s="129"/>
      <c r="L13" s="129"/>
      <c r="M13" s="163"/>
      <c r="N13" s="130"/>
      <c r="O13" s="129"/>
      <c r="P13" s="129"/>
      <c r="Q13" s="129"/>
      <c r="R13" s="129"/>
      <c r="S13" s="129"/>
      <c r="T13" s="131"/>
      <c r="U13" s="130"/>
      <c r="V13" s="129"/>
      <c r="W13" s="129"/>
      <c r="X13" s="128"/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 t="s">
        <v>112</v>
      </c>
      <c r="C16" s="138" t="s">
        <v>111</v>
      </c>
      <c r="D16" s="137">
        <v>33</v>
      </c>
      <c r="E16" s="136" t="s">
        <v>72</v>
      </c>
      <c r="F16" s="130" t="s">
        <v>41</v>
      </c>
      <c r="G16" s="129" t="s">
        <v>110</v>
      </c>
      <c r="H16" s="129" t="s">
        <v>11</v>
      </c>
      <c r="I16" s="164">
        <v>0</v>
      </c>
      <c r="J16" s="135" t="e">
        <f>D16/I16</f>
        <v>#DIV/0!</v>
      </c>
      <c r="K16" s="164">
        <v>0</v>
      </c>
      <c r="L16" s="129">
        <v>0</v>
      </c>
      <c r="M16" s="163" t="e">
        <f>J16*K16</f>
        <v>#DIV/0!</v>
      </c>
      <c r="N16" s="130" t="s">
        <v>71</v>
      </c>
      <c r="O16" s="129" t="s">
        <v>45</v>
      </c>
      <c r="P16" s="129"/>
      <c r="Q16" s="129"/>
      <c r="R16" s="129"/>
      <c r="S16" s="129" t="s">
        <v>113</v>
      </c>
      <c r="T16" s="131"/>
      <c r="U16" s="130">
        <v>0</v>
      </c>
      <c r="V16" s="129">
        <f>Q16*T16</f>
        <v>0</v>
      </c>
      <c r="W16" s="129">
        <f>U16+V16</f>
        <v>0</v>
      </c>
      <c r="X16" s="128" t="e">
        <f>W16+M16</f>
        <v>#DIV/0!</v>
      </c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/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/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/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1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121</v>
      </c>
      <c r="D52" s="139">
        <v>1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40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X60+X59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ht="15" x14ac:dyDescent="0.2">
      <c r="B70" s="26" t="s">
        <v>30</v>
      </c>
      <c r="C70" s="26" t="s">
        <v>29</v>
      </c>
      <c r="D70" s="33"/>
      <c r="E70" s="31"/>
      <c r="F70" s="17"/>
      <c r="G70" s="17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qHt38RRpQ2biEOP0bK+cl4iDt/sTow11XONVXlZ0rusn4+VRWEyokHw3FnPUm3+eCosdhBrC1B/kOmBQs3E0Pg==" saltValue="+8oVmQpTqRR0qQfd4ce6b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E2B6-DE2D-4863-A44A-D8D6F674A07A}">
  <sheetPr>
    <pageSetUpPr fitToPage="1"/>
  </sheetPr>
  <dimension ref="B1:Y137"/>
  <sheetViews>
    <sheetView topLeftCell="D41" zoomScale="75" zoomScaleNormal="75" zoomScaleSheetLayoutView="124" workbookViewId="0">
      <selection activeCell="F73" sqref="F73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130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129</v>
      </c>
      <c r="C7" s="138" t="s">
        <v>128</v>
      </c>
      <c r="D7" s="137">
        <v>80</v>
      </c>
      <c r="E7" s="136" t="s">
        <v>72</v>
      </c>
      <c r="F7" s="130" t="s">
        <v>127</v>
      </c>
      <c r="G7" s="129" t="s">
        <v>126</v>
      </c>
      <c r="H7" s="129" t="s">
        <v>125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/>
      <c r="P7" s="129"/>
      <c r="Q7" s="129" t="s">
        <v>76</v>
      </c>
      <c r="R7" s="164">
        <v>0</v>
      </c>
      <c r="S7" s="129" t="s">
        <v>113</v>
      </c>
      <c r="T7" s="165">
        <v>0</v>
      </c>
      <c r="U7" s="130"/>
      <c r="V7" s="129">
        <f>T7*R7</f>
        <v>0</v>
      </c>
      <c r="W7" s="129">
        <f>V7+U7</f>
        <v>0</v>
      </c>
      <c r="X7" s="128" t="e">
        <f>W7+M7</f>
        <v>#DIV/0!</v>
      </c>
    </row>
    <row r="8" spans="2:24" ht="18" customHeight="1" x14ac:dyDescent="0.2">
      <c r="B8" s="12"/>
      <c r="C8" s="138"/>
      <c r="D8" s="137"/>
      <c r="E8" s="136"/>
      <c r="F8" s="130"/>
      <c r="G8" s="129"/>
      <c r="H8" s="129"/>
      <c r="I8" s="129"/>
      <c r="J8" s="135"/>
      <c r="K8" s="129"/>
      <c r="L8" s="129"/>
      <c r="M8" s="163"/>
      <c r="N8" s="129"/>
      <c r="P8" s="129"/>
      <c r="Q8" s="129"/>
      <c r="R8" s="129"/>
      <c r="S8" s="129"/>
      <c r="T8" s="131"/>
      <c r="U8" s="130"/>
      <c r="V8" s="129"/>
      <c r="W8" s="129"/>
      <c r="X8" s="128"/>
    </row>
    <row r="9" spans="2:24" ht="18" customHeight="1" x14ac:dyDescent="0.2">
      <c r="B9" s="12"/>
      <c r="C9" s="138"/>
      <c r="D9" s="137"/>
      <c r="E9" s="136"/>
      <c r="F9" s="130"/>
      <c r="G9" s="129"/>
      <c r="H9" s="129"/>
      <c r="I9" s="129"/>
      <c r="J9" s="135"/>
      <c r="K9" s="129"/>
      <c r="L9" s="129"/>
      <c r="M9" s="163"/>
      <c r="N9" s="130"/>
      <c r="O9" s="129"/>
      <c r="P9" s="129"/>
      <c r="Q9" s="129"/>
      <c r="R9" s="129"/>
      <c r="S9" s="129"/>
      <c r="T9" s="131"/>
      <c r="U9" s="130"/>
      <c r="V9" s="129"/>
      <c r="W9" s="129"/>
      <c r="X9" s="128"/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/>
      <c r="C11" s="138"/>
      <c r="D11" s="137"/>
      <c r="E11" s="136"/>
      <c r="F11" s="130"/>
      <c r="G11" s="129"/>
      <c r="H11" s="129"/>
      <c r="I11" s="129"/>
      <c r="J11" s="135"/>
      <c r="K11" s="129"/>
      <c r="L11" s="129"/>
      <c r="M11" s="163"/>
      <c r="N11" s="130"/>
      <c r="O11" s="129"/>
      <c r="P11" s="129"/>
      <c r="Q11" s="129"/>
      <c r="R11" s="129"/>
      <c r="S11" s="129"/>
      <c r="T11" s="131"/>
      <c r="U11" s="130"/>
      <c r="V11" s="129"/>
      <c r="W11" s="129"/>
      <c r="X11" s="128"/>
    </row>
    <row r="12" spans="2:24" ht="18" customHeight="1" x14ac:dyDescent="0.2">
      <c r="B12" s="12" t="s">
        <v>124</v>
      </c>
      <c r="C12" s="138" t="s">
        <v>111</v>
      </c>
      <c r="D12" s="137">
        <v>143</v>
      </c>
      <c r="E12" s="136" t="s">
        <v>72</v>
      </c>
      <c r="F12" s="130" t="s">
        <v>41</v>
      </c>
      <c r="G12" s="129" t="s">
        <v>28</v>
      </c>
      <c r="H12" s="129" t="s">
        <v>11</v>
      </c>
      <c r="I12" s="164">
        <v>0</v>
      </c>
      <c r="J12" s="135" t="e">
        <f>D12/I12</f>
        <v>#DIV/0!</v>
      </c>
      <c r="K12" s="164">
        <v>0</v>
      </c>
      <c r="L12" s="129">
        <v>0</v>
      </c>
      <c r="M12" s="163" t="e">
        <f>J12*K12</f>
        <v>#DIV/0!</v>
      </c>
      <c r="N12" s="130" t="s">
        <v>71</v>
      </c>
      <c r="O12" s="129" t="s">
        <v>45</v>
      </c>
      <c r="P12" s="129"/>
      <c r="Q12" s="129"/>
      <c r="R12" s="129"/>
      <c r="S12" s="129"/>
      <c r="T12" s="131"/>
      <c r="U12" s="130"/>
      <c r="V12" s="129"/>
      <c r="W12" s="129"/>
      <c r="X12" s="128" t="e">
        <f>W12+M12</f>
        <v>#DIV/0!</v>
      </c>
    </row>
    <row r="13" spans="2:24" ht="18" customHeight="1" x14ac:dyDescent="0.2">
      <c r="B13" s="12" t="s">
        <v>123</v>
      </c>
      <c r="C13" s="138" t="s">
        <v>111</v>
      </c>
      <c r="D13" s="137">
        <v>52</v>
      </c>
      <c r="E13" s="136" t="s">
        <v>72</v>
      </c>
      <c r="F13" s="130" t="s">
        <v>41</v>
      </c>
      <c r="G13" s="129" t="s">
        <v>34</v>
      </c>
      <c r="H13" s="129" t="s">
        <v>11</v>
      </c>
      <c r="I13" s="164">
        <v>0</v>
      </c>
      <c r="J13" s="135" t="e">
        <f>D13/I13</f>
        <v>#DIV/0!</v>
      </c>
      <c r="K13" s="164">
        <v>0</v>
      </c>
      <c r="L13" s="129">
        <v>0</v>
      </c>
      <c r="M13" s="163" t="e">
        <f>J13*K13</f>
        <v>#DIV/0!</v>
      </c>
      <c r="N13" s="130" t="s">
        <v>71</v>
      </c>
      <c r="O13" s="129" t="s">
        <v>45</v>
      </c>
      <c r="P13" s="129"/>
      <c r="Q13" s="129"/>
      <c r="R13" s="129"/>
      <c r="S13" s="129"/>
      <c r="T13" s="131"/>
      <c r="U13" s="130"/>
      <c r="V13" s="129"/>
      <c r="W13" s="129"/>
      <c r="X13" s="128" t="e">
        <f>W13+M13</f>
        <v>#DIV/0!</v>
      </c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 t="s">
        <v>45</v>
      </c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 t="s">
        <v>122</v>
      </c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 t="s">
        <v>45</v>
      </c>
      <c r="D45" s="140">
        <v>0</v>
      </c>
      <c r="E45" s="136" t="s">
        <v>62</v>
      </c>
      <c r="F45" s="130" t="s">
        <v>122</v>
      </c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 t="s">
        <v>45</v>
      </c>
      <c r="D46" s="140">
        <v>0</v>
      </c>
      <c r="E46" s="136" t="s">
        <v>62</v>
      </c>
      <c r="F46" s="130" t="s">
        <v>122</v>
      </c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40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121</v>
      </c>
      <c r="D52" s="140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x14ac:dyDescent="0.25">
      <c r="B72" s="26" t="s">
        <v>26</v>
      </c>
      <c r="C72" s="26" t="s">
        <v>25</v>
      </c>
      <c r="D72" s="33"/>
      <c r="E72" s="31"/>
      <c r="F72" s="17"/>
      <c r="G72" s="17"/>
      <c r="M72" s="34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PIdMTpnCEKbQ75/kikTTIrKnuPxv8Z+3zHYNyTH71RBGPOSIUp8Hg6y5uoJgBAA/GbHUOnpv4EyXbXEB6fP7Fg==" saltValue="5R4Bi++thVDcUFOquQnEJ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2617-6C05-4021-A033-4E360B6AAC8E}">
  <sheetPr>
    <pageSetUpPr fitToPage="1"/>
  </sheetPr>
  <dimension ref="B1:Y137"/>
  <sheetViews>
    <sheetView topLeftCell="D21" zoomScale="75" zoomScaleNormal="75" zoomScaleSheetLayoutView="124" workbookViewId="0">
      <selection activeCell="C4" sqref="C4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207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111</v>
      </c>
      <c r="D7" s="137">
        <v>13724</v>
      </c>
      <c r="E7" s="136" t="s">
        <v>72</v>
      </c>
      <c r="F7" s="130" t="s">
        <v>41</v>
      </c>
      <c r="G7" s="129" t="s">
        <v>110</v>
      </c>
      <c r="H7" s="129" t="s">
        <v>125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118</v>
      </c>
      <c r="C8" s="138" t="s">
        <v>111</v>
      </c>
      <c r="D8" s="137">
        <v>2700</v>
      </c>
      <c r="E8" s="136" t="s">
        <v>72</v>
      </c>
      <c r="F8" s="130" t="s">
        <v>41</v>
      </c>
      <c r="G8" s="129" t="s">
        <v>110</v>
      </c>
      <c r="H8" s="129" t="s">
        <v>125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29" t="s">
        <v>115</v>
      </c>
      <c r="P8" s="129"/>
      <c r="Q8" s="129" t="s">
        <v>114</v>
      </c>
      <c r="R8" s="164">
        <v>0</v>
      </c>
      <c r="S8" s="129" t="s">
        <v>113</v>
      </c>
      <c r="T8" s="165">
        <v>0</v>
      </c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118</v>
      </c>
      <c r="C9" s="138" t="s">
        <v>111</v>
      </c>
      <c r="D9" s="137">
        <v>1620</v>
      </c>
      <c r="E9" s="136" t="s">
        <v>72</v>
      </c>
      <c r="F9" s="130" t="s">
        <v>41</v>
      </c>
      <c r="G9" s="129" t="s">
        <v>110</v>
      </c>
      <c r="H9" s="129" t="s">
        <v>125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136</v>
      </c>
      <c r="O9" s="129" t="s">
        <v>135</v>
      </c>
      <c r="P9" s="164">
        <v>0</v>
      </c>
      <c r="Q9" s="129" t="s">
        <v>114</v>
      </c>
      <c r="R9" s="164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 t="s">
        <v>118</v>
      </c>
      <c r="C11" s="138" t="s">
        <v>208</v>
      </c>
      <c r="D11" s="137">
        <v>1377</v>
      </c>
      <c r="E11" s="136" t="s">
        <v>72</v>
      </c>
      <c r="F11" s="130" t="s">
        <v>41</v>
      </c>
      <c r="G11" s="129" t="s">
        <v>26</v>
      </c>
      <c r="H11" s="129" t="s">
        <v>11</v>
      </c>
      <c r="I11" s="164">
        <v>0</v>
      </c>
      <c r="J11" s="135" t="e">
        <f>D11/I11</f>
        <v>#DIV/0!</v>
      </c>
      <c r="K11" s="129">
        <v>0</v>
      </c>
      <c r="L11" s="164">
        <v>0</v>
      </c>
      <c r="M11" s="163" t="e">
        <f>J11*L11</f>
        <v>#DIV/0!</v>
      </c>
      <c r="N11" s="130" t="s">
        <v>71</v>
      </c>
      <c r="O11" s="129" t="s">
        <v>45</v>
      </c>
      <c r="P11" s="129"/>
      <c r="Q11" s="129"/>
      <c r="R11" s="129"/>
      <c r="S11" s="129" t="s">
        <v>75</v>
      </c>
      <c r="T11" s="131"/>
      <c r="U11" s="130">
        <v>0</v>
      </c>
      <c r="V11" s="129">
        <f>T11*R11</f>
        <v>0</v>
      </c>
      <c r="W11" s="129">
        <f>U11+V11</f>
        <v>0</v>
      </c>
      <c r="X11" s="128" t="e">
        <f>W11+M11</f>
        <v>#DIV/0!</v>
      </c>
    </row>
    <row r="12" spans="2:24" ht="18" customHeight="1" x14ac:dyDescent="0.2">
      <c r="B12" s="12"/>
      <c r="C12" s="138"/>
      <c r="D12" s="137"/>
      <c r="E12" s="136"/>
      <c r="F12" s="130"/>
      <c r="G12" s="129"/>
      <c r="H12" s="129"/>
      <c r="I12" s="129"/>
      <c r="J12" s="135"/>
      <c r="K12" s="129"/>
      <c r="L12" s="129"/>
      <c r="M12" s="163"/>
      <c r="N12" s="130"/>
      <c r="O12" s="129"/>
      <c r="P12" s="129"/>
      <c r="Q12" s="129"/>
      <c r="R12" s="129"/>
      <c r="S12" s="129" t="s">
        <v>45</v>
      </c>
      <c r="T12" s="131"/>
      <c r="U12" s="130"/>
      <c r="V12" s="129"/>
      <c r="W12" s="129"/>
      <c r="X12" s="128"/>
    </row>
    <row r="13" spans="2:24" ht="18" customHeight="1" x14ac:dyDescent="0.2">
      <c r="B13" s="12"/>
      <c r="C13" s="138"/>
      <c r="D13" s="137"/>
      <c r="E13" s="136"/>
      <c r="F13" s="130"/>
      <c r="G13" s="129"/>
      <c r="H13" s="129"/>
      <c r="I13" s="129"/>
      <c r="J13" s="135"/>
      <c r="K13" s="129"/>
      <c r="L13" s="129"/>
      <c r="M13" s="163"/>
      <c r="N13" s="130"/>
      <c r="O13" s="129"/>
      <c r="P13" s="129"/>
      <c r="Q13" s="129"/>
      <c r="R13" s="129"/>
      <c r="S13" s="129"/>
      <c r="T13" s="131"/>
      <c r="U13" s="130"/>
      <c r="V13" s="129"/>
      <c r="W13" s="129"/>
      <c r="X13" s="128"/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/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/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/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/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/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4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QSW9vzCdnYr7CKV5r0Xggzpv5DZnDwum104EgFmCJ35SpYfobApsJVAOJVGumzmQheQ4qcvJ07Tu9qOLiDiKZQ==" saltValue="pIl5xcWKnncjm8jcGeeTP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BD32-3B7C-4AA7-8231-EEB0C7C7F11B}">
  <sheetPr>
    <pageSetUpPr fitToPage="1"/>
  </sheetPr>
  <dimension ref="B1:Y137"/>
  <sheetViews>
    <sheetView topLeftCell="D28" zoomScale="75" zoomScaleNormal="75" zoomScaleSheetLayoutView="124" workbookViewId="0">
      <selection activeCell="X60" sqref="X60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28515625" style="17" customWidth="1"/>
    <col min="5" max="5" width="6.140625" style="17" customWidth="1"/>
    <col min="6" max="6" width="13.28515625" style="19" customWidth="1"/>
    <col min="7" max="7" width="17.140625" style="19" customWidth="1"/>
    <col min="8" max="8" width="15.42578125" style="17" customWidth="1"/>
    <col min="9" max="9" width="14.85546875" style="17" customWidth="1"/>
    <col min="10" max="12" width="13.285156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28515625" style="17" customWidth="1"/>
    <col min="19" max="19" width="14.42578125" style="17" customWidth="1"/>
    <col min="20" max="20" width="12.42578125" style="17"/>
    <col min="21" max="21" width="18.85546875" style="17" customWidth="1"/>
    <col min="22" max="22" width="17.28515625" style="17" customWidth="1"/>
    <col min="23" max="23" width="17.85546875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120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119</v>
      </c>
      <c r="D7" s="137">
        <v>136</v>
      </c>
      <c r="E7" s="136" t="s">
        <v>72</v>
      </c>
      <c r="F7" s="130" t="s">
        <v>41</v>
      </c>
      <c r="G7" s="129" t="s">
        <v>116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/>
      <c r="C8" s="138"/>
      <c r="D8" s="137"/>
      <c r="E8" s="136"/>
      <c r="F8" s="130"/>
      <c r="G8" s="129"/>
      <c r="H8" s="129"/>
      <c r="I8" s="129"/>
      <c r="J8" s="135"/>
      <c r="K8" s="129"/>
      <c r="L8" s="129"/>
      <c r="M8" s="163"/>
      <c r="N8" s="129"/>
      <c r="P8" s="129"/>
      <c r="Q8" s="129"/>
      <c r="R8" s="129"/>
      <c r="S8" s="129"/>
      <c r="T8" s="131"/>
      <c r="U8" s="130"/>
      <c r="V8" s="129"/>
      <c r="W8" s="129"/>
      <c r="X8" s="128"/>
    </row>
    <row r="9" spans="2:24" ht="18" customHeight="1" x14ac:dyDescent="0.2">
      <c r="B9" s="12" t="s">
        <v>118</v>
      </c>
      <c r="C9" s="138" t="s">
        <v>117</v>
      </c>
      <c r="D9" s="137">
        <v>48</v>
      </c>
      <c r="E9" s="136" t="s">
        <v>72</v>
      </c>
      <c r="F9" s="130" t="s">
        <v>41</v>
      </c>
      <c r="G9" s="129" t="s">
        <v>116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115</v>
      </c>
      <c r="O9" s="129"/>
      <c r="P9" s="129"/>
      <c r="Q9" s="129" t="s">
        <v>114</v>
      </c>
      <c r="R9" s="164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/>
      <c r="C11" s="138"/>
      <c r="D11" s="137"/>
      <c r="E11" s="136"/>
      <c r="F11" s="130"/>
      <c r="G11" s="129"/>
      <c r="H11" s="129"/>
      <c r="I11" s="129"/>
      <c r="J11" s="135"/>
      <c r="K11" s="129"/>
      <c r="L11" s="129"/>
      <c r="M11" s="163"/>
      <c r="N11" s="130"/>
      <c r="O11" s="129"/>
      <c r="P11" s="129"/>
      <c r="Q11" s="129"/>
      <c r="R11" s="129"/>
      <c r="S11" s="129"/>
      <c r="T11" s="131"/>
      <c r="U11" s="130"/>
      <c r="V11" s="129"/>
      <c r="W11" s="129"/>
      <c r="X11" s="128"/>
    </row>
    <row r="12" spans="2:24" ht="18" customHeight="1" x14ac:dyDescent="0.2">
      <c r="B12" s="12" t="s">
        <v>112</v>
      </c>
      <c r="C12" s="138" t="s">
        <v>111</v>
      </c>
      <c r="D12" s="137">
        <v>32</v>
      </c>
      <c r="E12" s="136" t="s">
        <v>72</v>
      </c>
      <c r="F12" s="130" t="s">
        <v>41</v>
      </c>
      <c r="G12" s="129" t="s">
        <v>110</v>
      </c>
      <c r="H12" s="129" t="s">
        <v>11</v>
      </c>
      <c r="I12" s="164">
        <v>0</v>
      </c>
      <c r="J12" s="135" t="e">
        <f>D12/I12</f>
        <v>#DIV/0!</v>
      </c>
      <c r="K12" s="164">
        <v>0</v>
      </c>
      <c r="L12" s="129">
        <v>0</v>
      </c>
      <c r="M12" s="163" t="e">
        <f>J12*K12</f>
        <v>#DIV/0!</v>
      </c>
      <c r="N12" s="130" t="s">
        <v>71</v>
      </c>
      <c r="O12" s="129" t="s">
        <v>45</v>
      </c>
      <c r="P12" s="129"/>
      <c r="Q12" s="129"/>
      <c r="R12" s="129"/>
      <c r="S12" s="129"/>
      <c r="T12" s="131"/>
      <c r="U12" s="130"/>
      <c r="V12" s="129"/>
      <c r="W12" s="129"/>
      <c r="X12" s="128" t="e">
        <f>W12+M12</f>
        <v>#DIV/0!</v>
      </c>
    </row>
    <row r="13" spans="2:24" ht="18" customHeight="1" x14ac:dyDescent="0.2">
      <c r="B13" s="12"/>
      <c r="C13" s="138"/>
      <c r="D13" s="137"/>
      <c r="E13" s="136"/>
      <c r="F13" s="130"/>
      <c r="G13" s="129"/>
      <c r="H13" s="129"/>
      <c r="I13" s="129"/>
      <c r="J13" s="135"/>
      <c r="K13" s="129"/>
      <c r="L13" s="129"/>
      <c r="M13" s="163"/>
      <c r="N13" s="130"/>
      <c r="O13" s="129"/>
      <c r="P13" s="129"/>
      <c r="Q13" s="129"/>
      <c r="R13" s="129"/>
      <c r="S13" s="129"/>
      <c r="T13" s="131"/>
      <c r="U13" s="130"/>
      <c r="V13" s="129"/>
      <c r="W13" s="129"/>
      <c r="X13" s="128"/>
    </row>
    <row r="14" spans="2:24" ht="18" customHeight="1" x14ac:dyDescent="0.2">
      <c r="B14" s="12" t="s">
        <v>109</v>
      </c>
      <c r="C14" s="138" t="s">
        <v>108</v>
      </c>
      <c r="D14" s="137">
        <v>195</v>
      </c>
      <c r="E14" s="136" t="s">
        <v>72</v>
      </c>
      <c r="F14" s="130" t="s">
        <v>41</v>
      </c>
      <c r="G14" s="129" t="s">
        <v>28</v>
      </c>
      <c r="H14" s="129" t="s">
        <v>11</v>
      </c>
      <c r="I14" s="164">
        <v>0</v>
      </c>
      <c r="J14" s="135" t="e">
        <f>D14/I14</f>
        <v>#DIV/0!</v>
      </c>
      <c r="K14" s="164">
        <v>0</v>
      </c>
      <c r="L14" s="129">
        <v>0</v>
      </c>
      <c r="M14" s="163" t="e">
        <f>J14*K14</f>
        <v>#DIV/0!</v>
      </c>
      <c r="N14" s="130" t="s">
        <v>71</v>
      </c>
      <c r="O14" s="129"/>
      <c r="P14" s="129"/>
      <c r="Q14" s="129"/>
      <c r="R14" s="129"/>
      <c r="S14" s="129"/>
      <c r="T14" s="131"/>
      <c r="U14" s="130"/>
      <c r="V14" s="129"/>
      <c r="W14" s="129"/>
      <c r="X14" s="128" t="e">
        <f>W14+M14</f>
        <v>#DIV/0!</v>
      </c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 t="s">
        <v>45</v>
      </c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 t="s">
        <v>45</v>
      </c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 t="s">
        <v>45</v>
      </c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/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x14ac:dyDescent="0.25">
      <c r="B72" s="26" t="s">
        <v>26</v>
      </c>
      <c r="C72" s="26" t="s">
        <v>25</v>
      </c>
      <c r="D72" s="33"/>
      <c r="E72" s="31"/>
      <c r="F72" s="17"/>
      <c r="G72" s="17"/>
      <c r="M72" s="34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5sNbx0Wze236RrR9rbVcKdKy52gdHbpyVscH1shf6LA1UiU1FdUavwcrZEJd3r/0HvyvzjkKnRheGzOtVVycmg==" saltValue="uxjbIvrEaFFLTClSbPALg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7AAD-4A86-4896-B399-63B48C4861DD}">
  <sheetPr>
    <pageSetUpPr fitToPage="1"/>
  </sheetPr>
  <dimension ref="B1:Y137"/>
  <sheetViews>
    <sheetView topLeftCell="D43" zoomScale="75" zoomScaleNormal="75" zoomScaleSheetLayoutView="124" workbookViewId="0">
      <selection activeCell="F77" sqref="F77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161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160</v>
      </c>
      <c r="C7" s="138" t="s">
        <v>159</v>
      </c>
      <c r="D7" s="137">
        <v>1250</v>
      </c>
      <c r="E7" s="136" t="s">
        <v>72</v>
      </c>
      <c r="F7" s="130" t="s">
        <v>41</v>
      </c>
      <c r="G7" s="129" t="s">
        <v>116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160</v>
      </c>
      <c r="C8" s="138" t="s">
        <v>159</v>
      </c>
      <c r="D8" s="137">
        <v>250</v>
      </c>
      <c r="E8" s="136" t="s">
        <v>72</v>
      </c>
      <c r="F8" s="130" t="s">
        <v>41</v>
      </c>
      <c r="G8" s="129" t="s">
        <v>116</v>
      </c>
      <c r="H8" s="129" t="s">
        <v>11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29" t="s">
        <v>115</v>
      </c>
      <c r="P8" s="129"/>
      <c r="Q8" s="129" t="s">
        <v>114</v>
      </c>
      <c r="R8" s="164">
        <v>0</v>
      </c>
      <c r="S8" s="129" t="s">
        <v>113</v>
      </c>
      <c r="T8" s="165">
        <v>0</v>
      </c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160</v>
      </c>
      <c r="C9" s="138" t="s">
        <v>159</v>
      </c>
      <c r="D9" s="137">
        <v>75</v>
      </c>
      <c r="E9" s="136" t="s">
        <v>72</v>
      </c>
      <c r="F9" s="130" t="s">
        <v>41</v>
      </c>
      <c r="G9" s="129" t="s">
        <v>116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136</v>
      </c>
      <c r="O9" s="129" t="s">
        <v>135</v>
      </c>
      <c r="P9" s="164">
        <v>0</v>
      </c>
      <c r="Q9" s="129" t="s">
        <v>114</v>
      </c>
      <c r="R9" s="164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 t="s">
        <v>160</v>
      </c>
      <c r="C10" s="138" t="s">
        <v>159</v>
      </c>
      <c r="D10" s="137">
        <v>75</v>
      </c>
      <c r="E10" s="136" t="s">
        <v>72</v>
      </c>
      <c r="F10" s="130" t="s">
        <v>41</v>
      </c>
      <c r="G10" s="129" t="s">
        <v>116</v>
      </c>
      <c r="H10" s="129" t="s">
        <v>11</v>
      </c>
      <c r="I10" s="164">
        <v>0</v>
      </c>
      <c r="J10" s="135" t="e">
        <f>D10/I10</f>
        <v>#DIV/0!</v>
      </c>
      <c r="K10" s="164">
        <v>0</v>
      </c>
      <c r="L10" s="129">
        <v>0</v>
      </c>
      <c r="M10" s="163" t="e">
        <f>J10*K10</f>
        <v>#DIV/0!</v>
      </c>
      <c r="N10" s="130" t="s">
        <v>136</v>
      </c>
      <c r="O10" s="129" t="s">
        <v>157</v>
      </c>
      <c r="P10" s="164">
        <v>0</v>
      </c>
      <c r="Q10" s="129" t="s">
        <v>156</v>
      </c>
      <c r="R10" s="164">
        <v>0</v>
      </c>
      <c r="S10" s="129" t="s">
        <v>113</v>
      </c>
      <c r="T10" s="165">
        <v>0</v>
      </c>
      <c r="U10" s="130">
        <f>T10*P10</f>
        <v>0</v>
      </c>
      <c r="V10" s="129">
        <f>T10*R10</f>
        <v>0</v>
      </c>
      <c r="W10" s="129">
        <f>U10+V10</f>
        <v>0</v>
      </c>
      <c r="X10" s="128" t="e">
        <f>W10+M10</f>
        <v>#DIV/0!</v>
      </c>
    </row>
    <row r="11" spans="2:24" ht="18" customHeight="1" x14ac:dyDescent="0.2">
      <c r="B11" s="12"/>
      <c r="C11" s="138"/>
      <c r="D11" s="137"/>
      <c r="E11" s="136"/>
      <c r="F11" s="130"/>
      <c r="G11" s="129"/>
      <c r="H11" s="129"/>
      <c r="I11" s="129"/>
      <c r="J11" s="135"/>
      <c r="K11" s="129"/>
      <c r="L11" s="129"/>
      <c r="M11" s="163"/>
      <c r="N11" s="130"/>
      <c r="O11" s="129"/>
      <c r="P11" s="129"/>
      <c r="Q11" s="129"/>
      <c r="R11" s="129"/>
      <c r="S11" s="129"/>
      <c r="T11" s="131"/>
      <c r="U11" s="130"/>
      <c r="V11" s="129"/>
      <c r="W11" s="129"/>
      <c r="X11" s="128"/>
    </row>
    <row r="12" spans="2:24" ht="18" customHeight="1" x14ac:dyDescent="0.2">
      <c r="B12" s="12" t="s">
        <v>155</v>
      </c>
      <c r="C12" s="138" t="s">
        <v>111</v>
      </c>
      <c r="D12" s="137">
        <v>36</v>
      </c>
      <c r="E12" s="136" t="s">
        <v>72</v>
      </c>
      <c r="F12" s="130" t="s">
        <v>41</v>
      </c>
      <c r="G12" s="129" t="s">
        <v>110</v>
      </c>
      <c r="H12" s="129" t="s">
        <v>11</v>
      </c>
      <c r="I12" s="164">
        <v>0</v>
      </c>
      <c r="J12" s="135" t="e">
        <f>D12/I12</f>
        <v>#DIV/0!</v>
      </c>
      <c r="K12" s="164">
        <v>0</v>
      </c>
      <c r="L12" s="129">
        <v>0</v>
      </c>
      <c r="M12" s="163" t="e">
        <f>J12*K12</f>
        <v>#DIV/0!</v>
      </c>
      <c r="N12" s="130" t="s">
        <v>71</v>
      </c>
      <c r="O12" s="129"/>
      <c r="P12" s="129"/>
      <c r="Q12" s="129"/>
      <c r="R12" s="129"/>
      <c r="S12" s="129" t="s">
        <v>113</v>
      </c>
      <c r="T12" s="131" t="s">
        <v>45</v>
      </c>
      <c r="U12" s="130">
        <v>0</v>
      </c>
      <c r="V12" s="129">
        <v>0</v>
      </c>
      <c r="W12" s="129">
        <f>U12+V12</f>
        <v>0</v>
      </c>
      <c r="X12" s="128" t="e">
        <f>W12+M12</f>
        <v>#DIV/0!</v>
      </c>
    </row>
    <row r="13" spans="2:24" ht="18" customHeight="1" x14ac:dyDescent="0.2">
      <c r="B13" s="12" t="s">
        <v>123</v>
      </c>
      <c r="C13" s="138" t="s">
        <v>111</v>
      </c>
      <c r="D13" s="137">
        <v>83</v>
      </c>
      <c r="E13" s="136" t="s">
        <v>72</v>
      </c>
      <c r="F13" s="130" t="s">
        <v>41</v>
      </c>
      <c r="G13" s="129" t="s">
        <v>110</v>
      </c>
      <c r="H13" s="129" t="s">
        <v>11</v>
      </c>
      <c r="I13" s="164">
        <v>0</v>
      </c>
      <c r="J13" s="135" t="e">
        <f>D13/I13</f>
        <v>#DIV/0!</v>
      </c>
      <c r="K13" s="164">
        <v>0</v>
      </c>
      <c r="L13" s="129">
        <v>0</v>
      </c>
      <c r="M13" s="163" t="e">
        <f>J13*K13</f>
        <v>#DIV/0!</v>
      </c>
      <c r="N13" s="130" t="s">
        <v>71</v>
      </c>
      <c r="O13" s="129" t="s">
        <v>45</v>
      </c>
      <c r="P13" s="129"/>
      <c r="Q13" s="129"/>
      <c r="R13" s="129"/>
      <c r="S13" s="129" t="s">
        <v>113</v>
      </c>
      <c r="T13" s="131"/>
      <c r="U13" s="130">
        <v>0</v>
      </c>
      <c r="V13" s="129">
        <f>Q13*T13</f>
        <v>0</v>
      </c>
      <c r="W13" s="129">
        <f>U13+V13</f>
        <v>0</v>
      </c>
      <c r="X13" s="128" t="e">
        <f>W13+M13</f>
        <v>#DIV/0!</v>
      </c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 t="s">
        <v>112</v>
      </c>
      <c r="C15" s="138" t="s">
        <v>111</v>
      </c>
      <c r="D15" s="137">
        <v>35</v>
      </c>
      <c r="E15" s="136" t="s">
        <v>72</v>
      </c>
      <c r="F15" s="130" t="s">
        <v>41</v>
      </c>
      <c r="G15" s="129" t="s">
        <v>110</v>
      </c>
      <c r="H15" s="129" t="s">
        <v>11</v>
      </c>
      <c r="I15" s="164">
        <v>0</v>
      </c>
      <c r="J15" s="135" t="e">
        <f>D15/I15</f>
        <v>#DIV/0!</v>
      </c>
      <c r="K15" s="164">
        <v>0</v>
      </c>
      <c r="L15" s="129">
        <v>0</v>
      </c>
      <c r="M15" s="163" t="e">
        <f>J15*K15</f>
        <v>#DIV/0!</v>
      </c>
      <c r="N15" s="130" t="s">
        <v>71</v>
      </c>
      <c r="O15" s="129" t="s">
        <v>45</v>
      </c>
      <c r="P15" s="129"/>
      <c r="Q15" s="129"/>
      <c r="R15" s="129"/>
      <c r="S15" s="129" t="s">
        <v>113</v>
      </c>
      <c r="T15" s="131"/>
      <c r="U15" s="130">
        <v>0</v>
      </c>
      <c r="V15" s="129">
        <f>Q15*T15</f>
        <v>0</v>
      </c>
      <c r="W15" s="129">
        <f>U15+V15</f>
        <v>0</v>
      </c>
      <c r="X15" s="128" t="e">
        <f>W15+M15</f>
        <v>#DIV/0!</v>
      </c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/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/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/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8E9q5WEKiT6V/VRjF5SMkwd+TRxOIttxsePaJXE3JbE26h57xiXKJxV7Chj277ij1kJF2T1KQ5KkrfAsi3y5MQ==" saltValue="P5OgPN593GblhA/fXNPt4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B355-7AC1-431E-9736-E8BA942B1070}">
  <sheetPr>
    <pageSetUpPr fitToPage="1"/>
  </sheetPr>
  <dimension ref="B1:Y137"/>
  <sheetViews>
    <sheetView topLeftCell="D41" zoomScale="75" zoomScaleNormal="75" zoomScaleSheetLayoutView="124" workbookViewId="0">
      <selection activeCell="L7" sqref="L7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133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132</v>
      </c>
      <c r="C7" s="138" t="s">
        <v>111</v>
      </c>
      <c r="D7" s="137">
        <v>10</v>
      </c>
      <c r="E7" s="136" t="s">
        <v>72</v>
      </c>
      <c r="F7" s="130" t="s">
        <v>37</v>
      </c>
      <c r="G7" s="129" t="s">
        <v>20</v>
      </c>
      <c r="H7" s="129" t="s">
        <v>7</v>
      </c>
      <c r="I7" s="164"/>
      <c r="J7" s="135" t="e">
        <f>D7/I7</f>
        <v>#DIV/0!</v>
      </c>
      <c r="K7" s="129">
        <v>0</v>
      </c>
      <c r="L7" s="164"/>
      <c r="M7" s="163" t="e">
        <f>L7*J7</f>
        <v>#DIV/0!</v>
      </c>
      <c r="N7" s="130" t="s">
        <v>71</v>
      </c>
      <c r="O7" s="129" t="s">
        <v>45</v>
      </c>
      <c r="P7" s="129"/>
      <c r="Q7" s="129"/>
      <c r="R7" s="129"/>
      <c r="S7" s="129"/>
      <c r="T7" s="131"/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/>
      <c r="C8" s="138"/>
      <c r="D8" s="137"/>
      <c r="E8" s="136"/>
      <c r="F8" s="130"/>
      <c r="G8" s="129"/>
      <c r="H8" s="129"/>
      <c r="I8" s="129"/>
      <c r="J8" s="135"/>
      <c r="K8" s="129"/>
      <c r="L8" s="129"/>
      <c r="M8" s="163"/>
      <c r="N8" s="129"/>
      <c r="P8" s="129"/>
      <c r="Q8" s="129"/>
      <c r="R8" s="129"/>
      <c r="S8" s="129"/>
      <c r="T8" s="131"/>
      <c r="U8" s="130"/>
      <c r="V8" s="129"/>
      <c r="W8" s="129"/>
      <c r="X8" s="128"/>
    </row>
    <row r="9" spans="2:24" ht="18" customHeight="1" x14ac:dyDescent="0.2">
      <c r="B9" s="12"/>
      <c r="C9" s="138"/>
      <c r="D9" s="137"/>
      <c r="E9" s="136"/>
      <c r="F9" s="130"/>
      <c r="G9" s="129"/>
      <c r="H9" s="129"/>
      <c r="I9" s="129"/>
      <c r="J9" s="135"/>
      <c r="K9" s="129"/>
      <c r="L9" s="129"/>
      <c r="M9" s="163"/>
      <c r="N9" s="130"/>
      <c r="O9" s="129"/>
      <c r="P9" s="129"/>
      <c r="Q9" s="129"/>
      <c r="R9" s="129"/>
      <c r="S9" s="129"/>
      <c r="T9" s="131"/>
      <c r="U9" s="130"/>
      <c r="V9" s="129"/>
      <c r="W9" s="129"/>
      <c r="X9" s="128"/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/>
      <c r="C11" s="138"/>
      <c r="D11" s="137"/>
      <c r="E11" s="136"/>
      <c r="F11" s="130"/>
      <c r="G11" s="129"/>
      <c r="H11" s="129"/>
      <c r="I11" s="129"/>
      <c r="J11" s="135"/>
      <c r="K11" s="129"/>
      <c r="L11" s="129"/>
      <c r="M11" s="163"/>
      <c r="N11" s="130"/>
      <c r="O11" s="129"/>
      <c r="P11" s="129"/>
      <c r="Q11" s="129"/>
      <c r="R11" s="129"/>
      <c r="S11" s="129"/>
      <c r="T11" s="131"/>
      <c r="U11" s="130"/>
      <c r="V11" s="129"/>
      <c r="W11" s="129"/>
      <c r="X11" s="128"/>
    </row>
    <row r="12" spans="2:24" ht="18" customHeight="1" x14ac:dyDescent="0.2">
      <c r="B12" s="12"/>
      <c r="C12" s="138"/>
      <c r="D12" s="137"/>
      <c r="E12" s="136"/>
      <c r="F12" s="130"/>
      <c r="G12" s="129"/>
      <c r="H12" s="129"/>
      <c r="I12" s="129"/>
      <c r="J12" s="135"/>
      <c r="K12" s="129"/>
      <c r="L12" s="129"/>
      <c r="M12" s="163"/>
      <c r="N12" s="130"/>
      <c r="O12" s="129"/>
      <c r="P12" s="129"/>
      <c r="Q12" s="129"/>
      <c r="R12" s="129"/>
      <c r="S12" s="129"/>
      <c r="T12" s="131"/>
      <c r="U12" s="130"/>
      <c r="V12" s="129"/>
      <c r="W12" s="129"/>
      <c r="X12" s="128"/>
    </row>
    <row r="13" spans="2:24" ht="18" customHeight="1" x14ac:dyDescent="0.2">
      <c r="B13" s="12"/>
      <c r="C13" s="138"/>
      <c r="D13" s="137"/>
      <c r="E13" s="136"/>
      <c r="F13" s="130"/>
      <c r="G13" s="129"/>
      <c r="H13" s="129"/>
      <c r="I13" s="129"/>
      <c r="J13" s="135"/>
      <c r="K13" s="129"/>
      <c r="L13" s="129"/>
      <c r="M13" s="163"/>
      <c r="N13" s="130"/>
      <c r="O13" s="129"/>
      <c r="P13" s="129"/>
      <c r="Q13" s="129"/>
      <c r="R13" s="129"/>
      <c r="S13" s="129"/>
      <c r="T13" s="131"/>
      <c r="U13" s="130"/>
      <c r="V13" s="129"/>
      <c r="W13" s="129"/>
      <c r="X13" s="128"/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/>
      <c r="D43" s="140">
        <v>0</v>
      </c>
      <c r="E43" s="136" t="s">
        <v>62</v>
      </c>
      <c r="F43" s="212" t="s">
        <v>131</v>
      </c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/>
      <c r="D45" s="137"/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30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/>
      <c r="D46" s="137"/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30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 t="s">
        <v>45</v>
      </c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X59+X60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x14ac:dyDescent="0.25">
      <c r="B70" s="26" t="s">
        <v>30</v>
      </c>
      <c r="C70" s="26" t="s">
        <v>29</v>
      </c>
      <c r="D70" s="33"/>
      <c r="E70" s="31"/>
      <c r="F70" s="17"/>
      <c r="G70" s="17"/>
      <c r="M70" s="34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ycOAl5GHZgnPOCJiPqgixamXPOeClF4VkNq8Pcvv3DF9Mlu2FjinkqWDuC06JyVMdW6+z/io/eQooT9Uuh/rUA==" saltValue="5dh0ceb2v3d5K/fFrAV+z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0F25-F787-4C64-A39B-812EEAE5A702}">
  <sheetPr>
    <pageSetUpPr fitToPage="1"/>
  </sheetPr>
  <dimension ref="B1:Y137"/>
  <sheetViews>
    <sheetView topLeftCell="F42" zoomScale="75" zoomScaleNormal="75" zoomScaleSheetLayoutView="124" workbookViewId="0">
      <selection activeCell="H75" sqref="H75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151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149</v>
      </c>
      <c r="D7" s="137">
        <v>150</v>
      </c>
      <c r="E7" s="136" t="s">
        <v>72</v>
      </c>
      <c r="F7" s="130" t="s">
        <v>41</v>
      </c>
      <c r="G7" s="129" t="s">
        <v>116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71</v>
      </c>
      <c r="O7" s="129" t="s">
        <v>45</v>
      </c>
      <c r="P7" s="129"/>
      <c r="Q7" s="129" t="s">
        <v>76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118</v>
      </c>
      <c r="C8" s="138" t="s">
        <v>149</v>
      </c>
      <c r="D8" s="137">
        <v>70</v>
      </c>
      <c r="E8" s="136" t="s">
        <v>72</v>
      </c>
      <c r="F8" s="130" t="s">
        <v>41</v>
      </c>
      <c r="G8" s="129" t="s">
        <v>116</v>
      </c>
      <c r="H8" s="129" t="s">
        <v>11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29" t="s">
        <v>115</v>
      </c>
      <c r="O8" s="17" t="s">
        <v>150</v>
      </c>
      <c r="P8" s="129"/>
      <c r="Q8" s="129"/>
      <c r="R8" s="129">
        <v>0</v>
      </c>
      <c r="S8" s="129" t="s">
        <v>113</v>
      </c>
      <c r="T8" s="131">
        <v>0</v>
      </c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118</v>
      </c>
      <c r="C9" s="138" t="s">
        <v>149</v>
      </c>
      <c r="D9" s="137">
        <v>42</v>
      </c>
      <c r="E9" s="136" t="s">
        <v>72</v>
      </c>
      <c r="F9" s="130" t="s">
        <v>41</v>
      </c>
      <c r="G9" s="129" t="s">
        <v>116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136</v>
      </c>
      <c r="O9" s="129" t="s">
        <v>135</v>
      </c>
      <c r="P9" s="164">
        <v>0</v>
      </c>
      <c r="Q9" s="129" t="s">
        <v>114</v>
      </c>
      <c r="R9" s="164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 t="s">
        <v>124</v>
      </c>
      <c r="C11" s="138" t="s">
        <v>148</v>
      </c>
      <c r="D11" s="137">
        <v>360</v>
      </c>
      <c r="E11" s="136" t="s">
        <v>72</v>
      </c>
      <c r="F11" s="130" t="s">
        <v>41</v>
      </c>
      <c r="G11" s="129" t="s">
        <v>116</v>
      </c>
      <c r="H11" s="129" t="s">
        <v>11</v>
      </c>
      <c r="I11" s="164">
        <v>0</v>
      </c>
      <c r="J11" s="135" t="e">
        <f>D11/I11</f>
        <v>#DIV/0!</v>
      </c>
      <c r="K11" s="164">
        <v>0</v>
      </c>
      <c r="L11" s="129">
        <v>0</v>
      </c>
      <c r="M11" s="163" t="e">
        <f>J11*K11</f>
        <v>#DIV/0!</v>
      </c>
      <c r="N11" s="130" t="s">
        <v>71</v>
      </c>
      <c r="O11" s="129" t="s">
        <v>45</v>
      </c>
      <c r="P11" s="129"/>
      <c r="Q11" s="129"/>
      <c r="R11" s="129"/>
      <c r="S11" s="129" t="s">
        <v>113</v>
      </c>
      <c r="T11" s="131"/>
      <c r="U11" s="130">
        <v>0</v>
      </c>
      <c r="V11" s="129">
        <f>Q11*T11</f>
        <v>0</v>
      </c>
      <c r="W11" s="129">
        <f>U11+V11</f>
        <v>0</v>
      </c>
      <c r="X11" s="128" t="e">
        <f>W11+M11</f>
        <v>#DIV/0!</v>
      </c>
    </row>
    <row r="12" spans="2:24" ht="18" customHeight="1" x14ac:dyDescent="0.2">
      <c r="B12" s="12" t="s">
        <v>147</v>
      </c>
      <c r="C12" s="138" t="s">
        <v>146</v>
      </c>
      <c r="D12" s="137">
        <v>240</v>
      </c>
      <c r="E12" s="136" t="s">
        <v>72</v>
      </c>
      <c r="F12" s="130" t="s">
        <v>41</v>
      </c>
      <c r="G12" s="129" t="s">
        <v>116</v>
      </c>
      <c r="H12" s="129" t="s">
        <v>11</v>
      </c>
      <c r="I12" s="164">
        <v>0</v>
      </c>
      <c r="J12" s="135" t="e">
        <f>D12/I12</f>
        <v>#DIV/0!</v>
      </c>
      <c r="K12" s="164">
        <v>0</v>
      </c>
      <c r="L12" s="129">
        <v>0</v>
      </c>
      <c r="M12" s="163" t="e">
        <f>J12*K12</f>
        <v>#DIV/0!</v>
      </c>
      <c r="N12" s="130" t="s">
        <v>71</v>
      </c>
      <c r="O12" s="129" t="s">
        <v>45</v>
      </c>
      <c r="P12" s="129"/>
      <c r="Q12" s="129"/>
      <c r="R12" s="129"/>
      <c r="S12" s="129" t="s">
        <v>113</v>
      </c>
      <c r="T12" s="131"/>
      <c r="U12" s="130">
        <v>0</v>
      </c>
      <c r="V12" s="129">
        <f>Q12*T12</f>
        <v>0</v>
      </c>
      <c r="W12" s="129">
        <f>U12+V12</f>
        <v>0</v>
      </c>
      <c r="X12" s="128" t="e">
        <f>W12+M12</f>
        <v>#DIV/0!</v>
      </c>
    </row>
    <row r="13" spans="2:24" ht="18" customHeight="1" x14ac:dyDescent="0.2">
      <c r="B13" s="12" t="s">
        <v>134</v>
      </c>
      <c r="C13" s="138" t="s">
        <v>146</v>
      </c>
      <c r="D13" s="137">
        <v>7</v>
      </c>
      <c r="E13" s="136" t="s">
        <v>72</v>
      </c>
      <c r="F13" s="130" t="s">
        <v>39</v>
      </c>
      <c r="G13" s="129" t="s">
        <v>28</v>
      </c>
      <c r="H13" s="129" t="s">
        <v>142</v>
      </c>
      <c r="I13" s="164">
        <v>0</v>
      </c>
      <c r="J13" s="135" t="e">
        <f>D13/I13</f>
        <v>#DIV/0!</v>
      </c>
      <c r="K13" s="164">
        <v>0</v>
      </c>
      <c r="L13" s="129">
        <v>0</v>
      </c>
      <c r="M13" s="163" t="e">
        <f>J13*K13</f>
        <v>#DIV/0!</v>
      </c>
      <c r="N13" s="130" t="s">
        <v>71</v>
      </c>
      <c r="O13" s="129" t="s">
        <v>45</v>
      </c>
      <c r="P13" s="129"/>
      <c r="Q13" s="129"/>
      <c r="R13" s="129"/>
      <c r="S13" s="129" t="s">
        <v>113</v>
      </c>
      <c r="T13" s="131"/>
      <c r="U13" s="130">
        <v>0</v>
      </c>
      <c r="V13" s="129">
        <f>Q13*T13</f>
        <v>0</v>
      </c>
      <c r="W13" s="129">
        <f>U13+V13</f>
        <v>0</v>
      </c>
      <c r="X13" s="128" t="e">
        <f>W13+M13</f>
        <v>#DIV/0!</v>
      </c>
    </row>
    <row r="14" spans="2:24" ht="18" customHeight="1" x14ac:dyDescent="0.2">
      <c r="B14" s="12" t="s">
        <v>145</v>
      </c>
      <c r="C14" s="138" t="s">
        <v>144</v>
      </c>
      <c r="D14" s="137">
        <v>340</v>
      </c>
      <c r="E14" s="136" t="s">
        <v>143</v>
      </c>
      <c r="F14" s="130" t="s">
        <v>37</v>
      </c>
      <c r="G14" s="129" t="s">
        <v>28</v>
      </c>
      <c r="H14" s="129" t="s">
        <v>142</v>
      </c>
      <c r="I14" s="164">
        <v>0</v>
      </c>
      <c r="J14" s="135" t="e">
        <f>D14/I14</f>
        <v>#DIV/0!</v>
      </c>
      <c r="K14" s="164">
        <v>0</v>
      </c>
      <c r="L14" s="129">
        <v>0</v>
      </c>
      <c r="M14" s="163" t="e">
        <f>J14*K14</f>
        <v>#DIV/0!</v>
      </c>
      <c r="N14" s="130" t="s">
        <v>71</v>
      </c>
      <c r="O14" s="129" t="s">
        <v>45</v>
      </c>
      <c r="P14" s="129"/>
      <c r="Q14" s="129"/>
      <c r="R14" s="129"/>
      <c r="S14" s="129" t="s">
        <v>113</v>
      </c>
      <c r="T14" s="131"/>
      <c r="U14" s="130">
        <v>0</v>
      </c>
      <c r="V14" s="129">
        <f>Q14*T14</f>
        <v>0</v>
      </c>
      <c r="W14" s="129">
        <f>U14+V14</f>
        <v>0</v>
      </c>
      <c r="X14" s="128" t="e">
        <f>W14+M14</f>
        <v>#DIV/0!</v>
      </c>
    </row>
    <row r="15" spans="2:24" ht="18" customHeight="1" x14ac:dyDescent="0.2">
      <c r="B15" s="12" t="s">
        <v>141</v>
      </c>
      <c r="C15" s="138" t="s">
        <v>140</v>
      </c>
      <c r="D15" s="137">
        <v>168</v>
      </c>
      <c r="E15" s="136" t="s">
        <v>139</v>
      </c>
      <c r="F15" s="130" t="s">
        <v>41</v>
      </c>
      <c r="G15" s="129" t="s">
        <v>138</v>
      </c>
      <c r="H15" s="129" t="s">
        <v>11</v>
      </c>
      <c r="I15" s="164">
        <v>0</v>
      </c>
      <c r="J15" s="135" t="e">
        <f>D15/I15</f>
        <v>#DIV/0!</v>
      </c>
      <c r="K15" s="164">
        <v>0</v>
      </c>
      <c r="L15" s="129">
        <v>0</v>
      </c>
      <c r="M15" s="163" t="e">
        <f>J15*K15</f>
        <v>#DIV/0!</v>
      </c>
      <c r="N15" s="130" t="s">
        <v>71</v>
      </c>
      <c r="O15" s="129" t="s">
        <v>45</v>
      </c>
      <c r="P15" s="129"/>
      <c r="Q15" s="129"/>
      <c r="R15" s="129"/>
      <c r="S15" s="129" t="s">
        <v>113</v>
      </c>
      <c r="T15" s="131"/>
      <c r="U15" s="130">
        <v>0</v>
      </c>
      <c r="V15" s="129">
        <f>Q15*T15</f>
        <v>0</v>
      </c>
      <c r="W15" s="129">
        <f>U15+V15</f>
        <v>0</v>
      </c>
      <c r="X15" s="128" t="e">
        <f>W15+M15</f>
        <v>#DIV/0!</v>
      </c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/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/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/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X60+X59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x14ac:dyDescent="0.25">
      <c r="B68" s="26" t="s">
        <v>34</v>
      </c>
      <c r="C68" s="26" t="s">
        <v>33</v>
      </c>
      <c r="D68" s="33"/>
      <c r="E68" s="31"/>
      <c r="F68" s="17"/>
      <c r="G68" s="17"/>
      <c r="M68" s="34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ht="15" x14ac:dyDescent="0.2">
      <c r="B70" s="26" t="s">
        <v>30</v>
      </c>
      <c r="C70" s="26" t="s">
        <v>29</v>
      </c>
      <c r="D70" s="33"/>
      <c r="E70" s="31"/>
      <c r="F70" s="17"/>
      <c r="G70" s="17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abIIWJ2FiL/F7RRP4Ky1p5q4kncyDLpGsCoR8KRwfz1n2CoSJwUrJpaxDgpTf983JnlXA6sGtKemSVg6sBzZrg==" saltValue="PhEB8t7KJpRl4My4QPjH/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EDBB-683A-411F-A1C6-1E09672A1387}">
  <sheetPr>
    <pageSetUpPr fitToPage="1"/>
  </sheetPr>
  <dimension ref="B1:Y137"/>
  <sheetViews>
    <sheetView topLeftCell="D43" zoomScale="75" zoomScaleNormal="75" zoomScaleSheetLayoutView="124" workbookViewId="0">
      <selection activeCell="G76" sqref="G76"/>
    </sheetView>
  </sheetViews>
  <sheetFormatPr defaultColWidth="12.42578125" defaultRowHeight="15.75" x14ac:dyDescent="0.25"/>
  <cols>
    <col min="1" max="1" width="2.85546875" style="17" customWidth="1"/>
    <col min="2" max="2" width="42.7109375" style="17" customWidth="1"/>
    <col min="3" max="3" width="82.140625" style="17" customWidth="1"/>
    <col min="4" max="4" width="13.42578125" style="17" customWidth="1"/>
    <col min="5" max="5" width="6.140625" style="17" customWidth="1"/>
    <col min="6" max="6" width="13.42578125" style="19" customWidth="1"/>
    <col min="7" max="7" width="17.140625" style="19" customWidth="1"/>
    <col min="8" max="8" width="15.42578125" style="17" customWidth="1"/>
    <col min="9" max="9" width="14.85546875" style="17" customWidth="1"/>
    <col min="10" max="11" width="13.28515625" style="17" customWidth="1"/>
    <col min="12" max="12" width="13.42578125" style="17" customWidth="1"/>
    <col min="13" max="13" width="19.28515625" style="17" customWidth="1"/>
    <col min="14" max="14" width="11" style="17" customWidth="1"/>
    <col min="15" max="15" width="13.85546875" style="17" customWidth="1"/>
    <col min="16" max="16" width="12.42578125" style="17"/>
    <col min="17" max="18" width="13.42578125" style="17" customWidth="1"/>
    <col min="19" max="19" width="14.5703125" style="17" customWidth="1"/>
    <col min="20" max="20" width="12.42578125" style="17"/>
    <col min="21" max="21" width="18.85546875" style="17" customWidth="1"/>
    <col min="22" max="22" width="17.42578125" style="17" customWidth="1"/>
    <col min="23" max="23" width="18" style="17" customWidth="1"/>
    <col min="24" max="24" width="21.28515625" style="18" customWidth="1"/>
    <col min="25" max="25" width="2.140625" style="17" customWidth="1"/>
    <col min="26" max="16384" width="12.42578125" style="17"/>
  </cols>
  <sheetData>
    <row r="1" spans="2:24" ht="16.5" thickBot="1" x14ac:dyDescent="0.3"/>
    <row r="2" spans="2:24" ht="32.1" customHeight="1" x14ac:dyDescent="0.2">
      <c r="B2" s="1"/>
      <c r="C2" s="211" t="s">
        <v>181</v>
      </c>
      <c r="D2" s="207"/>
      <c r="E2" s="207"/>
      <c r="F2" s="208" t="s">
        <v>106</v>
      </c>
      <c r="G2" s="207" t="s">
        <v>106</v>
      </c>
      <c r="H2" s="207" t="s">
        <v>105</v>
      </c>
      <c r="I2" s="207" t="s">
        <v>104</v>
      </c>
      <c r="J2" s="207" t="s">
        <v>103</v>
      </c>
      <c r="K2" s="207" t="s">
        <v>102</v>
      </c>
      <c r="L2" s="207" t="s">
        <v>102</v>
      </c>
      <c r="M2" s="210" t="s">
        <v>101</v>
      </c>
      <c r="N2" s="208" t="s">
        <v>88</v>
      </c>
      <c r="O2" s="207" t="s">
        <v>100</v>
      </c>
      <c r="P2" s="207"/>
      <c r="Q2" s="207" t="s">
        <v>97</v>
      </c>
      <c r="R2" s="207"/>
      <c r="S2" s="207" t="s">
        <v>99</v>
      </c>
      <c r="T2" s="209" t="s">
        <v>98</v>
      </c>
      <c r="U2" s="208" t="s">
        <v>45</v>
      </c>
      <c r="V2" s="207" t="s">
        <v>97</v>
      </c>
      <c r="W2" s="206" t="s">
        <v>45</v>
      </c>
      <c r="X2" s="205" t="s">
        <v>70</v>
      </c>
    </row>
    <row r="3" spans="2:24" ht="19.5" customHeight="1" x14ac:dyDescent="0.2">
      <c r="B3" s="3" t="s">
        <v>0</v>
      </c>
      <c r="C3" s="204"/>
      <c r="D3" s="203"/>
      <c r="E3" s="202"/>
      <c r="F3" s="201" t="s">
        <v>96</v>
      </c>
      <c r="G3" s="197" t="s">
        <v>88</v>
      </c>
      <c r="H3" s="197" t="s">
        <v>95</v>
      </c>
      <c r="I3" s="197" t="s">
        <v>88</v>
      </c>
      <c r="J3" s="197" t="s">
        <v>94</v>
      </c>
      <c r="K3" s="197" t="s">
        <v>93</v>
      </c>
      <c r="L3" s="197" t="s">
        <v>92</v>
      </c>
      <c r="M3" s="200" t="s">
        <v>85</v>
      </c>
      <c r="N3" s="198" t="s">
        <v>91</v>
      </c>
      <c r="O3" s="197" t="s">
        <v>90</v>
      </c>
      <c r="P3" s="197" t="s">
        <v>89</v>
      </c>
      <c r="Q3" s="197" t="s">
        <v>86</v>
      </c>
      <c r="R3" s="197" t="s">
        <v>89</v>
      </c>
      <c r="S3" s="197" t="s">
        <v>88</v>
      </c>
      <c r="T3" s="199" t="s">
        <v>45</v>
      </c>
      <c r="U3" s="198" t="s">
        <v>87</v>
      </c>
      <c r="V3" s="197" t="s">
        <v>86</v>
      </c>
      <c r="W3" s="196" t="s">
        <v>70</v>
      </c>
      <c r="X3" s="195" t="s">
        <v>85</v>
      </c>
    </row>
    <row r="4" spans="2:24" ht="19.5" customHeight="1" thickBot="1" x14ac:dyDescent="0.25">
      <c r="B4" s="5" t="s">
        <v>1</v>
      </c>
      <c r="C4" s="194">
        <v>2022</v>
      </c>
      <c r="D4" s="193"/>
      <c r="E4" s="192"/>
      <c r="F4" s="191" t="s">
        <v>84</v>
      </c>
      <c r="G4" s="187"/>
      <c r="H4" s="187"/>
      <c r="I4" s="187"/>
      <c r="J4" s="187"/>
      <c r="K4" s="187" t="s">
        <v>83</v>
      </c>
      <c r="L4" s="187" t="s">
        <v>83</v>
      </c>
      <c r="M4" s="190"/>
      <c r="N4" s="188"/>
      <c r="O4" s="187"/>
      <c r="P4" s="187"/>
      <c r="Q4" s="187"/>
      <c r="R4" s="187"/>
      <c r="S4" s="187"/>
      <c r="T4" s="189"/>
      <c r="U4" s="188"/>
      <c r="V4" s="187"/>
      <c r="W4" s="186"/>
      <c r="X4" s="185"/>
    </row>
    <row r="5" spans="2:24" ht="18" customHeight="1" x14ac:dyDescent="0.25">
      <c r="B5" s="9" t="s">
        <v>82</v>
      </c>
      <c r="C5" s="184" t="s">
        <v>81</v>
      </c>
      <c r="D5" s="183" t="s">
        <v>80</v>
      </c>
      <c r="E5" s="182"/>
      <c r="F5" s="181"/>
      <c r="G5" s="180"/>
      <c r="H5" s="178"/>
      <c r="I5" s="178"/>
      <c r="J5" s="179"/>
      <c r="K5" s="178"/>
      <c r="L5" s="178"/>
      <c r="M5" s="177"/>
      <c r="N5" s="176"/>
      <c r="O5" s="173"/>
      <c r="P5" s="173"/>
      <c r="Q5" s="173"/>
      <c r="R5" s="173"/>
      <c r="S5" s="173" t="s">
        <v>79</v>
      </c>
      <c r="T5" s="175"/>
      <c r="U5" s="174"/>
      <c r="V5" s="173"/>
      <c r="W5" s="173"/>
      <c r="X5" s="172"/>
    </row>
    <row r="6" spans="2:24" ht="18" customHeight="1" x14ac:dyDescent="0.25">
      <c r="B6" s="151"/>
      <c r="C6" s="171"/>
      <c r="D6" s="170"/>
      <c r="E6" s="169"/>
      <c r="F6" s="143"/>
      <c r="G6" s="142"/>
      <c r="H6" s="142"/>
      <c r="I6" s="142"/>
      <c r="J6" s="147"/>
      <c r="K6" s="142"/>
      <c r="L6" s="142"/>
      <c r="M6" s="168"/>
      <c r="N6" s="143"/>
      <c r="O6" s="146"/>
      <c r="P6" s="146"/>
      <c r="Q6" s="146"/>
      <c r="R6" s="146"/>
      <c r="S6" s="146"/>
      <c r="T6" s="167"/>
      <c r="U6" s="166"/>
      <c r="V6" s="146"/>
      <c r="W6" s="146"/>
      <c r="X6" s="141"/>
    </row>
    <row r="7" spans="2:24" ht="18" customHeight="1" x14ac:dyDescent="0.2">
      <c r="B7" s="12" t="s">
        <v>118</v>
      </c>
      <c r="C7" s="138" t="s">
        <v>180</v>
      </c>
      <c r="D7" s="137">
        <v>160</v>
      </c>
      <c r="E7" s="136" t="s">
        <v>139</v>
      </c>
      <c r="F7" s="130" t="s">
        <v>41</v>
      </c>
      <c r="G7" s="129" t="s">
        <v>116</v>
      </c>
      <c r="H7" s="129" t="s">
        <v>11</v>
      </c>
      <c r="I7" s="164">
        <v>0</v>
      </c>
      <c r="J7" s="135" t="e">
        <f>D7/I7</f>
        <v>#DIV/0!</v>
      </c>
      <c r="K7" s="164">
        <v>0</v>
      </c>
      <c r="L7" s="129">
        <v>0</v>
      </c>
      <c r="M7" s="163" t="e">
        <f>J7*K7</f>
        <v>#DIV/0!</v>
      </c>
      <c r="N7" s="130" t="s">
        <v>136</v>
      </c>
      <c r="O7" s="129" t="s">
        <v>157</v>
      </c>
      <c r="P7" s="164">
        <v>0</v>
      </c>
      <c r="Q7" s="129" t="s">
        <v>156</v>
      </c>
      <c r="R7" s="164">
        <v>0</v>
      </c>
      <c r="S7" s="129" t="s">
        <v>113</v>
      </c>
      <c r="T7" s="165">
        <v>0</v>
      </c>
      <c r="U7" s="130">
        <v>0</v>
      </c>
      <c r="V7" s="129">
        <f>T7*R7</f>
        <v>0</v>
      </c>
      <c r="W7" s="129">
        <f>U7+V7</f>
        <v>0</v>
      </c>
      <c r="X7" s="128" t="e">
        <f>W7+M7</f>
        <v>#DIV/0!</v>
      </c>
    </row>
    <row r="8" spans="2:24" ht="18" customHeight="1" x14ac:dyDescent="0.2">
      <c r="B8" s="12" t="s">
        <v>118</v>
      </c>
      <c r="C8" s="138" t="s">
        <v>179</v>
      </c>
      <c r="D8" s="137">
        <v>90</v>
      </c>
      <c r="E8" s="136" t="s">
        <v>139</v>
      </c>
      <c r="F8" s="130" t="s">
        <v>41</v>
      </c>
      <c r="G8" s="129" t="s">
        <v>116</v>
      </c>
      <c r="H8" s="129" t="s">
        <v>11</v>
      </c>
      <c r="I8" s="164">
        <v>0</v>
      </c>
      <c r="J8" s="135" t="e">
        <f>D8/I8</f>
        <v>#DIV/0!</v>
      </c>
      <c r="K8" s="164">
        <v>0</v>
      </c>
      <c r="L8" s="129">
        <v>0</v>
      </c>
      <c r="M8" s="163" t="e">
        <f>J8*K8</f>
        <v>#DIV/0!</v>
      </c>
      <c r="N8" s="129" t="s">
        <v>115</v>
      </c>
      <c r="O8" s="17" t="s">
        <v>45</v>
      </c>
      <c r="P8" s="129"/>
      <c r="Q8" s="129" t="s">
        <v>114</v>
      </c>
      <c r="R8" s="164">
        <v>0</v>
      </c>
      <c r="S8" s="129" t="s">
        <v>113</v>
      </c>
      <c r="T8" s="165">
        <v>0</v>
      </c>
      <c r="U8" s="130"/>
      <c r="V8" s="129">
        <f>T8*R8</f>
        <v>0</v>
      </c>
      <c r="W8" s="129">
        <f>U8+V8</f>
        <v>0</v>
      </c>
      <c r="X8" s="128" t="e">
        <f>W8+M8</f>
        <v>#DIV/0!</v>
      </c>
    </row>
    <row r="9" spans="2:24" ht="18" customHeight="1" x14ac:dyDescent="0.2">
      <c r="B9" s="12" t="s">
        <v>118</v>
      </c>
      <c r="C9" s="138" t="s">
        <v>111</v>
      </c>
      <c r="D9" s="137">
        <v>120</v>
      </c>
      <c r="E9" s="136" t="s">
        <v>178</v>
      </c>
      <c r="F9" s="130" t="s">
        <v>41</v>
      </c>
      <c r="G9" s="129" t="s">
        <v>116</v>
      </c>
      <c r="H9" s="129" t="s">
        <v>11</v>
      </c>
      <c r="I9" s="164">
        <v>0</v>
      </c>
      <c r="J9" s="135" t="e">
        <f>D9/I9</f>
        <v>#DIV/0!</v>
      </c>
      <c r="K9" s="164">
        <v>0</v>
      </c>
      <c r="L9" s="129">
        <v>0</v>
      </c>
      <c r="M9" s="163" t="e">
        <f>J9*K9</f>
        <v>#DIV/0!</v>
      </c>
      <c r="N9" s="130" t="s">
        <v>71</v>
      </c>
      <c r="O9" s="129" t="s">
        <v>76</v>
      </c>
      <c r="P9" s="164">
        <v>0</v>
      </c>
      <c r="Q9" s="129"/>
      <c r="R9" s="129">
        <v>0</v>
      </c>
      <c r="S9" s="129" t="s">
        <v>113</v>
      </c>
      <c r="T9" s="165">
        <v>0</v>
      </c>
      <c r="U9" s="130">
        <f>T9*P9</f>
        <v>0</v>
      </c>
      <c r="V9" s="129">
        <f>T9*R9</f>
        <v>0</v>
      </c>
      <c r="W9" s="129">
        <f>U9+V9</f>
        <v>0</v>
      </c>
      <c r="X9" s="128" t="e">
        <f>W9+M9</f>
        <v>#DIV/0!</v>
      </c>
    </row>
    <row r="10" spans="2:24" ht="18" customHeight="1" x14ac:dyDescent="0.2">
      <c r="B10" s="12"/>
      <c r="C10" s="138"/>
      <c r="D10" s="137"/>
      <c r="E10" s="136"/>
      <c r="F10" s="130"/>
      <c r="G10" s="129"/>
      <c r="H10" s="129"/>
      <c r="I10" s="129"/>
      <c r="J10" s="135"/>
      <c r="K10" s="129"/>
      <c r="L10" s="129"/>
      <c r="M10" s="163"/>
      <c r="N10" s="130"/>
      <c r="O10" s="129"/>
      <c r="P10" s="129"/>
      <c r="Q10" s="129"/>
      <c r="R10" s="129"/>
      <c r="S10" s="129"/>
      <c r="T10" s="131"/>
      <c r="U10" s="130"/>
      <c r="V10" s="129"/>
      <c r="W10" s="129"/>
      <c r="X10" s="128"/>
    </row>
    <row r="11" spans="2:24" ht="18" customHeight="1" x14ac:dyDescent="0.2">
      <c r="B11" s="12" t="s">
        <v>124</v>
      </c>
      <c r="C11" s="138" t="s">
        <v>111</v>
      </c>
      <c r="D11" s="137">
        <v>15</v>
      </c>
      <c r="E11" s="136" t="s">
        <v>72</v>
      </c>
      <c r="F11" s="130" t="s">
        <v>41</v>
      </c>
      <c r="G11" s="129" t="s">
        <v>110</v>
      </c>
      <c r="H11" s="129" t="s">
        <v>11</v>
      </c>
      <c r="I11" s="164">
        <v>0</v>
      </c>
      <c r="J11" s="135" t="e">
        <f>D11/I11</f>
        <v>#DIV/0!</v>
      </c>
      <c r="K11" s="164">
        <v>0</v>
      </c>
      <c r="L11" s="129">
        <v>0</v>
      </c>
      <c r="M11" s="163" t="e">
        <f>J11*K11</f>
        <v>#DIV/0!</v>
      </c>
      <c r="N11" s="130" t="s">
        <v>71</v>
      </c>
      <c r="O11" s="129" t="s">
        <v>45</v>
      </c>
      <c r="P11" s="129"/>
      <c r="Q11" s="129"/>
      <c r="R11" s="129"/>
      <c r="S11" s="129" t="s">
        <v>113</v>
      </c>
      <c r="T11" s="131"/>
      <c r="U11" s="130">
        <v>0</v>
      </c>
      <c r="V11" s="129">
        <f>Q11*T11</f>
        <v>0</v>
      </c>
      <c r="W11" s="129">
        <f>U11+V11</f>
        <v>0</v>
      </c>
      <c r="X11" s="128" t="e">
        <f>W11+M11</f>
        <v>#DIV/0!</v>
      </c>
    </row>
    <row r="12" spans="2:24" ht="18" customHeight="1" x14ac:dyDescent="0.2">
      <c r="B12" s="12" t="s">
        <v>123</v>
      </c>
      <c r="C12" s="138" t="s">
        <v>111</v>
      </c>
      <c r="D12" s="137">
        <v>153</v>
      </c>
      <c r="E12" s="136" t="s">
        <v>72</v>
      </c>
      <c r="F12" s="130" t="s">
        <v>41</v>
      </c>
      <c r="G12" s="129" t="s">
        <v>110</v>
      </c>
      <c r="H12" s="129" t="s">
        <v>11</v>
      </c>
      <c r="I12" s="164">
        <v>0</v>
      </c>
      <c r="J12" s="135" t="e">
        <f>D12/I12</f>
        <v>#DIV/0!</v>
      </c>
      <c r="K12" s="164">
        <v>0</v>
      </c>
      <c r="L12" s="129">
        <v>0</v>
      </c>
      <c r="M12" s="163" t="e">
        <f>J12*K12</f>
        <v>#DIV/0!</v>
      </c>
      <c r="N12" s="130" t="s">
        <v>71</v>
      </c>
      <c r="O12" s="129" t="s">
        <v>45</v>
      </c>
      <c r="P12" s="129"/>
      <c r="Q12" s="129"/>
      <c r="R12" s="129"/>
      <c r="S12" s="129" t="s">
        <v>113</v>
      </c>
      <c r="T12" s="131"/>
      <c r="U12" s="130">
        <v>0</v>
      </c>
      <c r="V12" s="129">
        <f>Q12*T12</f>
        <v>0</v>
      </c>
      <c r="W12" s="129">
        <f>U12+V12</f>
        <v>0</v>
      </c>
      <c r="X12" s="128" t="e">
        <f>W12+M12</f>
        <v>#DIV/0!</v>
      </c>
    </row>
    <row r="13" spans="2:24" ht="18" customHeight="1" x14ac:dyDescent="0.2">
      <c r="B13" s="12"/>
      <c r="C13" s="138"/>
      <c r="D13" s="137"/>
      <c r="E13" s="136"/>
      <c r="F13" s="130"/>
      <c r="G13" s="129"/>
      <c r="H13" s="129"/>
      <c r="I13" s="129"/>
      <c r="J13" s="135"/>
      <c r="K13" s="129"/>
      <c r="L13" s="129"/>
      <c r="M13" s="163"/>
      <c r="N13" s="130"/>
      <c r="O13" s="129"/>
      <c r="P13" s="129"/>
      <c r="Q13" s="129"/>
      <c r="R13" s="129"/>
      <c r="S13" s="129"/>
      <c r="T13" s="131"/>
      <c r="U13" s="130"/>
      <c r="V13" s="129"/>
      <c r="W13" s="129"/>
      <c r="X13" s="128"/>
    </row>
    <row r="14" spans="2:24" ht="18" customHeight="1" x14ac:dyDescent="0.2">
      <c r="B14" s="12"/>
      <c r="C14" s="138"/>
      <c r="D14" s="137"/>
      <c r="E14" s="136"/>
      <c r="F14" s="130"/>
      <c r="G14" s="129"/>
      <c r="H14" s="129"/>
      <c r="I14" s="129"/>
      <c r="J14" s="135"/>
      <c r="K14" s="129"/>
      <c r="L14" s="129"/>
      <c r="M14" s="163"/>
      <c r="N14" s="130"/>
      <c r="O14" s="129"/>
      <c r="P14" s="129"/>
      <c r="Q14" s="129"/>
      <c r="R14" s="129"/>
      <c r="S14" s="129"/>
      <c r="T14" s="131"/>
      <c r="U14" s="130"/>
      <c r="V14" s="129"/>
      <c r="W14" s="129"/>
      <c r="X14" s="128"/>
    </row>
    <row r="15" spans="2:24" ht="18" customHeight="1" x14ac:dyDescent="0.2">
      <c r="B15" s="12"/>
      <c r="C15" s="138"/>
      <c r="D15" s="137"/>
      <c r="E15" s="136"/>
      <c r="F15" s="130"/>
      <c r="G15" s="129"/>
      <c r="H15" s="129"/>
      <c r="I15" s="129"/>
      <c r="J15" s="135"/>
      <c r="K15" s="129"/>
      <c r="L15" s="129"/>
      <c r="M15" s="163"/>
      <c r="N15" s="130"/>
      <c r="O15" s="129"/>
      <c r="P15" s="129"/>
      <c r="Q15" s="129"/>
      <c r="R15" s="129"/>
      <c r="S15" s="129"/>
      <c r="T15" s="131"/>
      <c r="U15" s="130"/>
      <c r="V15" s="129"/>
      <c r="W15" s="129"/>
      <c r="X15" s="128"/>
    </row>
    <row r="16" spans="2:24" ht="18" customHeight="1" x14ac:dyDescent="0.2">
      <c r="B16" s="12"/>
      <c r="C16" s="138"/>
      <c r="D16" s="137"/>
      <c r="E16" s="136"/>
      <c r="F16" s="130"/>
      <c r="G16" s="129"/>
      <c r="H16" s="129"/>
      <c r="I16" s="129"/>
      <c r="J16" s="135"/>
      <c r="K16" s="129"/>
      <c r="L16" s="129"/>
      <c r="M16" s="163"/>
      <c r="N16" s="130"/>
      <c r="O16" s="129"/>
      <c r="P16" s="129"/>
      <c r="Q16" s="129"/>
      <c r="R16" s="129"/>
      <c r="S16" s="129"/>
      <c r="T16" s="131"/>
      <c r="U16" s="130"/>
      <c r="V16" s="129"/>
      <c r="W16" s="129"/>
      <c r="X16" s="128"/>
    </row>
    <row r="17" spans="2:24" ht="18" customHeight="1" x14ac:dyDescent="0.2">
      <c r="B17" s="12"/>
      <c r="C17" s="138"/>
      <c r="D17" s="137"/>
      <c r="E17" s="136"/>
      <c r="F17" s="130"/>
      <c r="G17" s="129"/>
      <c r="H17" s="129"/>
      <c r="I17" s="129"/>
      <c r="J17" s="135"/>
      <c r="K17" s="129"/>
      <c r="L17" s="129"/>
      <c r="M17" s="163"/>
      <c r="N17" s="130"/>
      <c r="O17" s="129"/>
      <c r="P17" s="129"/>
      <c r="Q17" s="129"/>
      <c r="R17" s="129"/>
      <c r="S17" s="129"/>
      <c r="T17" s="131"/>
      <c r="U17" s="130"/>
      <c r="V17" s="129"/>
      <c r="W17" s="129"/>
      <c r="X17" s="128"/>
    </row>
    <row r="18" spans="2:24" ht="18" customHeight="1" x14ac:dyDescent="0.2">
      <c r="B18" s="12"/>
      <c r="C18" s="138"/>
      <c r="D18" s="137"/>
      <c r="E18" s="136"/>
      <c r="F18" s="130"/>
      <c r="G18" s="129"/>
      <c r="H18" s="129"/>
      <c r="I18" s="129"/>
      <c r="J18" s="135"/>
      <c r="K18" s="129"/>
      <c r="L18" s="129"/>
      <c r="M18" s="163"/>
      <c r="N18" s="130"/>
      <c r="O18" s="129"/>
      <c r="P18" s="129"/>
      <c r="Q18" s="129"/>
      <c r="R18" s="129"/>
      <c r="S18" s="129"/>
      <c r="T18" s="131"/>
      <c r="U18" s="130"/>
      <c r="V18" s="129"/>
      <c r="W18" s="129"/>
      <c r="X18" s="128"/>
    </row>
    <row r="19" spans="2:24" ht="18" customHeight="1" x14ac:dyDescent="0.2">
      <c r="B19" s="12"/>
      <c r="C19" s="138"/>
      <c r="D19" s="137"/>
      <c r="E19" s="136"/>
      <c r="F19" s="130"/>
      <c r="G19" s="129"/>
      <c r="H19" s="129"/>
      <c r="I19" s="129"/>
      <c r="J19" s="135"/>
      <c r="K19" s="129"/>
      <c r="L19" s="129"/>
      <c r="M19" s="163"/>
      <c r="N19" s="130"/>
      <c r="O19" s="129"/>
      <c r="P19" s="129"/>
      <c r="Q19" s="129"/>
      <c r="R19" s="129"/>
      <c r="S19" s="129"/>
      <c r="T19" s="131"/>
      <c r="U19" s="130"/>
      <c r="V19" s="129"/>
      <c r="W19" s="129"/>
      <c r="X19" s="128"/>
    </row>
    <row r="20" spans="2:24" ht="18" customHeight="1" x14ac:dyDescent="0.2">
      <c r="B20" s="12"/>
      <c r="C20" s="138"/>
      <c r="D20" s="137"/>
      <c r="E20" s="136"/>
      <c r="F20" s="130"/>
      <c r="G20" s="129"/>
      <c r="H20" s="129"/>
      <c r="I20" s="129"/>
      <c r="J20" s="135"/>
      <c r="K20" s="129"/>
      <c r="L20" s="129"/>
      <c r="M20" s="163"/>
      <c r="N20" s="130"/>
      <c r="O20" s="129"/>
      <c r="P20" s="129"/>
      <c r="Q20" s="129"/>
      <c r="R20" s="129"/>
      <c r="S20" s="129"/>
      <c r="T20" s="131"/>
      <c r="U20" s="130"/>
      <c r="V20" s="129"/>
      <c r="W20" s="129"/>
      <c r="X20" s="128"/>
    </row>
    <row r="21" spans="2:24" ht="18" customHeight="1" x14ac:dyDescent="0.2">
      <c r="B21" s="12"/>
      <c r="C21" s="138"/>
      <c r="D21" s="137"/>
      <c r="E21" s="136"/>
      <c r="F21" s="130"/>
      <c r="G21" s="129"/>
      <c r="H21" s="129"/>
      <c r="I21" s="129"/>
      <c r="J21" s="135"/>
      <c r="K21" s="129"/>
      <c r="L21" s="129"/>
      <c r="M21" s="163"/>
      <c r="N21" s="130"/>
      <c r="O21" s="129"/>
      <c r="P21" s="129"/>
      <c r="Q21" s="129"/>
      <c r="R21" s="129"/>
      <c r="S21" s="129"/>
      <c r="T21" s="131"/>
      <c r="U21" s="130"/>
      <c r="V21" s="129"/>
      <c r="W21" s="129"/>
      <c r="X21" s="128"/>
    </row>
    <row r="22" spans="2:24" ht="18" customHeight="1" x14ac:dyDescent="0.2">
      <c r="B22" s="12"/>
      <c r="C22" s="138"/>
      <c r="D22" s="137"/>
      <c r="E22" s="136"/>
      <c r="F22" s="130"/>
      <c r="G22" s="129"/>
      <c r="H22" s="129"/>
      <c r="I22" s="129"/>
      <c r="J22" s="135"/>
      <c r="K22" s="129"/>
      <c r="L22" s="129"/>
      <c r="M22" s="163"/>
      <c r="N22" s="130"/>
      <c r="O22" s="129"/>
      <c r="P22" s="129"/>
      <c r="Q22" s="129"/>
      <c r="R22" s="129"/>
      <c r="S22" s="129"/>
      <c r="T22" s="131"/>
      <c r="U22" s="130"/>
      <c r="V22" s="129"/>
      <c r="W22" s="129"/>
      <c r="X22" s="128"/>
    </row>
    <row r="23" spans="2:24" ht="18" customHeight="1" x14ac:dyDescent="0.2">
      <c r="B23" s="12"/>
      <c r="C23" s="138"/>
      <c r="D23" s="137"/>
      <c r="E23" s="136"/>
      <c r="F23" s="130"/>
      <c r="G23" s="129"/>
      <c r="H23" s="129"/>
      <c r="I23" s="129"/>
      <c r="J23" s="135"/>
      <c r="K23" s="129"/>
      <c r="L23" s="129"/>
      <c r="M23" s="163"/>
      <c r="N23" s="130"/>
      <c r="O23" s="129"/>
      <c r="P23" s="129"/>
      <c r="Q23" s="129"/>
      <c r="R23" s="129"/>
      <c r="S23" s="129"/>
      <c r="T23" s="131"/>
      <c r="U23" s="130"/>
      <c r="V23" s="129"/>
      <c r="W23" s="129"/>
      <c r="X23" s="128"/>
    </row>
    <row r="24" spans="2:24" ht="18" customHeight="1" x14ac:dyDescent="0.2">
      <c r="B24" s="12"/>
      <c r="C24" s="138"/>
      <c r="D24" s="137"/>
      <c r="E24" s="136"/>
      <c r="F24" s="130"/>
      <c r="G24" s="129"/>
      <c r="H24" s="129"/>
      <c r="I24" s="129"/>
      <c r="J24" s="135"/>
      <c r="K24" s="129"/>
      <c r="L24" s="129"/>
      <c r="M24" s="163"/>
      <c r="N24" s="130"/>
      <c r="O24" s="129"/>
      <c r="P24" s="129"/>
      <c r="Q24" s="129"/>
      <c r="R24" s="129"/>
      <c r="S24" s="129"/>
      <c r="T24" s="131"/>
      <c r="U24" s="130"/>
      <c r="V24" s="129"/>
      <c r="W24" s="129"/>
      <c r="X24" s="128"/>
    </row>
    <row r="25" spans="2:24" ht="18" customHeight="1" x14ac:dyDescent="0.2">
      <c r="B25" s="12"/>
      <c r="C25" s="138"/>
      <c r="D25" s="137"/>
      <c r="E25" s="136"/>
      <c r="F25" s="130"/>
      <c r="G25" s="129"/>
      <c r="H25" s="129"/>
      <c r="I25" s="129"/>
      <c r="J25" s="135"/>
      <c r="K25" s="129"/>
      <c r="L25" s="129"/>
      <c r="M25" s="163"/>
      <c r="N25" s="130"/>
      <c r="O25" s="129"/>
      <c r="P25" s="129"/>
      <c r="Q25" s="129"/>
      <c r="R25" s="129"/>
      <c r="S25" s="129"/>
      <c r="T25" s="131"/>
      <c r="U25" s="130"/>
      <c r="V25" s="129"/>
      <c r="W25" s="129"/>
      <c r="X25" s="128"/>
    </row>
    <row r="26" spans="2:24" ht="18" customHeight="1" x14ac:dyDescent="0.25">
      <c r="B26" s="162"/>
      <c r="C26" s="138"/>
      <c r="D26" s="137"/>
      <c r="E26" s="136"/>
      <c r="F26" s="130"/>
      <c r="G26" s="129"/>
      <c r="H26" s="129"/>
      <c r="I26" s="129"/>
      <c r="J26" s="135"/>
      <c r="K26" s="129"/>
      <c r="L26" s="129"/>
      <c r="M26" s="163"/>
      <c r="N26" s="130"/>
      <c r="O26" s="129"/>
      <c r="P26" s="129"/>
      <c r="Q26" s="129"/>
      <c r="R26" s="129"/>
      <c r="S26" s="129"/>
      <c r="T26" s="131"/>
      <c r="U26" s="130"/>
      <c r="V26" s="129"/>
      <c r="W26" s="129"/>
      <c r="X26" s="128"/>
    </row>
    <row r="27" spans="2:24" ht="18" customHeight="1" x14ac:dyDescent="0.2">
      <c r="B27" s="12"/>
      <c r="C27" s="138"/>
      <c r="D27" s="137"/>
      <c r="E27" s="136"/>
      <c r="F27" s="130"/>
      <c r="G27" s="129"/>
      <c r="H27" s="129"/>
      <c r="I27" s="129"/>
      <c r="J27" s="135"/>
      <c r="K27" s="129"/>
      <c r="L27" s="129"/>
      <c r="M27" s="163"/>
      <c r="N27" s="130"/>
      <c r="O27" s="129"/>
      <c r="P27" s="129"/>
      <c r="Q27" s="129"/>
      <c r="R27" s="129"/>
      <c r="S27" s="129"/>
      <c r="T27" s="131"/>
      <c r="U27" s="130"/>
      <c r="V27" s="129"/>
      <c r="W27" s="129"/>
      <c r="X27" s="128"/>
    </row>
    <row r="28" spans="2:24" ht="18" customHeight="1" x14ac:dyDescent="0.2">
      <c r="B28" s="12"/>
      <c r="C28" s="138"/>
      <c r="D28" s="137"/>
      <c r="E28" s="136"/>
      <c r="F28" s="130"/>
      <c r="G28" s="129"/>
      <c r="H28" s="129"/>
      <c r="I28" s="129"/>
      <c r="J28" s="135"/>
      <c r="K28" s="129"/>
      <c r="L28" s="129"/>
      <c r="M28" s="163"/>
      <c r="N28" s="130"/>
      <c r="O28" s="129"/>
      <c r="P28" s="129"/>
      <c r="Q28" s="129"/>
      <c r="R28" s="129"/>
      <c r="S28" s="129"/>
      <c r="T28" s="131"/>
      <c r="U28" s="130"/>
      <c r="V28" s="129"/>
      <c r="W28" s="129"/>
      <c r="X28" s="128"/>
    </row>
    <row r="29" spans="2:24" ht="18" customHeight="1" x14ac:dyDescent="0.2">
      <c r="B29" s="12"/>
      <c r="C29" s="138"/>
      <c r="D29" s="137"/>
      <c r="E29" s="136"/>
      <c r="F29" s="130"/>
      <c r="G29" s="129"/>
      <c r="H29" s="129"/>
      <c r="I29" s="129"/>
      <c r="J29" s="135"/>
      <c r="K29" s="129"/>
      <c r="L29" s="129"/>
      <c r="M29" s="163"/>
      <c r="N29" s="130"/>
      <c r="O29" s="129"/>
      <c r="P29" s="129"/>
      <c r="Q29" s="129"/>
      <c r="R29" s="129"/>
      <c r="S29" s="129"/>
      <c r="T29" s="131"/>
      <c r="U29" s="130"/>
      <c r="V29" s="129"/>
      <c r="W29" s="129"/>
      <c r="X29" s="128"/>
    </row>
    <row r="30" spans="2:24" ht="18" customHeight="1" x14ac:dyDescent="0.2">
      <c r="B30" s="12"/>
      <c r="C30" s="138"/>
      <c r="D30" s="137"/>
      <c r="E30" s="136"/>
      <c r="F30" s="130"/>
      <c r="G30" s="129"/>
      <c r="H30" s="129"/>
      <c r="I30" s="129"/>
      <c r="J30" s="135"/>
      <c r="K30" s="129"/>
      <c r="L30" s="129"/>
      <c r="M30" s="163"/>
      <c r="N30" s="130"/>
      <c r="O30" s="129"/>
      <c r="P30" s="129"/>
      <c r="Q30" s="129"/>
      <c r="R30" s="129"/>
      <c r="S30" s="129"/>
      <c r="T30" s="131"/>
      <c r="U30" s="130"/>
      <c r="V30" s="129"/>
      <c r="W30" s="129"/>
      <c r="X30" s="128"/>
    </row>
    <row r="31" spans="2:24" ht="18" customHeight="1" x14ac:dyDescent="0.2">
      <c r="B31" s="12"/>
      <c r="C31" s="138"/>
      <c r="D31" s="137"/>
      <c r="E31" s="136"/>
      <c r="F31" s="130"/>
      <c r="G31" s="129"/>
      <c r="H31" s="129"/>
      <c r="I31" s="129"/>
      <c r="J31" s="135"/>
      <c r="K31" s="129"/>
      <c r="L31" s="129"/>
      <c r="M31" s="163"/>
      <c r="N31" s="130"/>
      <c r="O31" s="129"/>
      <c r="P31" s="129"/>
      <c r="Q31" s="129"/>
      <c r="R31" s="129"/>
      <c r="S31" s="129"/>
      <c r="T31" s="131"/>
      <c r="U31" s="130"/>
      <c r="V31" s="129"/>
      <c r="W31" s="129"/>
      <c r="X31" s="128"/>
    </row>
    <row r="32" spans="2:24" ht="18" customHeight="1" x14ac:dyDescent="0.2">
      <c r="B32" s="12"/>
      <c r="C32" s="138"/>
      <c r="D32" s="137"/>
      <c r="E32" s="136"/>
      <c r="F32" s="130"/>
      <c r="G32" s="129"/>
      <c r="H32" s="129"/>
      <c r="I32" s="129"/>
      <c r="J32" s="135"/>
      <c r="K32" s="129"/>
      <c r="L32" s="129"/>
      <c r="M32" s="163"/>
      <c r="N32" s="130"/>
      <c r="O32" s="129"/>
      <c r="P32" s="129"/>
      <c r="Q32" s="129"/>
      <c r="R32" s="129"/>
      <c r="S32" s="129"/>
      <c r="T32" s="131"/>
      <c r="U32" s="130"/>
      <c r="V32" s="129"/>
      <c r="W32" s="129"/>
      <c r="X32" s="128"/>
    </row>
    <row r="33" spans="2:24" ht="18" customHeight="1" x14ac:dyDescent="0.2">
      <c r="B33" s="12"/>
      <c r="C33" s="138"/>
      <c r="D33" s="137"/>
      <c r="E33" s="136"/>
      <c r="F33" s="130"/>
      <c r="G33" s="129"/>
      <c r="H33" s="129"/>
      <c r="I33" s="129"/>
      <c r="J33" s="135"/>
      <c r="K33" s="129"/>
      <c r="L33" s="129"/>
      <c r="M33" s="163"/>
      <c r="N33" s="130"/>
      <c r="O33" s="129"/>
      <c r="P33" s="129"/>
      <c r="Q33" s="129"/>
      <c r="R33" s="129"/>
      <c r="S33" s="129"/>
      <c r="T33" s="131"/>
      <c r="U33" s="130"/>
      <c r="V33" s="129"/>
      <c r="W33" s="129"/>
      <c r="X33" s="128"/>
    </row>
    <row r="34" spans="2:24" ht="18" customHeight="1" x14ac:dyDescent="0.2">
      <c r="B34" s="12"/>
      <c r="C34" s="138"/>
      <c r="D34" s="137"/>
      <c r="E34" s="136"/>
      <c r="F34" s="130"/>
      <c r="G34" s="129"/>
      <c r="H34" s="129"/>
      <c r="I34" s="129"/>
      <c r="J34" s="135"/>
      <c r="K34" s="129"/>
      <c r="L34" s="129"/>
      <c r="M34" s="163"/>
      <c r="N34" s="130"/>
      <c r="O34" s="129"/>
      <c r="P34" s="129"/>
      <c r="Q34" s="129"/>
      <c r="R34" s="129"/>
      <c r="S34" s="129"/>
      <c r="T34" s="131"/>
      <c r="U34" s="130"/>
      <c r="V34" s="129"/>
      <c r="W34" s="129"/>
      <c r="X34" s="128"/>
    </row>
    <row r="35" spans="2:24" ht="18" customHeight="1" x14ac:dyDescent="0.2">
      <c r="B35" s="12"/>
      <c r="C35" s="138"/>
      <c r="D35" s="137"/>
      <c r="E35" s="136"/>
      <c r="F35" s="130"/>
      <c r="G35" s="129"/>
      <c r="H35" s="129"/>
      <c r="I35" s="129"/>
      <c r="J35" s="135"/>
      <c r="K35" s="129"/>
      <c r="L35" s="129"/>
      <c r="M35" s="163"/>
      <c r="N35" s="130"/>
      <c r="O35" s="129"/>
      <c r="P35" s="129"/>
      <c r="Q35" s="129"/>
      <c r="R35" s="129"/>
      <c r="S35" s="129"/>
      <c r="T35" s="131"/>
      <c r="U35" s="130"/>
      <c r="V35" s="129"/>
      <c r="W35" s="129"/>
      <c r="X35" s="128"/>
    </row>
    <row r="36" spans="2:24" ht="18" customHeight="1" x14ac:dyDescent="0.2">
      <c r="B36" s="12"/>
      <c r="C36" s="138"/>
      <c r="D36" s="137"/>
      <c r="E36" s="136"/>
      <c r="F36" s="130"/>
      <c r="G36" s="129"/>
      <c r="H36" s="129"/>
      <c r="I36" s="129"/>
      <c r="J36" s="135"/>
      <c r="K36" s="129"/>
      <c r="L36" s="129"/>
      <c r="M36" s="163"/>
      <c r="N36" s="130"/>
      <c r="O36" s="129"/>
      <c r="P36" s="129"/>
      <c r="Q36" s="129"/>
      <c r="R36" s="129"/>
      <c r="S36" s="129"/>
      <c r="T36" s="131"/>
      <c r="U36" s="130"/>
      <c r="V36" s="129"/>
      <c r="W36" s="129"/>
      <c r="X36" s="128"/>
    </row>
    <row r="37" spans="2:24" ht="18" customHeight="1" x14ac:dyDescent="0.2">
      <c r="B37" s="12"/>
      <c r="C37" s="138"/>
      <c r="D37" s="137"/>
      <c r="E37" s="136"/>
      <c r="F37" s="130"/>
      <c r="G37" s="129"/>
      <c r="H37" s="129"/>
      <c r="I37" s="129"/>
      <c r="J37" s="135"/>
      <c r="K37" s="129"/>
      <c r="L37" s="129"/>
      <c r="M37" s="163"/>
      <c r="N37" s="130"/>
      <c r="O37" s="129"/>
      <c r="P37" s="129"/>
      <c r="Q37" s="129"/>
      <c r="R37" s="129"/>
      <c r="S37" s="129"/>
      <c r="T37" s="131"/>
      <c r="U37" s="130"/>
      <c r="V37" s="129"/>
      <c r="W37" s="129"/>
      <c r="X37" s="128"/>
    </row>
    <row r="38" spans="2:24" ht="18" customHeight="1" x14ac:dyDescent="0.2">
      <c r="B38" s="12"/>
      <c r="C38" s="138"/>
      <c r="D38" s="137"/>
      <c r="E38" s="136"/>
      <c r="F38" s="130"/>
      <c r="G38" s="129"/>
      <c r="H38" s="133"/>
      <c r="I38" s="133"/>
      <c r="J38" s="135"/>
      <c r="K38" s="133"/>
      <c r="L38" s="133"/>
      <c r="M38" s="132"/>
      <c r="N38" s="130"/>
      <c r="O38" s="129"/>
      <c r="P38" s="129"/>
      <c r="Q38" s="129"/>
      <c r="R38" s="129"/>
      <c r="S38" s="129"/>
      <c r="T38" s="131"/>
      <c r="U38" s="130"/>
      <c r="V38" s="129"/>
      <c r="W38" s="129"/>
      <c r="X38" s="128"/>
    </row>
    <row r="39" spans="2:24" s="34" customFormat="1" x14ac:dyDescent="0.25">
      <c r="B39" s="162" t="s">
        <v>70</v>
      </c>
      <c r="D39" s="161"/>
      <c r="E39" s="160"/>
      <c r="F39" s="159"/>
      <c r="G39" s="158"/>
      <c r="H39" s="156"/>
      <c r="I39" s="156"/>
      <c r="J39" s="157" t="e">
        <f>SUM(J7:J38)</f>
        <v>#DIV/0!</v>
      </c>
      <c r="K39" s="156"/>
      <c r="L39" s="156"/>
      <c r="M39" s="132"/>
      <c r="N39" s="130"/>
      <c r="O39" s="129"/>
      <c r="P39" s="129"/>
      <c r="Q39" s="129"/>
      <c r="R39" s="129"/>
      <c r="S39" s="129"/>
      <c r="T39" s="131"/>
      <c r="U39" s="130"/>
      <c r="V39" s="129"/>
      <c r="W39" s="129"/>
      <c r="X39" s="128"/>
    </row>
    <row r="40" spans="2:24" ht="15" x14ac:dyDescent="0.2">
      <c r="B40" s="127"/>
      <c r="C40" s="153"/>
      <c r="D40" s="152"/>
      <c r="E40" s="124"/>
      <c r="F40" s="119"/>
      <c r="G40" s="118"/>
      <c r="H40" s="122"/>
      <c r="I40" s="122"/>
      <c r="J40" s="123"/>
      <c r="K40" s="122"/>
      <c r="L40" s="122"/>
      <c r="M40" s="121"/>
      <c r="N40" s="119"/>
      <c r="O40" s="118"/>
      <c r="P40" s="118"/>
      <c r="Q40" s="118"/>
      <c r="R40" s="118"/>
      <c r="S40" s="118"/>
      <c r="T40" s="120"/>
      <c r="U40" s="119"/>
      <c r="V40" s="118"/>
      <c r="W40" s="118"/>
      <c r="X40" s="117"/>
    </row>
    <row r="41" spans="2:24" x14ac:dyDescent="0.25">
      <c r="B41" s="151" t="s">
        <v>69</v>
      </c>
      <c r="C41" s="150"/>
      <c r="D41" s="149"/>
      <c r="E41" s="148"/>
      <c r="F41" s="143"/>
      <c r="G41" s="142"/>
      <c r="H41" s="146"/>
      <c r="I41" s="146"/>
      <c r="J41" s="147"/>
      <c r="K41" s="146"/>
      <c r="L41" s="146"/>
      <c r="M41" s="145"/>
      <c r="N41" s="143"/>
      <c r="O41" s="142"/>
      <c r="P41" s="142"/>
      <c r="Q41" s="142"/>
      <c r="R41" s="142"/>
      <c r="S41" s="142"/>
      <c r="T41" s="144"/>
      <c r="U41" s="143"/>
      <c r="V41" s="142"/>
      <c r="W41" s="142"/>
      <c r="X41" s="141"/>
    </row>
    <row r="42" spans="2:24" x14ac:dyDescent="0.25">
      <c r="B42" s="12" t="s">
        <v>68</v>
      </c>
      <c r="C42" s="155" t="s">
        <v>67</v>
      </c>
      <c r="D42" s="137">
        <v>0</v>
      </c>
      <c r="E42" s="136" t="s">
        <v>62</v>
      </c>
      <c r="F42" s="130"/>
      <c r="G42" s="129"/>
      <c r="H42" s="133"/>
      <c r="I42" s="133"/>
      <c r="J42" s="135"/>
      <c r="K42" s="133"/>
      <c r="L42" s="133"/>
      <c r="M42" s="132">
        <v>0</v>
      </c>
      <c r="N42" s="130"/>
      <c r="O42" s="129"/>
      <c r="P42" s="129"/>
      <c r="Q42" s="129"/>
      <c r="R42" s="129"/>
      <c r="S42" s="129"/>
      <c r="T42" s="131"/>
      <c r="U42" s="130">
        <v>0</v>
      </c>
      <c r="V42" s="129">
        <v>0</v>
      </c>
      <c r="W42" s="129">
        <f>U42</f>
        <v>0</v>
      </c>
      <c r="X42" s="128">
        <f>W42+M42</f>
        <v>0</v>
      </c>
    </row>
    <row r="43" spans="2:24" ht="15" x14ac:dyDescent="0.2">
      <c r="B43" s="12" t="s">
        <v>66</v>
      </c>
      <c r="C43" s="138"/>
      <c r="D43" s="140">
        <v>0</v>
      </c>
      <c r="E43" s="136" t="s">
        <v>62</v>
      </c>
      <c r="F43" s="130"/>
      <c r="G43" s="129"/>
      <c r="H43" s="133"/>
      <c r="I43" s="133"/>
      <c r="J43" s="135"/>
      <c r="K43" s="133"/>
      <c r="L43" s="133"/>
      <c r="M43" s="132">
        <v>0</v>
      </c>
      <c r="N43" s="130"/>
      <c r="O43" s="129"/>
      <c r="P43" s="129"/>
      <c r="Q43" s="129"/>
      <c r="R43" s="129"/>
      <c r="S43" s="129"/>
      <c r="T43" s="131"/>
      <c r="U43" s="154">
        <v>0</v>
      </c>
      <c r="V43" s="129">
        <v>0</v>
      </c>
      <c r="W43" s="129">
        <f>U43*D43</f>
        <v>0</v>
      </c>
      <c r="X43" s="128">
        <f>W43+M43</f>
        <v>0</v>
      </c>
    </row>
    <row r="44" spans="2:24" ht="15" x14ac:dyDescent="0.2">
      <c r="B44" s="12" t="s">
        <v>65</v>
      </c>
      <c r="C44" s="138" t="s">
        <v>45</v>
      </c>
      <c r="D44" s="140">
        <v>0</v>
      </c>
      <c r="E44" s="136" t="s">
        <v>62</v>
      </c>
      <c r="F44" s="130"/>
      <c r="G44" s="129"/>
      <c r="H44" s="133"/>
      <c r="I44" s="133"/>
      <c r="J44" s="135"/>
      <c r="K44" s="133"/>
      <c r="L44" s="133"/>
      <c r="M44" s="132">
        <v>0</v>
      </c>
      <c r="N44" s="130"/>
      <c r="O44" s="129"/>
      <c r="P44" s="129"/>
      <c r="Q44" s="129"/>
      <c r="R44" s="129"/>
      <c r="S44" s="129"/>
      <c r="T44" s="131"/>
      <c r="U44" s="154">
        <v>0</v>
      </c>
      <c r="V44" s="129">
        <v>0</v>
      </c>
      <c r="W44" s="129">
        <f>U44*D44</f>
        <v>0</v>
      </c>
      <c r="X44" s="128">
        <f>W44+M44</f>
        <v>0</v>
      </c>
    </row>
    <row r="45" spans="2:24" ht="15" x14ac:dyDescent="0.2">
      <c r="B45" s="12" t="s">
        <v>64</v>
      </c>
      <c r="C45" s="138"/>
      <c r="D45" s="140">
        <v>0</v>
      </c>
      <c r="E45" s="136" t="s">
        <v>62</v>
      </c>
      <c r="F45" s="130"/>
      <c r="G45" s="129"/>
      <c r="H45" s="133"/>
      <c r="I45" s="133"/>
      <c r="J45" s="135"/>
      <c r="K45" s="133"/>
      <c r="L45" s="133"/>
      <c r="M45" s="132">
        <v>0</v>
      </c>
      <c r="N45" s="130"/>
      <c r="O45" s="129"/>
      <c r="P45" s="129"/>
      <c r="Q45" s="129"/>
      <c r="R45" s="129"/>
      <c r="S45" s="129"/>
      <c r="T45" s="131"/>
      <c r="U45" s="154">
        <v>0</v>
      </c>
      <c r="V45" s="129">
        <v>0</v>
      </c>
      <c r="W45" s="129">
        <f>U45*D45</f>
        <v>0</v>
      </c>
      <c r="X45" s="128">
        <f>W45+M45</f>
        <v>0</v>
      </c>
    </row>
    <row r="46" spans="2:24" ht="15" x14ac:dyDescent="0.2">
      <c r="B46" s="12" t="s">
        <v>63</v>
      </c>
      <c r="C46" s="138"/>
      <c r="D46" s="140">
        <v>0</v>
      </c>
      <c r="E46" s="136" t="s">
        <v>62</v>
      </c>
      <c r="F46" s="130"/>
      <c r="G46" s="129"/>
      <c r="H46" s="133"/>
      <c r="I46" s="133"/>
      <c r="J46" s="135"/>
      <c r="K46" s="133"/>
      <c r="L46" s="133"/>
      <c r="M46" s="132">
        <v>0</v>
      </c>
      <c r="N46" s="130"/>
      <c r="O46" s="129"/>
      <c r="P46" s="129"/>
      <c r="Q46" s="129"/>
      <c r="R46" s="129"/>
      <c r="S46" s="129"/>
      <c r="T46" s="131"/>
      <c r="U46" s="154">
        <v>0</v>
      </c>
      <c r="V46" s="129">
        <v>0</v>
      </c>
      <c r="W46" s="129">
        <f>U46*D46</f>
        <v>0</v>
      </c>
      <c r="X46" s="128">
        <f>W46+M46</f>
        <v>0</v>
      </c>
    </row>
    <row r="47" spans="2:24" ht="15" x14ac:dyDescent="0.2">
      <c r="B47" s="127"/>
      <c r="C47" s="153"/>
      <c r="D47" s="152"/>
      <c r="E47" s="124"/>
      <c r="F47" s="119"/>
      <c r="G47" s="118"/>
      <c r="H47" s="122"/>
      <c r="I47" s="122"/>
      <c r="J47" s="123"/>
      <c r="K47" s="122"/>
      <c r="L47" s="122"/>
      <c r="M47" s="121"/>
      <c r="N47" s="119"/>
      <c r="O47" s="118"/>
      <c r="P47" s="118"/>
      <c r="Q47" s="118"/>
      <c r="R47" s="118"/>
      <c r="S47" s="118"/>
      <c r="T47" s="120"/>
      <c r="U47" s="119"/>
      <c r="V47" s="118"/>
      <c r="W47" s="118"/>
      <c r="X47" s="117"/>
    </row>
    <row r="48" spans="2:24" x14ac:dyDescent="0.25">
      <c r="B48" s="151" t="s">
        <v>61</v>
      </c>
      <c r="C48" s="150"/>
      <c r="D48" s="149"/>
      <c r="E48" s="148"/>
      <c r="F48" s="143"/>
      <c r="G48" s="142"/>
      <c r="H48" s="146"/>
      <c r="I48" s="146"/>
      <c r="J48" s="147"/>
      <c r="K48" s="146"/>
      <c r="L48" s="146"/>
      <c r="M48" s="145"/>
      <c r="N48" s="143"/>
      <c r="O48" s="142"/>
      <c r="P48" s="142"/>
      <c r="Q48" s="142"/>
      <c r="R48" s="142"/>
      <c r="S48" s="142"/>
      <c r="T48" s="144"/>
      <c r="U48" s="143"/>
      <c r="V48" s="142"/>
      <c r="W48" s="142"/>
      <c r="X48" s="141"/>
    </row>
    <row r="49" spans="2:25" ht="15" x14ac:dyDescent="0.2">
      <c r="B49" s="12" t="s">
        <v>60</v>
      </c>
      <c r="C49" s="138"/>
      <c r="D49" s="140">
        <v>0</v>
      </c>
      <c r="E49" s="136" t="s">
        <v>54</v>
      </c>
      <c r="F49" s="130"/>
      <c r="G49" s="129"/>
      <c r="H49" s="133"/>
      <c r="I49" s="133"/>
      <c r="J49" s="135"/>
      <c r="K49" s="134">
        <v>0</v>
      </c>
      <c r="L49" s="133"/>
      <c r="M49" s="132">
        <f>K49*D49</f>
        <v>0</v>
      </c>
      <c r="N49" s="130"/>
      <c r="O49" s="129"/>
      <c r="P49" s="129"/>
      <c r="Q49" s="129"/>
      <c r="R49" s="129"/>
      <c r="S49" s="129"/>
      <c r="T49" s="131"/>
      <c r="U49" s="130">
        <v>0</v>
      </c>
      <c r="V49" s="129">
        <v>0</v>
      </c>
      <c r="W49" s="129">
        <v>0</v>
      </c>
      <c r="X49" s="128">
        <f>M49</f>
        <v>0</v>
      </c>
    </row>
    <row r="50" spans="2:25" ht="15" x14ac:dyDescent="0.2">
      <c r="B50" s="12" t="s">
        <v>59</v>
      </c>
      <c r="C50" s="138"/>
      <c r="D50" s="140">
        <v>0</v>
      </c>
      <c r="E50" s="136" t="s">
        <v>54</v>
      </c>
      <c r="F50" s="130"/>
      <c r="G50" s="129"/>
      <c r="H50" s="133"/>
      <c r="I50" s="133"/>
      <c r="J50" s="135"/>
      <c r="K50" s="134">
        <v>0</v>
      </c>
      <c r="L50" s="133"/>
      <c r="M50" s="132">
        <f>K50*D50</f>
        <v>0</v>
      </c>
      <c r="N50" s="130"/>
      <c r="O50" s="129"/>
      <c r="P50" s="129"/>
      <c r="Q50" s="129"/>
      <c r="R50" s="129"/>
      <c r="S50" s="129"/>
      <c r="T50" s="131"/>
      <c r="U50" s="130">
        <v>0</v>
      </c>
      <c r="V50" s="129">
        <v>0</v>
      </c>
      <c r="W50" s="129">
        <v>0</v>
      </c>
      <c r="X50" s="128">
        <f>M50</f>
        <v>0</v>
      </c>
    </row>
    <row r="51" spans="2:25" ht="15" x14ac:dyDescent="0.2">
      <c r="B51" s="12" t="s">
        <v>58</v>
      </c>
      <c r="C51" s="138" t="s">
        <v>45</v>
      </c>
      <c r="D51" s="139">
        <v>0</v>
      </c>
      <c r="E51" s="136" t="s">
        <v>56</v>
      </c>
      <c r="F51" s="130"/>
      <c r="G51" s="129"/>
      <c r="H51" s="133"/>
      <c r="I51" s="133"/>
      <c r="J51" s="135"/>
      <c r="K51" s="134">
        <v>0</v>
      </c>
      <c r="L51" s="133" t="s">
        <v>45</v>
      </c>
      <c r="M51" s="132">
        <f>K51*D51</f>
        <v>0</v>
      </c>
      <c r="N51" s="130"/>
      <c r="O51" s="129"/>
      <c r="P51" s="129"/>
      <c r="Q51" s="129"/>
      <c r="R51" s="129"/>
      <c r="S51" s="129"/>
      <c r="T51" s="131"/>
      <c r="U51" s="130">
        <v>0</v>
      </c>
      <c r="V51" s="129">
        <v>0</v>
      </c>
      <c r="W51" s="129">
        <v>0</v>
      </c>
      <c r="X51" s="128">
        <f>M51</f>
        <v>0</v>
      </c>
    </row>
    <row r="52" spans="2:25" ht="15" x14ac:dyDescent="0.2">
      <c r="B52" s="12" t="s">
        <v>57</v>
      </c>
      <c r="C52" s="138" t="s">
        <v>45</v>
      </c>
      <c r="D52" s="139">
        <v>0</v>
      </c>
      <c r="E52" s="136" t="s">
        <v>56</v>
      </c>
      <c r="F52" s="130"/>
      <c r="G52" s="129"/>
      <c r="H52" s="133"/>
      <c r="I52" s="133"/>
      <c r="J52" s="135"/>
      <c r="K52" s="134">
        <v>0</v>
      </c>
      <c r="L52" s="133"/>
      <c r="M52" s="132">
        <f>K52*D52</f>
        <v>0</v>
      </c>
      <c r="N52" s="130"/>
      <c r="O52" s="129"/>
      <c r="P52" s="129"/>
      <c r="Q52" s="129"/>
      <c r="R52" s="129"/>
      <c r="S52" s="129"/>
      <c r="T52" s="131"/>
      <c r="U52" s="130">
        <v>0</v>
      </c>
      <c r="V52" s="129">
        <v>0</v>
      </c>
      <c r="W52" s="129">
        <v>0</v>
      </c>
      <c r="X52" s="128">
        <f>M52</f>
        <v>0</v>
      </c>
    </row>
    <row r="53" spans="2:25" ht="15" x14ac:dyDescent="0.2">
      <c r="B53" s="12" t="s">
        <v>55</v>
      </c>
      <c r="C53" s="138"/>
      <c r="D53" s="137">
        <v>0</v>
      </c>
      <c r="E53" s="136" t="s">
        <v>54</v>
      </c>
      <c r="F53" s="130"/>
      <c r="G53" s="129"/>
      <c r="H53" s="133"/>
      <c r="I53" s="133"/>
      <c r="J53" s="135"/>
      <c r="K53" s="134">
        <v>0</v>
      </c>
      <c r="L53" s="133"/>
      <c r="M53" s="132">
        <f>K53*D53</f>
        <v>0</v>
      </c>
      <c r="N53" s="130"/>
      <c r="O53" s="129"/>
      <c r="P53" s="129"/>
      <c r="Q53" s="129"/>
      <c r="R53" s="129"/>
      <c r="S53" s="129"/>
      <c r="T53" s="131"/>
      <c r="U53" s="130">
        <v>0</v>
      </c>
      <c r="V53" s="129">
        <v>0</v>
      </c>
      <c r="W53" s="129">
        <v>0</v>
      </c>
      <c r="X53" s="128">
        <f>M53</f>
        <v>0</v>
      </c>
    </row>
    <row r="54" spans="2:25" ht="15" x14ac:dyDescent="0.2">
      <c r="B54" s="127" t="s">
        <v>53</v>
      </c>
      <c r="C54" s="126" t="s">
        <v>52</v>
      </c>
      <c r="D54" s="125">
        <v>0</v>
      </c>
      <c r="E54" s="124" t="s">
        <v>49</v>
      </c>
      <c r="F54" s="119"/>
      <c r="G54" s="118"/>
      <c r="H54" s="122"/>
      <c r="I54" s="122"/>
      <c r="J54" s="123"/>
      <c r="K54" s="122"/>
      <c r="L54" s="122"/>
      <c r="M54" s="121" t="e">
        <f>SUM(M5:M53)/100*D54</f>
        <v>#DIV/0!</v>
      </c>
      <c r="N54" s="119"/>
      <c r="O54" s="118"/>
      <c r="P54" s="118"/>
      <c r="Q54" s="118"/>
      <c r="R54" s="118"/>
      <c r="S54" s="118"/>
      <c r="T54" s="120"/>
      <c r="U54" s="119">
        <v>0</v>
      </c>
      <c r="V54" s="118">
        <v>0</v>
      </c>
      <c r="W54" s="118">
        <f>SUM(W7:W53)/100*D54</f>
        <v>0</v>
      </c>
      <c r="X54" s="117" t="e">
        <f>W54+M54</f>
        <v>#DIV/0!</v>
      </c>
    </row>
    <row r="55" spans="2:25" s="34" customFormat="1" x14ac:dyDescent="0.25">
      <c r="B55" s="116" t="s">
        <v>48</v>
      </c>
      <c r="C55" s="115"/>
      <c r="D55" s="114"/>
      <c r="E55" s="113"/>
      <c r="F55" s="112"/>
      <c r="G55" s="111"/>
      <c r="H55" s="109"/>
      <c r="I55" s="109"/>
      <c r="J55" s="110"/>
      <c r="K55" s="109"/>
      <c r="L55" s="109"/>
      <c r="M55" s="108" t="e">
        <f>SUM(M5:M54)</f>
        <v>#DIV/0!</v>
      </c>
      <c r="N55" s="107"/>
      <c r="O55" s="106"/>
      <c r="P55" s="106"/>
      <c r="Q55" s="106"/>
      <c r="R55" s="106"/>
      <c r="S55" s="106"/>
      <c r="T55" s="105"/>
      <c r="U55" s="104">
        <f>SUM(U7:U54)</f>
        <v>0</v>
      </c>
      <c r="V55" s="103">
        <f>SUM(V7:V54)</f>
        <v>0</v>
      </c>
      <c r="W55" s="103">
        <f>SUM(W7:W54)</f>
        <v>0</v>
      </c>
      <c r="X55" s="102" t="e">
        <f>SUM(X7:X54)</f>
        <v>#DIV/0!</v>
      </c>
    </row>
    <row r="56" spans="2:25" ht="15" x14ac:dyDescent="0.2">
      <c r="B56" s="90" t="s">
        <v>51</v>
      </c>
      <c r="C56" s="21"/>
      <c r="D56" s="89">
        <v>0</v>
      </c>
      <c r="E56" s="65" t="s">
        <v>49</v>
      </c>
      <c r="F56" s="101"/>
      <c r="G56" s="100"/>
      <c r="H56" s="98"/>
      <c r="I56" s="98"/>
      <c r="J56" s="99"/>
      <c r="K56" s="98"/>
      <c r="L56" s="98"/>
      <c r="M56" s="97" t="e">
        <f>M55/100*D56</f>
        <v>#DIV/0!</v>
      </c>
      <c r="N56" s="96"/>
      <c r="O56" s="95"/>
      <c r="P56" s="95"/>
      <c r="Q56" s="95"/>
      <c r="R56" s="95"/>
      <c r="S56" s="95"/>
      <c r="T56" s="94"/>
      <c r="U56" s="93">
        <v>0</v>
      </c>
      <c r="V56" s="92">
        <v>0</v>
      </c>
      <c r="W56" s="92">
        <f>W55/100*D56</f>
        <v>0</v>
      </c>
      <c r="X56" s="91" t="e">
        <f>W56+M56</f>
        <v>#DIV/0!</v>
      </c>
    </row>
    <row r="57" spans="2:25" ht="15" x14ac:dyDescent="0.2">
      <c r="B57" s="81" t="s">
        <v>48</v>
      </c>
      <c r="C57" s="80"/>
      <c r="D57" s="79"/>
      <c r="E57" s="78"/>
      <c r="F57" s="77"/>
      <c r="G57" s="76"/>
      <c r="H57" s="74"/>
      <c r="I57" s="74"/>
      <c r="J57" s="75"/>
      <c r="K57" s="74"/>
      <c r="L57" s="74"/>
      <c r="M57" s="73" t="e">
        <f>M56+M55</f>
        <v>#DIV/0!</v>
      </c>
      <c r="N57" s="72"/>
      <c r="O57" s="71"/>
      <c r="P57" s="71"/>
      <c r="Q57" s="71"/>
      <c r="R57" s="71"/>
      <c r="S57" s="71"/>
      <c r="T57" s="70"/>
      <c r="U57" s="69"/>
      <c r="V57" s="68"/>
      <c r="W57" s="68">
        <f>W56+W55</f>
        <v>0</v>
      </c>
      <c r="X57" s="67" t="e">
        <f>X56+X55</f>
        <v>#DIV/0!</v>
      </c>
    </row>
    <row r="58" spans="2:25" ht="15" x14ac:dyDescent="0.2">
      <c r="B58" s="90" t="s">
        <v>50</v>
      </c>
      <c r="C58" s="21"/>
      <c r="D58" s="89">
        <v>0</v>
      </c>
      <c r="E58" s="65" t="s">
        <v>49</v>
      </c>
      <c r="F58" s="64"/>
      <c r="G58" s="63"/>
      <c r="H58" s="61"/>
      <c r="I58" s="61"/>
      <c r="J58" s="88"/>
      <c r="K58" s="61"/>
      <c r="L58" s="61"/>
      <c r="M58" s="60" t="e">
        <f>M57/100*D58</f>
        <v>#DIV/0!</v>
      </c>
      <c r="N58" s="87"/>
      <c r="O58" s="86"/>
      <c r="P58" s="86"/>
      <c r="Q58" s="86"/>
      <c r="R58" s="86"/>
      <c r="S58" s="86"/>
      <c r="T58" s="85"/>
      <c r="U58" s="84">
        <v>0</v>
      </c>
      <c r="V58" s="83">
        <v>0</v>
      </c>
      <c r="W58" s="83">
        <f>W57/100*D58</f>
        <v>0</v>
      </c>
      <c r="X58" s="82" t="e">
        <f>W58+M58</f>
        <v>#DIV/0!</v>
      </c>
      <c r="Y58" s="21"/>
    </row>
    <row r="59" spans="2:25" ht="15" x14ac:dyDescent="0.2">
      <c r="B59" s="81" t="s">
        <v>48</v>
      </c>
      <c r="C59" s="80"/>
      <c r="D59" s="79"/>
      <c r="E59" s="78"/>
      <c r="F59" s="77"/>
      <c r="G59" s="76"/>
      <c r="H59" s="74"/>
      <c r="I59" s="74"/>
      <c r="J59" s="75"/>
      <c r="K59" s="74"/>
      <c r="L59" s="74"/>
      <c r="M59" s="73" t="e">
        <f>M58+M57</f>
        <v>#DIV/0!</v>
      </c>
      <c r="N59" s="72"/>
      <c r="O59" s="71"/>
      <c r="P59" s="71"/>
      <c r="Q59" s="71"/>
      <c r="R59" s="71"/>
      <c r="S59" s="71"/>
      <c r="T59" s="70"/>
      <c r="U59" s="69"/>
      <c r="V59" s="68"/>
      <c r="W59" s="68">
        <f>W58+W57</f>
        <v>0</v>
      </c>
      <c r="X59" s="67" t="e">
        <f>X58+X57</f>
        <v>#DIV/0!</v>
      </c>
    </row>
    <row r="60" spans="2:25" ht="15" x14ac:dyDescent="0.2">
      <c r="B60" s="66" t="s">
        <v>47</v>
      </c>
      <c r="C60" s="21"/>
      <c r="D60" s="26"/>
      <c r="E60" s="65"/>
      <c r="F60" s="64"/>
      <c r="G60" s="63"/>
      <c r="H60" s="61"/>
      <c r="I60" s="61"/>
      <c r="J60" s="62"/>
      <c r="K60" s="61"/>
      <c r="L60" s="61"/>
      <c r="M60" s="60"/>
      <c r="N60" s="59"/>
      <c r="O60" s="58"/>
      <c r="P60" s="58"/>
      <c r="Q60" s="58"/>
      <c r="R60" s="58"/>
      <c r="S60" s="58"/>
      <c r="T60" s="57"/>
      <c r="U60" s="56"/>
      <c r="V60" s="55"/>
      <c r="W60" s="55"/>
      <c r="X60" s="54">
        <v>0</v>
      </c>
    </row>
    <row r="61" spans="2:25" s="34" customFormat="1" ht="26.25" customHeight="1" thickBot="1" x14ac:dyDescent="0.3">
      <c r="B61" s="53" t="s">
        <v>46</v>
      </c>
      <c r="C61" s="52"/>
      <c r="D61" s="43"/>
      <c r="E61" s="45"/>
      <c r="F61" s="51"/>
      <c r="G61" s="50"/>
      <c r="H61" s="49"/>
      <c r="I61" s="49"/>
      <c r="J61" s="48"/>
      <c r="K61" s="47"/>
      <c r="L61" s="47"/>
      <c r="M61" s="46" t="s">
        <v>45</v>
      </c>
      <c r="N61" s="44"/>
      <c r="O61" s="43"/>
      <c r="P61" s="43"/>
      <c r="Q61" s="43"/>
      <c r="R61" s="43"/>
      <c r="S61" s="43"/>
      <c r="T61" s="45"/>
      <c r="U61" s="44"/>
      <c r="V61" s="43"/>
      <c r="W61" s="42"/>
      <c r="X61" s="41" t="e">
        <f>X60+X59</f>
        <v>#DIV/0!</v>
      </c>
    </row>
    <row r="62" spans="2:25" x14ac:dyDescent="0.25">
      <c r="B62" s="29" t="s">
        <v>44</v>
      </c>
      <c r="C62" s="28"/>
      <c r="D62" s="33"/>
      <c r="E62" s="31"/>
      <c r="F62" s="31"/>
      <c r="G62" s="31"/>
      <c r="J62" s="18"/>
      <c r="K62" s="22"/>
      <c r="L62" s="22"/>
      <c r="M62" s="22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2:25" x14ac:dyDescent="0.25">
      <c r="B63" s="26" t="s">
        <v>43</v>
      </c>
      <c r="C63" s="26" t="s">
        <v>42</v>
      </c>
      <c r="D63" s="33"/>
      <c r="E63" s="31"/>
      <c r="F63" s="31"/>
      <c r="G63" s="31"/>
      <c r="J63" s="18"/>
      <c r="K63" s="22"/>
      <c r="L63" s="22"/>
      <c r="M63" s="38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2:25" ht="15" x14ac:dyDescent="0.2">
      <c r="B64" s="26" t="s">
        <v>41</v>
      </c>
      <c r="C64" s="26" t="s">
        <v>40</v>
      </c>
      <c r="D64" s="33"/>
      <c r="E64" s="31"/>
      <c r="F64" s="31"/>
      <c r="G64" s="31"/>
      <c r="J64" s="18"/>
      <c r="K64" s="22"/>
      <c r="L64" s="22"/>
      <c r="M64" s="22"/>
      <c r="N64" s="31"/>
      <c r="O64" s="31"/>
      <c r="P64" s="31"/>
      <c r="Q64" s="31"/>
      <c r="R64" s="31"/>
      <c r="S64" s="31"/>
      <c r="T64" s="31"/>
      <c r="U64" s="31"/>
      <c r="V64" s="31"/>
      <c r="W64" s="40"/>
    </row>
    <row r="65" spans="2:23" x14ac:dyDescent="0.25">
      <c r="B65" s="26" t="s">
        <v>39</v>
      </c>
      <c r="C65" s="26" t="s">
        <v>38</v>
      </c>
      <c r="D65" s="33"/>
      <c r="E65" s="31"/>
      <c r="F65" s="31"/>
      <c r="G65" s="31"/>
      <c r="K65" s="22"/>
      <c r="L65" s="22"/>
      <c r="M65" s="34"/>
      <c r="N65" s="31"/>
      <c r="O65" s="31"/>
      <c r="P65" s="31"/>
      <c r="Q65" s="31"/>
      <c r="R65" s="31"/>
      <c r="S65" s="31"/>
      <c r="T65" s="31"/>
      <c r="U65" s="31"/>
      <c r="V65" s="31"/>
      <c r="W65" s="39"/>
    </row>
    <row r="66" spans="2:23" x14ac:dyDescent="0.25">
      <c r="B66" s="24" t="s">
        <v>37</v>
      </c>
      <c r="C66" s="24" t="s">
        <v>36</v>
      </c>
      <c r="D66" s="33"/>
      <c r="E66" s="31"/>
      <c r="F66" s="31"/>
      <c r="G66" s="31"/>
      <c r="K66" s="22"/>
      <c r="L66" s="22"/>
      <c r="M66" s="38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2:23" x14ac:dyDescent="0.25">
      <c r="B67" s="37" t="s">
        <v>35</v>
      </c>
      <c r="C67" s="36"/>
      <c r="D67" s="33"/>
      <c r="E67" s="31"/>
      <c r="F67" s="17"/>
      <c r="G67" s="17"/>
      <c r="M67" s="34"/>
      <c r="W67" s="35"/>
    </row>
    <row r="68" spans="2:23" ht="15" x14ac:dyDescent="0.2">
      <c r="B68" s="26" t="s">
        <v>34</v>
      </c>
      <c r="C68" s="26" t="s">
        <v>33</v>
      </c>
      <c r="D68" s="33"/>
      <c r="E68" s="31"/>
      <c r="F68" s="17"/>
      <c r="G68" s="17"/>
    </row>
    <row r="69" spans="2:23" x14ac:dyDescent="0.25">
      <c r="B69" s="26" t="s">
        <v>32</v>
      </c>
      <c r="C69" s="26" t="s">
        <v>31</v>
      </c>
      <c r="D69" s="33"/>
      <c r="E69" s="31"/>
      <c r="F69" s="17"/>
      <c r="G69" s="17"/>
      <c r="M69" s="34"/>
    </row>
    <row r="70" spans="2:23" ht="15" x14ac:dyDescent="0.2">
      <c r="B70" s="26" t="s">
        <v>30</v>
      </c>
      <c r="C70" s="26" t="s">
        <v>29</v>
      </c>
      <c r="D70" s="33"/>
      <c r="E70" s="31"/>
      <c r="F70" s="17"/>
      <c r="G70" s="17"/>
    </row>
    <row r="71" spans="2:23" ht="15" x14ac:dyDescent="0.2">
      <c r="B71" s="26" t="s">
        <v>28</v>
      </c>
      <c r="C71" s="26" t="s">
        <v>27</v>
      </c>
      <c r="D71" s="33"/>
      <c r="E71" s="31"/>
      <c r="F71" s="17"/>
      <c r="G71" s="17"/>
    </row>
    <row r="72" spans="2:23" ht="15" x14ac:dyDescent="0.2">
      <c r="B72" s="26" t="s">
        <v>26</v>
      </c>
      <c r="C72" s="26" t="s">
        <v>25</v>
      </c>
      <c r="D72" s="33"/>
      <c r="E72" s="31"/>
      <c r="F72" s="17"/>
      <c r="G72" s="17"/>
    </row>
    <row r="73" spans="2:23" ht="15" x14ac:dyDescent="0.2">
      <c r="B73" s="26" t="s">
        <v>24</v>
      </c>
      <c r="C73" s="26" t="s">
        <v>23</v>
      </c>
      <c r="D73" s="33"/>
      <c r="E73" s="31"/>
      <c r="F73" s="17"/>
      <c r="G73" s="17"/>
    </row>
    <row r="74" spans="2:23" ht="15" x14ac:dyDescent="0.2">
      <c r="B74" s="26" t="s">
        <v>22</v>
      </c>
      <c r="C74" s="26" t="s">
        <v>21</v>
      </c>
      <c r="D74" s="33"/>
      <c r="E74" s="31"/>
      <c r="F74" s="17"/>
      <c r="G74" s="17"/>
    </row>
    <row r="75" spans="2:23" ht="15" x14ac:dyDescent="0.2">
      <c r="B75" s="26" t="s">
        <v>20</v>
      </c>
      <c r="C75" s="32" t="s">
        <v>19</v>
      </c>
      <c r="D75" s="33"/>
      <c r="E75" s="31"/>
      <c r="F75" s="17"/>
      <c r="G75" s="17"/>
    </row>
    <row r="76" spans="2:23" ht="15" x14ac:dyDescent="0.2">
      <c r="B76" s="26" t="s">
        <v>18</v>
      </c>
      <c r="C76" s="32" t="s">
        <v>17</v>
      </c>
      <c r="D76" s="31"/>
      <c r="E76" s="31"/>
      <c r="F76" s="17"/>
      <c r="G76" s="17"/>
    </row>
    <row r="77" spans="2:23" ht="15" x14ac:dyDescent="0.2">
      <c r="B77" s="24" t="s">
        <v>16</v>
      </c>
      <c r="C77" s="30" t="s">
        <v>15</v>
      </c>
      <c r="F77" s="17"/>
      <c r="G77" s="17"/>
    </row>
    <row r="78" spans="2:23" x14ac:dyDescent="0.25">
      <c r="B78" s="29" t="s">
        <v>14</v>
      </c>
      <c r="C78" s="28"/>
      <c r="F78" s="17"/>
      <c r="G78" s="17"/>
    </row>
    <row r="79" spans="2:23" ht="15" x14ac:dyDescent="0.2">
      <c r="B79" s="26" t="s">
        <v>13</v>
      </c>
      <c r="C79" s="26" t="s">
        <v>12</v>
      </c>
      <c r="F79" s="17"/>
      <c r="G79" s="17"/>
    </row>
    <row r="80" spans="2:23" ht="15" x14ac:dyDescent="0.2">
      <c r="B80" s="26" t="s">
        <v>11</v>
      </c>
      <c r="C80" s="26" t="s">
        <v>10</v>
      </c>
      <c r="F80" s="17"/>
      <c r="G80" s="17"/>
    </row>
    <row r="81" spans="2:7" ht="15" x14ac:dyDescent="0.2">
      <c r="B81" s="27" t="s">
        <v>9</v>
      </c>
      <c r="C81" s="26" t="s">
        <v>8</v>
      </c>
      <c r="F81" s="17"/>
      <c r="G81" s="17"/>
    </row>
    <row r="82" spans="2:7" ht="15" x14ac:dyDescent="0.2">
      <c r="B82" s="25" t="s">
        <v>7</v>
      </c>
      <c r="C82" s="24" t="s">
        <v>6</v>
      </c>
      <c r="F82" s="17"/>
      <c r="G82" s="17"/>
    </row>
    <row r="83" spans="2:7" ht="15" x14ac:dyDescent="0.2">
      <c r="F83" s="17"/>
      <c r="G83" s="17"/>
    </row>
    <row r="84" spans="2:7" ht="15" x14ac:dyDescent="0.2">
      <c r="F84" s="17"/>
      <c r="G84" s="17"/>
    </row>
    <row r="85" spans="2:7" ht="15" x14ac:dyDescent="0.2">
      <c r="F85" s="17"/>
      <c r="G85" s="17"/>
    </row>
    <row r="86" spans="2:7" ht="15" x14ac:dyDescent="0.2">
      <c r="F86" s="17"/>
      <c r="G86" s="17"/>
    </row>
    <row r="87" spans="2:7" ht="15" x14ac:dyDescent="0.2">
      <c r="F87" s="17"/>
      <c r="G87" s="17"/>
    </row>
    <row r="88" spans="2:7" ht="15" x14ac:dyDescent="0.2">
      <c r="F88" s="17"/>
      <c r="G88" s="17"/>
    </row>
    <row r="89" spans="2:7" ht="15" x14ac:dyDescent="0.2">
      <c r="F89" s="17"/>
      <c r="G89" s="17"/>
    </row>
    <row r="90" spans="2:7" ht="15" x14ac:dyDescent="0.2">
      <c r="F90" s="17"/>
      <c r="G90" s="17"/>
    </row>
    <row r="91" spans="2:7" ht="15" x14ac:dyDescent="0.2">
      <c r="F91" s="17"/>
      <c r="G91" s="17"/>
    </row>
    <row r="92" spans="2:7" ht="15" x14ac:dyDescent="0.2">
      <c r="B92" s="21"/>
      <c r="F92" s="17"/>
      <c r="G92" s="17"/>
    </row>
    <row r="93" spans="2:7" ht="15" x14ac:dyDescent="0.2">
      <c r="B93" s="21"/>
      <c r="F93" s="17"/>
      <c r="G93" s="17"/>
    </row>
    <row r="94" spans="2:7" ht="15" x14ac:dyDescent="0.2">
      <c r="B94" s="21"/>
      <c r="F94" s="17"/>
      <c r="G94" s="17"/>
    </row>
    <row r="95" spans="2:7" ht="15" x14ac:dyDescent="0.2">
      <c r="B95" s="21"/>
      <c r="F95" s="17"/>
      <c r="G95" s="17"/>
    </row>
    <row r="96" spans="2:7" ht="15" x14ac:dyDescent="0.2">
      <c r="B96" s="21"/>
      <c r="F96" s="17"/>
      <c r="G96" s="17"/>
    </row>
    <row r="97" spans="2:7" ht="15" x14ac:dyDescent="0.2">
      <c r="B97" s="21"/>
      <c r="F97" s="17"/>
      <c r="G97" s="17"/>
    </row>
    <row r="98" spans="2:7" ht="15" x14ac:dyDescent="0.2">
      <c r="B98" s="21"/>
      <c r="F98" s="17"/>
      <c r="G98" s="17"/>
    </row>
    <row r="99" spans="2:7" ht="15" x14ac:dyDescent="0.2">
      <c r="B99" s="21"/>
      <c r="F99" s="17"/>
      <c r="G99" s="17"/>
    </row>
    <row r="100" spans="2:7" ht="15" x14ac:dyDescent="0.2">
      <c r="B100" s="21"/>
      <c r="F100" s="17"/>
      <c r="G100" s="17"/>
    </row>
    <row r="101" spans="2:7" ht="15" x14ac:dyDescent="0.2">
      <c r="B101" s="21"/>
      <c r="F101" s="17"/>
      <c r="G101" s="17"/>
    </row>
    <row r="102" spans="2:7" ht="15" x14ac:dyDescent="0.2">
      <c r="B102" s="21"/>
      <c r="F102" s="17"/>
      <c r="G102" s="17"/>
    </row>
    <row r="103" spans="2:7" ht="15" x14ac:dyDescent="0.2">
      <c r="B103" s="21"/>
      <c r="F103" s="17"/>
      <c r="G103" s="17"/>
    </row>
    <row r="104" spans="2:7" ht="15" x14ac:dyDescent="0.2">
      <c r="B104" s="21"/>
      <c r="F104" s="17"/>
      <c r="G104" s="17"/>
    </row>
    <row r="105" spans="2:7" ht="15" x14ac:dyDescent="0.2">
      <c r="B105" s="21"/>
      <c r="F105" s="17"/>
      <c r="G105" s="17"/>
    </row>
    <row r="106" spans="2:7" ht="15" x14ac:dyDescent="0.2">
      <c r="B106" s="21"/>
      <c r="F106" s="17"/>
      <c r="G106" s="17"/>
    </row>
    <row r="107" spans="2:7" ht="15" x14ac:dyDescent="0.2">
      <c r="B107" s="21"/>
      <c r="F107" s="17"/>
      <c r="G107" s="17"/>
    </row>
    <row r="108" spans="2:7" ht="15" x14ac:dyDescent="0.2">
      <c r="B108" s="21"/>
      <c r="F108" s="17"/>
      <c r="G108" s="17"/>
    </row>
    <row r="109" spans="2:7" ht="15" x14ac:dyDescent="0.2">
      <c r="B109" s="21"/>
      <c r="F109" s="17"/>
      <c r="G109" s="17"/>
    </row>
    <row r="110" spans="2:7" ht="15" x14ac:dyDescent="0.2">
      <c r="B110" s="21"/>
      <c r="F110" s="17"/>
      <c r="G110" s="17"/>
    </row>
    <row r="111" spans="2:7" ht="15" x14ac:dyDescent="0.2">
      <c r="B111" s="21"/>
      <c r="F111" s="17"/>
      <c r="G111" s="17"/>
    </row>
    <row r="112" spans="2:7" ht="15" x14ac:dyDescent="0.2">
      <c r="B112" s="21"/>
      <c r="F112" s="17"/>
      <c r="G112" s="17"/>
    </row>
    <row r="113" spans="2:9" ht="15" x14ac:dyDescent="0.2">
      <c r="B113" s="21"/>
      <c r="F113" s="17"/>
      <c r="G113" s="17"/>
    </row>
    <row r="114" spans="2:9" ht="15" x14ac:dyDescent="0.2">
      <c r="B114" s="21"/>
      <c r="F114" s="17"/>
      <c r="G114" s="17"/>
    </row>
    <row r="115" spans="2:9" ht="15" x14ac:dyDescent="0.2">
      <c r="B115" s="21"/>
      <c r="F115" s="17"/>
      <c r="G115" s="17"/>
    </row>
    <row r="116" spans="2:9" ht="15" x14ac:dyDescent="0.2">
      <c r="B116" s="21"/>
      <c r="F116" s="17"/>
      <c r="G116" s="17"/>
    </row>
    <row r="117" spans="2:9" ht="15" x14ac:dyDescent="0.2">
      <c r="B117" s="21"/>
      <c r="F117" s="17"/>
      <c r="G117" s="17"/>
    </row>
    <row r="118" spans="2:9" ht="15" x14ac:dyDescent="0.2">
      <c r="B118" s="21"/>
      <c r="F118" s="17"/>
      <c r="G118" s="17"/>
    </row>
    <row r="119" spans="2:9" ht="15" x14ac:dyDescent="0.2">
      <c r="B119" s="21"/>
      <c r="F119" s="17"/>
      <c r="G119" s="17"/>
    </row>
    <row r="120" spans="2:9" ht="15" x14ac:dyDescent="0.2">
      <c r="B120" s="21"/>
      <c r="F120" s="17"/>
      <c r="G120" s="17"/>
    </row>
    <row r="121" spans="2:9" ht="15" x14ac:dyDescent="0.2">
      <c r="B121" s="21"/>
      <c r="F121" s="17"/>
      <c r="G121" s="17"/>
    </row>
    <row r="122" spans="2:9" ht="15" x14ac:dyDescent="0.2">
      <c r="B122" s="21"/>
      <c r="F122" s="17"/>
      <c r="G122" s="17"/>
    </row>
    <row r="123" spans="2:9" ht="15" x14ac:dyDescent="0.2">
      <c r="B123" s="21"/>
      <c r="F123" s="17"/>
      <c r="G123" s="17"/>
    </row>
    <row r="124" spans="2:9" ht="15" x14ac:dyDescent="0.2">
      <c r="B124" s="21"/>
      <c r="F124" s="17"/>
      <c r="G124" s="17"/>
    </row>
    <row r="125" spans="2:9" ht="15" x14ac:dyDescent="0.2">
      <c r="B125" s="21"/>
      <c r="F125" s="17"/>
      <c r="G125" s="17"/>
    </row>
    <row r="126" spans="2:9" ht="15" x14ac:dyDescent="0.2">
      <c r="B126" s="23"/>
      <c r="C126" s="22"/>
      <c r="D126" s="22"/>
      <c r="E126" s="22"/>
      <c r="F126" s="22"/>
      <c r="G126" s="22"/>
      <c r="H126" s="22"/>
      <c r="I126" s="22"/>
    </row>
    <row r="127" spans="2:9" ht="15" x14ac:dyDescent="0.2">
      <c r="B127" s="21"/>
      <c r="F127" s="17"/>
      <c r="G127" s="17"/>
    </row>
    <row r="128" spans="2:9" ht="15" x14ac:dyDescent="0.2">
      <c r="B128" s="21"/>
      <c r="F128" s="17"/>
      <c r="G128" s="17"/>
    </row>
    <row r="129" spans="2:7" ht="15" x14ac:dyDescent="0.2">
      <c r="B129" s="21"/>
      <c r="F129" s="17"/>
      <c r="G129" s="17"/>
    </row>
    <row r="130" spans="2:7" ht="15" x14ac:dyDescent="0.2">
      <c r="B130" s="21"/>
      <c r="F130" s="17"/>
      <c r="G130" s="17"/>
    </row>
    <row r="131" spans="2:7" ht="15" x14ac:dyDescent="0.2">
      <c r="B131" s="21"/>
      <c r="F131" s="17"/>
      <c r="G131" s="17"/>
    </row>
    <row r="132" spans="2:7" ht="15" x14ac:dyDescent="0.2">
      <c r="B132" s="20"/>
      <c r="F132" s="17"/>
      <c r="G132" s="17"/>
    </row>
    <row r="133" spans="2:7" ht="15" x14ac:dyDescent="0.2">
      <c r="F133" s="17"/>
      <c r="G133" s="17"/>
    </row>
    <row r="134" spans="2:7" ht="15" x14ac:dyDescent="0.2">
      <c r="F134" s="17"/>
      <c r="G134" s="17"/>
    </row>
    <row r="135" spans="2:7" ht="15" x14ac:dyDescent="0.2">
      <c r="F135" s="17"/>
      <c r="G135" s="17"/>
    </row>
    <row r="136" spans="2:7" ht="15" x14ac:dyDescent="0.2">
      <c r="F136" s="17"/>
      <c r="G136" s="17"/>
    </row>
    <row r="137" spans="2:7" ht="15" x14ac:dyDescent="0.2">
      <c r="F137" s="17"/>
      <c r="G137" s="17"/>
    </row>
  </sheetData>
  <sheetProtection algorithmName="SHA-512" hashValue="0VIToMWuB85EANt9dl1EVeb3DXyAiJ3cwDU5qudw6XOEPnl+/Sb7OD5ZPEpjm+N14gPzDvqrDMnmPs8WLvYWMA==" saltValue="iIkStlln+uj+keOXHONqBA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ef1290e-a4ec-448f-a834-5a68061175a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8EF92A3B162548BFA9179A948E4E10" ma:contentTypeVersion="15" ma:contentTypeDescription="Create a new document." ma:contentTypeScope="" ma:versionID="62c78c45f2a37488660e18e4e1b39576">
  <xsd:schema xmlns:xsd="http://www.w3.org/2001/XMLSchema" xmlns:xs="http://www.w3.org/2001/XMLSchema" xmlns:p="http://schemas.microsoft.com/office/2006/metadata/properties" xmlns:ns2="feef5865-a982-42aa-8640-9d4286765ef6" xmlns:ns3="7ef1290e-a4ec-448f-a834-5a68061175a0" xmlns:ns4="da7aeef6-7eae-4b74-8f7f-efb863761cca" targetNamespace="http://schemas.microsoft.com/office/2006/metadata/properties" ma:root="true" ma:fieldsID="72e195a51562490e1ad9d8eb691052ea" ns2:_="" ns3:_="" ns4:_="">
    <xsd:import namespace="feef5865-a982-42aa-8640-9d4286765ef6"/>
    <xsd:import namespace="7ef1290e-a4ec-448f-a834-5a68061175a0"/>
    <xsd:import namespace="da7aeef6-7eae-4b74-8f7f-efb863761c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9fd4a389-d491-4cf1-9c08-b094f3b643cf}" ma:internalName="TaxCatchAll" ma:showField="CatchAllData" ma:web="da7aeef6-7eae-4b74-8f7f-efb863761c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1290e-a4ec-448f-a834-5a6806117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aeef6-7eae-4b74-8f7f-efb863761cc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5AD566-2D06-4F3B-9476-075FA951026F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7ef1290e-a4ec-448f-a834-5a68061175a0"/>
  </ds:schemaRefs>
</ds:datastoreItem>
</file>

<file path=customXml/itemProps2.xml><?xml version="1.0" encoding="utf-8"?>
<ds:datastoreItem xmlns:ds="http://schemas.openxmlformats.org/officeDocument/2006/customXml" ds:itemID="{A030FB80-9EBE-49F1-9CD6-C0AF731ACA7C}"/>
</file>

<file path=customXml/itemProps3.xml><?xml version="1.0" encoding="utf-8"?>
<ds:datastoreItem xmlns:ds="http://schemas.openxmlformats.org/officeDocument/2006/customXml" ds:itemID="{EA15FCD6-E137-435C-B1B4-C9D4B93CF06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03BB165-0C16-4698-999E-FCA74890A6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16</vt:i4>
      </vt:variant>
    </vt:vector>
  </HeadingPairs>
  <TitlesOfParts>
    <vt:vector size="33" baseType="lpstr">
      <vt:lpstr>Totaal</vt:lpstr>
      <vt:lpstr>Bergen op Zoom</vt:lpstr>
      <vt:lpstr>Boxmeer</vt:lpstr>
      <vt:lpstr>Den Bosch</vt:lpstr>
      <vt:lpstr>Den Bosch Oost</vt:lpstr>
      <vt:lpstr>Geldermalsen</vt:lpstr>
      <vt:lpstr>Geleen Oost</vt:lpstr>
      <vt:lpstr>Heeze</vt:lpstr>
      <vt:lpstr>Helmond</vt:lpstr>
      <vt:lpstr>Horst Zevenum</vt:lpstr>
      <vt:lpstr>Oss West</vt:lpstr>
      <vt:lpstr>Roosendaal</vt:lpstr>
      <vt:lpstr>Rosmalen</vt:lpstr>
      <vt:lpstr>Tiel Passewaaij</vt:lpstr>
      <vt:lpstr>Tilburg Reeshof</vt:lpstr>
      <vt:lpstr>Vierlingsbeek</vt:lpstr>
      <vt:lpstr>Weert</vt:lpstr>
      <vt:lpstr>'Bergen op Zoom'!Afdrukbereik</vt:lpstr>
      <vt:lpstr>Boxmeer!Afdrukbereik</vt:lpstr>
      <vt:lpstr>'Den Bosch'!Afdrukbereik</vt:lpstr>
      <vt:lpstr>'Den Bosch Oost'!Afdrukbereik</vt:lpstr>
      <vt:lpstr>Geldermalsen!Afdrukbereik</vt:lpstr>
      <vt:lpstr>'Geleen Oost'!Afdrukbereik</vt:lpstr>
      <vt:lpstr>Heeze!Afdrukbereik</vt:lpstr>
      <vt:lpstr>Helmond!Afdrukbereik</vt:lpstr>
      <vt:lpstr>'Horst Zevenum'!Afdrukbereik</vt:lpstr>
      <vt:lpstr>'Oss West'!Afdrukbereik</vt:lpstr>
      <vt:lpstr>Roosendaal!Afdrukbereik</vt:lpstr>
      <vt:lpstr>Rosmalen!Afdrukbereik</vt:lpstr>
      <vt:lpstr>'Tiel Passewaaij'!Afdrukbereik</vt:lpstr>
      <vt:lpstr>'Tilburg Reeshof'!Afdrukbereik</vt:lpstr>
      <vt:lpstr>Vierlingsbeek!Afdrukbereik</vt:lpstr>
      <vt:lpstr>Weert!Afdrukbereik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Beltman, J.A. (Johan)</dc:creator>
  <cp:lastModifiedBy>Beltman, J.A. (Johan)</cp:lastModifiedBy>
  <dcterms:created xsi:type="dcterms:W3CDTF">2022-07-20T14:15:50Z</dcterms:created>
  <dcterms:modified xsi:type="dcterms:W3CDTF">2022-08-26T08:41:15Z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2022-07-20T14:15:50Z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9299ade0-e7c7-486b-ac7c-9bc69273dd23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0x010100A28EF92A3B162548BFA9179A948E4E10</vt:lpwstr>
  </property>
  <property fmtid="{D5CDD505-2E9C-101B-9397-08002B2CF9AE}" pid="10" name="MediaServiceImageTags">
    <vt:lpwstr/>
  </property>
</Properties>
</file>