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T:\Aanbestedingen\Hans\2022-4040 transport en verwerken milieustraten\4 nota van inlichtingen\"/>
    </mc:Choice>
  </mc:AlternateContent>
  <xr:revisionPtr revIDLastSave="0" documentId="8_{D98FCBC3-1A22-4656-B05E-FD82D3D00F37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inschrijfbiljet productstromen" sheetId="1" r:id="rId1"/>
    <sheet name="inschrijfbiljet KCA-stro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D29" i="2"/>
  <c r="F29" i="2"/>
  <c r="I42" i="1"/>
  <c r="I41" i="1"/>
  <c r="I40" i="1"/>
  <c r="I39" i="1"/>
  <c r="I38" i="1"/>
  <c r="I37" i="1"/>
  <c r="I36" i="1"/>
  <c r="I35" i="1"/>
  <c r="I34" i="1"/>
  <c r="I33" i="1"/>
  <c r="I45" i="1"/>
  <c r="I70" i="1"/>
  <c r="I67" i="1"/>
  <c r="I66" i="1"/>
  <c r="I64" i="1"/>
  <c r="I63" i="1"/>
  <c r="I62" i="1"/>
  <c r="I61" i="1"/>
  <c r="I60" i="1"/>
  <c r="I59" i="1"/>
  <c r="I58" i="1"/>
  <c r="I57" i="1"/>
  <c r="I56" i="1"/>
  <c r="I54" i="1"/>
  <c r="I53" i="1"/>
  <c r="I52" i="1"/>
  <c r="I51" i="1"/>
  <c r="I50" i="1"/>
  <c r="I49" i="1"/>
  <c r="I48" i="1"/>
  <c r="I46" i="1"/>
  <c r="I30" i="1"/>
  <c r="I29" i="1"/>
  <c r="I28" i="1"/>
  <c r="I27" i="1"/>
  <c r="I26" i="1"/>
  <c r="I24" i="1"/>
  <c r="I23" i="1"/>
  <c r="I22" i="1"/>
  <c r="I21" i="1"/>
  <c r="H29" i="2" l="1"/>
  <c r="K31" i="2"/>
  <c r="G25" i="1" s="1"/>
  <c r="I25" i="1" s="1"/>
  <c r="I71" i="1" s="1"/>
  <c r="I73" i="1" s="1"/>
</calcChain>
</file>

<file path=xl/sharedStrings.xml><?xml version="1.0" encoding="utf-8"?>
<sst xmlns="http://schemas.openxmlformats.org/spreadsheetml/2006/main" count="329" uniqueCount="112">
  <si>
    <t>afvalstroom</t>
  </si>
  <si>
    <t>dienst</t>
  </si>
  <si>
    <t>INSCHRIJFPRIJS TOTAAL</t>
  </si>
  <si>
    <t>Naam</t>
  </si>
  <si>
    <t>Adres</t>
  </si>
  <si>
    <t>Postcode en vestigingsplaats</t>
  </si>
  <si>
    <t>KvK-nummer</t>
  </si>
  <si>
    <t>E-mailadres</t>
  </si>
  <si>
    <t>Telefoonnummer</t>
  </si>
  <si>
    <t xml:space="preserve">Gedaan te    </t>
  </si>
  <si>
    <t>Op (datum)</t>
  </si>
  <si>
    <t xml:space="preserve">Naam inschrijver </t>
  </si>
  <si>
    <t>Functie inschrijver</t>
  </si>
  <si>
    <t>Handtekening inschrijver</t>
  </si>
  <si>
    <t xml:space="preserve">behorend bij </t>
  </si>
  <si>
    <t>90511100-3 Ophalen van vast stadsafval</t>
  </si>
  <si>
    <t>inschrijfprijs per jaar</t>
  </si>
  <si>
    <t>Bestek 2022-4040</t>
  </si>
  <si>
    <t>“transport en verwerking milieustraatstromen c.a.”</t>
  </si>
  <si>
    <t>PERCEEL PRODUCTSTROMEN</t>
  </si>
  <si>
    <t>Ondergetekende, verklaart zich bereid om de opdracht voor het leveren van de dienst, zoals omschreven in het 
Programma van Eisen van dit bestek uit te voeren voor een bedrag van:</t>
  </si>
  <si>
    <t>logistiek</t>
  </si>
  <si>
    <t>milieustraat herindelen</t>
  </si>
  <si>
    <t>dagdeel haakarmauto</t>
  </si>
  <si>
    <t>haakcontainer open ± 15 m3</t>
  </si>
  <si>
    <t>haakcontainer open ± 40 m3</t>
  </si>
  <si>
    <t>haakcontainer gesloten ± 15 m3</t>
  </si>
  <si>
    <t>los, huur per maand</t>
  </si>
  <si>
    <t>gevaarlijk afval</t>
  </si>
  <si>
    <t>transport op verzoek</t>
  </si>
  <si>
    <t>magazijncontainer ± 40 m3</t>
  </si>
  <si>
    <t>autobanden zonder velg</t>
  </si>
  <si>
    <t>eps (piepschuim)</t>
  </si>
  <si>
    <t>kca-stromen</t>
  </si>
  <si>
    <t>matrassen</t>
  </si>
  <si>
    <t>naam verwerkingsbedrijf</t>
  </si>
  <si>
    <t>vestigingslocatie</t>
  </si>
  <si>
    <t>metalen gemengd</t>
  </si>
  <si>
    <t>haakcontainer open ± 10 m3</t>
  </si>
  <si>
    <t xml:space="preserve">haakcontainer gesloten ± 15 m3 </t>
  </si>
  <si>
    <t>haakcontainer open ± 20 m3</t>
  </si>
  <si>
    <t>haakcontainer gesloten ± 20 m3</t>
  </si>
  <si>
    <t>haakcontainer open ± 25 m3</t>
  </si>
  <si>
    <t>haakcontainer open ± 35 m3</t>
  </si>
  <si>
    <t>haakcontainer open ± 30 m3</t>
  </si>
  <si>
    <t>kunststof productenmix</t>
  </si>
  <si>
    <t>detail</t>
  </si>
  <si>
    <t>fijn restafval*</t>
  </si>
  <si>
    <t>grof restafval*</t>
  </si>
  <si>
    <t>* prijsopgave exclusief afvalstoffenbelasting en CO2-heffing</t>
  </si>
  <si>
    <t>magazijncontainer ± 30 m3, zijdeur</t>
  </si>
  <si>
    <t xml:space="preserve">haakcontainer gesloten ± 40 m3 </t>
  </si>
  <si>
    <t>perscontainer ± 30 m3</t>
  </si>
  <si>
    <t>omwisselen naar andere containertype</t>
  </si>
  <si>
    <t>eenheid</t>
  </si>
  <si>
    <t>st</t>
  </si>
  <si>
    <t>ton</t>
  </si>
  <si>
    <t>Inschrijfprijs voor vier jaar</t>
  </si>
  <si>
    <t>Bijlage 5 - P</t>
  </si>
  <si>
    <t>huur per jaar</t>
  </si>
  <si>
    <t>transport per keer</t>
  </si>
  <si>
    <t>omschrijving techniek bewerking / verwerking**</t>
  </si>
  <si>
    <t>** u dient kort te omschrijven hoe u de betreffende stromen ontleedt. De beoogd winnaar dient in een plan van aanpak en een toelichtend gesprek de toegepaste verwerkingsmethodiek voor te leggen.</t>
  </si>
  <si>
    <t>Inschrijfstaat</t>
  </si>
  <si>
    <t>verwerken</t>
  </si>
  <si>
    <t>loodaccu's</t>
  </si>
  <si>
    <t>vloerbekleding / tapijt</t>
  </si>
  <si>
    <t>transport</t>
  </si>
  <si>
    <t>haakcontainerauto vanuit garage geteld</t>
  </si>
  <si>
    <t>km</t>
  </si>
  <si>
    <t> zijnde uw inschrijfbedrag</t>
  </si>
  <si>
    <t>accountantsverklaring</t>
  </si>
  <si>
    <t>verantwoording</t>
  </si>
  <si>
    <t>fijn restafval</t>
  </si>
  <si>
    <t>grof restafval</t>
  </si>
  <si>
    <t>hoeveelheid/jaar</t>
  </si>
  <si>
    <t>prijs per eenheid*
opbrengsten -
kosten +</t>
  </si>
  <si>
    <t>*Vanuit het perspectief van de opdrachtgever:
- Opbrengsten komen ten goede van de opdrachtgever
+ Kosten brengt de contractant bij de gemeente in rekening</t>
  </si>
  <si>
    <t>gemiddelde inschrijfprijs KCA-stromen</t>
  </si>
  <si>
    <t>ton/vracht</t>
  </si>
  <si>
    <t>vracht</t>
  </si>
  <si>
    <t>inzamelen en verwerken</t>
  </si>
  <si>
    <t>Zeep (schoonmaakmiddel)</t>
  </si>
  <si>
    <t>Verontreinigde organische vloeistof halogeenvrij</t>
  </si>
  <si>
    <t>Verontreinigde lege emballage (kunststof)</t>
  </si>
  <si>
    <t>Verfhoudendafval vloeibaar</t>
  </si>
  <si>
    <t>Verfhoudend afval vast</t>
  </si>
  <si>
    <t>UN 3291 Ziekenhuisafval n.e.g.6.2 II</t>
  </si>
  <si>
    <t>Spuitbussen</t>
  </si>
  <si>
    <t>Remvloeistof</t>
  </si>
  <si>
    <t>Organische zuren</t>
  </si>
  <si>
    <t>Ontwikkelaar/aktivator</t>
  </si>
  <si>
    <t>Oliehoudend afval vast</t>
  </si>
  <si>
    <t>Medicijnafval Cosmetica</t>
  </si>
  <si>
    <t>Lijmen Kitten Harsen</t>
  </si>
  <si>
    <t>Kwikafval</t>
  </si>
  <si>
    <t>Koelvloeistof</t>
  </si>
  <si>
    <t>Klein chemisch kantoorafval</t>
  </si>
  <si>
    <t>Halogeenvrij oplosmiddel verpakt</t>
  </si>
  <si>
    <t>Halogeenrijke oplosmiddelen</t>
  </si>
  <si>
    <t>Fixeer</t>
  </si>
  <si>
    <t>Bestrijdingsmiddelen</t>
  </si>
  <si>
    <t>Batterijen</t>
  </si>
  <si>
    <t>Anorganische zuren</t>
  </si>
  <si>
    <t>Anorganische logen</t>
  </si>
  <si>
    <t>Alkalische ontvetter</t>
  </si>
  <si>
    <t>Afgewerkte olie</t>
  </si>
  <si>
    <t>gemiddeld vracht gewicht</t>
  </si>
  <si>
    <t>hoeveelheid
per jaar</t>
  </si>
  <si>
    <t>deze prijs wordt automatisch ingevoerd in</t>
  </si>
  <si>
    <t xml:space="preserve">bijlage 5p inschrijfbiljet productstromen </t>
  </si>
  <si>
    <t>bij KCA-stromen, cel G25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</si>
</sst>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\ * #,##0.00_);_(&quot;€&quot;\ * \(#,##0.00\);_(&quot;€&quot;\ * &quot;-&quot;??_);_(@_)"/>
    <numFmt numFmtId="165" formatCode="&quot;€&quot;\ #,##0.00"/>
    <numFmt numFmtId="166" formatCode="&quot;€&quot;\ #,##0.00\ &quot;per ton&quot;"/>
    <numFmt numFmtId="167" formatCode="0.000"/>
  </numFmts>
  <fonts count="18" x14ac:knownFonts="1">
    <font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26"/>
      <color theme="1"/>
      <name val="Calibri Light"/>
      <family val="2"/>
    </font>
    <font>
      <b/>
      <sz val="20"/>
      <color rgb="FF000000"/>
      <name val="Calibri Light"/>
      <family val="2"/>
    </font>
    <font>
      <b/>
      <sz val="22"/>
      <color rgb="FF000000"/>
      <name val="Calibri Light"/>
      <family val="2"/>
    </font>
    <font>
      <sz val="16"/>
      <color theme="1"/>
      <name val="Calibri Light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63636"/>
      <name val="Calibri"/>
      <family val="2"/>
      <scheme val="minor"/>
    </font>
    <font>
      <sz val="9"/>
      <color theme="1"/>
      <name val="Calibri Light"/>
      <family val="2"/>
    </font>
    <font>
      <sz val="10"/>
      <color theme="1"/>
      <name val="Calibri"/>
      <family val="2"/>
      <scheme val="minor"/>
    </font>
    <font>
      <sz val="12"/>
      <color rgb="FF000000"/>
      <name val="Calibri Light"/>
      <family val="2"/>
    </font>
    <font>
      <b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7" xfId="0" applyFont="1" applyBorder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2" borderId="0" xfId="1" applyNumberFormat="1" applyFont="1" applyFill="1" applyBorder="1" applyProtection="1">
      <protection locked="0"/>
    </xf>
    <xf numFmtId="165" fontId="0" fillId="0" borderId="6" xfId="1" applyNumberFormat="1" applyFont="1" applyBorder="1"/>
    <xf numFmtId="0" fontId="4" fillId="0" borderId="0" xfId="0" applyFont="1"/>
    <xf numFmtId="165" fontId="4" fillId="3" borderId="9" xfId="0" applyNumberFormat="1" applyFont="1" applyFill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3" xfId="0" applyFill="1" applyBorder="1" applyAlignment="1">
      <alignment vertical="center"/>
    </xf>
    <xf numFmtId="0" fontId="4" fillId="0" borderId="5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0" fontId="0" fillId="0" borderId="8" xfId="0" applyBorder="1"/>
    <xf numFmtId="165" fontId="0" fillId="0" borderId="8" xfId="0" applyNumberFormat="1" applyBorder="1"/>
    <xf numFmtId="165" fontId="0" fillId="0" borderId="0" xfId="0" applyNumberFormat="1"/>
    <xf numFmtId="0" fontId="4" fillId="3" borderId="2" xfId="0" applyFont="1" applyFill="1" applyBorder="1"/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0" fillId="2" borderId="6" xfId="0" applyFill="1" applyBorder="1" applyProtection="1">
      <protection locked="0"/>
    </xf>
    <xf numFmtId="0" fontId="13" fillId="0" borderId="7" xfId="0" applyFont="1" applyBorder="1" applyAlignment="1">
      <alignment vertical="center"/>
    </xf>
    <xf numFmtId="0" fontId="4" fillId="0" borderId="8" xfId="0" applyFont="1" applyBorder="1"/>
    <xf numFmtId="0" fontId="0" fillId="2" borderId="9" xfId="0" applyFill="1" applyBorder="1" applyProtection="1">
      <protection locked="0"/>
    </xf>
    <xf numFmtId="165" fontId="4" fillId="3" borderId="0" xfId="0" applyNumberFormat="1" applyFont="1" applyFill="1"/>
    <xf numFmtId="0" fontId="0" fillId="0" borderId="0" xfId="0" applyAlignment="1">
      <alignment vertical="top"/>
    </xf>
    <xf numFmtId="0" fontId="6" fillId="0" borderId="2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0" fillId="0" borderId="4" xfId="0" applyBorder="1"/>
    <xf numFmtId="0" fontId="0" fillId="0" borderId="11" xfId="0" applyBorder="1"/>
    <xf numFmtId="0" fontId="5" fillId="0" borderId="11" xfId="0" applyFont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0" fillId="3" borderId="11" xfId="0" applyFill="1" applyBorder="1"/>
    <xf numFmtId="0" fontId="4" fillId="3" borderId="10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textRotation="90"/>
    </xf>
    <xf numFmtId="0" fontId="4" fillId="3" borderId="11" xfId="0" applyFont="1" applyFill="1" applyBorder="1" applyAlignment="1">
      <alignment vertical="top"/>
    </xf>
    <xf numFmtId="165" fontId="0" fillId="0" borderId="6" xfId="1" applyNumberFormat="1" applyFont="1" applyBorder="1" applyAlignment="1">
      <alignment vertical="top"/>
    </xf>
    <xf numFmtId="3" fontId="12" fillId="0" borderId="2" xfId="0" applyNumberFormat="1" applyFont="1" applyBorder="1" applyAlignment="1">
      <alignment horizontal="right" vertical="center"/>
    </xf>
    <xf numFmtId="165" fontId="0" fillId="2" borderId="3" xfId="1" applyNumberFormat="1" applyFont="1" applyFill="1" applyBorder="1" applyProtection="1">
      <protection locked="0"/>
    </xf>
    <xf numFmtId="165" fontId="0" fillId="0" borderId="4" xfId="1" applyNumberFormat="1" applyFont="1" applyFill="1" applyBorder="1" applyProtection="1">
      <protection locked="0"/>
    </xf>
    <xf numFmtId="3" fontId="12" fillId="0" borderId="5" xfId="0" applyNumberFormat="1" applyFont="1" applyBorder="1" applyAlignment="1">
      <alignment horizontal="right" vertical="center"/>
    </xf>
    <xf numFmtId="165" fontId="0" fillId="0" borderId="6" xfId="1" applyNumberFormat="1" applyFont="1" applyFill="1" applyBorder="1" applyProtection="1">
      <protection locked="0"/>
    </xf>
    <xf numFmtId="3" fontId="12" fillId="0" borderId="5" xfId="0" applyNumberFormat="1" applyFont="1" applyBorder="1" applyAlignment="1">
      <alignment horizontal="center" vertical="center"/>
    </xf>
    <xf numFmtId="0" fontId="0" fillId="0" borderId="7" xfId="0" applyBorder="1"/>
    <xf numFmtId="165" fontId="0" fillId="0" borderId="9" xfId="0" applyNumberFormat="1" applyBorder="1"/>
    <xf numFmtId="0" fontId="15" fillId="0" borderId="5" xfId="0" applyFont="1" applyBorder="1" applyAlignment="1">
      <alignment vertical="center"/>
    </xf>
    <xf numFmtId="0" fontId="6" fillId="0" borderId="5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6" xfId="0" applyFont="1" applyBorder="1" applyAlignment="1">
      <alignment vertical="top"/>
    </xf>
    <xf numFmtId="3" fontId="16" fillId="0" borderId="0" xfId="0" applyNumberFormat="1" applyFont="1" applyAlignment="1">
      <alignment horizontal="right" vertical="top"/>
    </xf>
    <xf numFmtId="165" fontId="0" fillId="2" borderId="0" xfId="1" applyNumberFormat="1" applyFont="1" applyFill="1" applyBorder="1" applyAlignment="1" applyProtection="1">
      <alignment vertical="top"/>
      <protection locked="0"/>
    </xf>
    <xf numFmtId="3" fontId="16" fillId="0" borderId="0" xfId="0" applyNumberFormat="1" applyFont="1" applyAlignment="1">
      <alignment horizontal="center" vertical="top"/>
    </xf>
    <xf numFmtId="165" fontId="0" fillId="0" borderId="12" xfId="1" applyNumberFormat="1" applyFont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1" fillId="0" borderId="0" xfId="3"/>
    <xf numFmtId="0" fontId="1" fillId="0" borderId="13" xfId="3" applyBorder="1"/>
    <xf numFmtId="0" fontId="1" fillId="0" borderId="8" xfId="3" applyBorder="1"/>
    <xf numFmtId="0" fontId="1" fillId="0" borderId="7" xfId="3" applyBorder="1"/>
    <xf numFmtId="166" fontId="17" fillId="0" borderId="12" xfId="3" applyNumberFormat="1" applyFont="1" applyBorder="1"/>
    <xf numFmtId="0" fontId="17" fillId="0" borderId="0" xfId="3" applyFont="1" applyAlignment="1">
      <alignment horizontal="right"/>
    </xf>
    <xf numFmtId="0" fontId="17" fillId="0" borderId="0" xfId="3" applyFont="1"/>
    <xf numFmtId="0" fontId="1" fillId="0" borderId="5" xfId="3" applyBorder="1"/>
    <xf numFmtId="0" fontId="1" fillId="0" borderId="12" xfId="3" applyBorder="1"/>
    <xf numFmtId="167" fontId="1" fillId="0" borderId="6" xfId="3" applyNumberFormat="1" applyBorder="1"/>
    <xf numFmtId="0" fontId="1" fillId="0" borderId="6" xfId="3" applyBorder="1"/>
    <xf numFmtId="165" fontId="0" fillId="0" borderId="13" xfId="4" applyNumberFormat="1" applyFont="1" applyBorder="1"/>
    <xf numFmtId="165" fontId="0" fillId="2" borderId="0" xfId="4" applyNumberFormat="1" applyFont="1" applyFill="1" applyBorder="1" applyProtection="1">
      <protection locked="0"/>
    </xf>
    <xf numFmtId="167" fontId="1" fillId="0" borderId="9" xfId="3" applyNumberFormat="1" applyBorder="1"/>
    <xf numFmtId="0" fontId="1" fillId="0" borderId="9" xfId="3" applyBorder="1"/>
    <xf numFmtId="165" fontId="0" fillId="0" borderId="12" xfId="4" applyNumberFormat="1" applyFont="1" applyBorder="1"/>
    <xf numFmtId="0" fontId="1" fillId="0" borderId="14" xfId="3" applyBorder="1"/>
    <xf numFmtId="0" fontId="1" fillId="0" borderId="3" xfId="3" applyBorder="1"/>
    <xf numFmtId="0" fontId="1" fillId="0" borderId="4" xfId="3" applyBorder="1"/>
    <xf numFmtId="0" fontId="1" fillId="0" borderId="2" xfId="3" applyBorder="1"/>
    <xf numFmtId="0" fontId="4" fillId="3" borderId="11" xfId="3" applyFont="1" applyFill="1" applyBorder="1" applyAlignment="1">
      <alignment vertical="top"/>
    </xf>
    <xf numFmtId="0" fontId="4" fillId="3" borderId="1" xfId="3" applyFont="1" applyFill="1" applyBorder="1" applyAlignment="1">
      <alignment vertical="top" wrapText="1"/>
    </xf>
    <xf numFmtId="0" fontId="4" fillId="3" borderId="11" xfId="3" applyFont="1" applyFill="1" applyBorder="1" applyAlignment="1">
      <alignment vertical="top" wrapText="1"/>
    </xf>
    <xf numFmtId="0" fontId="4" fillId="3" borderId="1" xfId="3" applyFont="1" applyFill="1" applyBorder="1" applyAlignment="1">
      <alignment vertical="top" textRotation="90"/>
    </xf>
    <xf numFmtId="0" fontId="4" fillId="3" borderId="10" xfId="3" applyFont="1" applyFill="1" applyBorder="1" applyAlignment="1">
      <alignment vertical="top" textRotation="90"/>
    </xf>
    <xf numFmtId="0" fontId="4" fillId="3" borderId="1" xfId="3" applyFont="1" applyFill="1" applyBorder="1" applyAlignment="1">
      <alignment vertical="top"/>
    </xf>
    <xf numFmtId="0" fontId="4" fillId="3" borderId="10" xfId="3" applyFont="1" applyFill="1" applyBorder="1" applyAlignment="1">
      <alignment vertical="top"/>
    </xf>
    <xf numFmtId="0" fontId="17" fillId="0" borderId="0" xfId="3" applyFont="1" applyAlignment="1">
      <alignment horizontal="left"/>
    </xf>
    <xf numFmtId="165" fontId="0" fillId="0" borderId="0" xfId="1" applyNumberFormat="1" applyFont="1" applyFill="1" applyBorder="1" applyProtection="1"/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top" wrapText="1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top" wrapText="1"/>
      <protection locked="0"/>
    </xf>
  </cellXfs>
  <cellStyles count="5">
    <cellStyle name="Standaard" xfId="0" builtinId="0"/>
    <cellStyle name="Standaard 2" xfId="2" xr:uid="{0CBF055E-8C28-B745-98B8-A244D89B9064}"/>
    <cellStyle name="Standaard 3" xfId="3" xr:uid="{599CF5C0-C87F-8948-AD36-8713D5B3866D}"/>
    <cellStyle name="Valuta" xfId="1" builtinId="4"/>
    <cellStyle name="Valuta 2" xfId="4" xr:uid="{957476B0-87F3-454F-9138-6099DD7F8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52916</xdr:colOff>
      <xdr:row>0</xdr:row>
      <xdr:rowOff>74083</xdr:rowOff>
    </xdr:from>
    <xdr:to>
      <xdr:col>1</xdr:col>
      <xdr:colOff>1607396</xdr:colOff>
      <xdr:row>2</xdr:row>
      <xdr:rowOff>6350</xdr:rowOff>
    </xdr:to>
    <xdr:pic>
      <xdr:nvPicPr>
        <xdr:cNvPr id="2" name="Afbeelding 1" descr="/Users/Pieter/Library/Containers/com.apple.mail/Data/Library/Mail Downloads/D05E655E-E80F-4783-8C0E-1A98EEA86D57/image001.png">
          <a:extLst>
            <a:ext uri="{FF2B5EF4-FFF2-40B4-BE49-F238E27FC236}">
              <a16:creationId xmlns:a16="http://schemas.microsoft.com/office/drawing/2014/main" id="{12463A05-D3C9-904F-80C5-A5FB83B1E0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" y="74083"/>
          <a:ext cx="155448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7"/>
  <sheetViews>
    <sheetView topLeftCell="A16" zoomScale="120" zoomScaleNormal="120" workbookViewId="0">
      <selection activeCell="D10" sqref="D10:I10"/>
    </sheetView>
  </sheetViews>
  <sheetFormatPr defaultColWidth="11" defaultRowHeight="15.75" x14ac:dyDescent="0.25"/>
  <cols>
    <col min="1" max="1" width="4.375" customWidth="1"/>
    <col min="2" max="2" width="22" customWidth="1"/>
    <col min="3" max="3" width="20.125" bestFit="1" customWidth="1"/>
    <col min="4" max="4" width="32.875" customWidth="1"/>
    <col min="5" max="5" width="3.625" bestFit="1" customWidth="1"/>
    <col min="6" max="6" width="14.875" customWidth="1"/>
    <col min="7" max="7" width="16.5" customWidth="1"/>
    <col min="8" max="8" width="1.875" customWidth="1"/>
    <col min="9" max="9" width="18" customWidth="1"/>
  </cols>
  <sheetData>
    <row r="1" spans="2:9" ht="33.75" x14ac:dyDescent="0.25">
      <c r="F1" s="2" t="s">
        <v>58</v>
      </c>
    </row>
    <row r="2" spans="2:9" ht="33.75" x14ac:dyDescent="0.25">
      <c r="F2" s="2" t="s">
        <v>63</v>
      </c>
    </row>
    <row r="3" spans="2:9" x14ac:dyDescent="0.25">
      <c r="F3" s="3" t="s">
        <v>14</v>
      </c>
    </row>
    <row r="4" spans="2:9" ht="26.25" x14ac:dyDescent="0.25">
      <c r="F4" s="4" t="s">
        <v>17</v>
      </c>
    </row>
    <row r="5" spans="2:9" ht="28.5" x14ac:dyDescent="0.25">
      <c r="F5" s="5"/>
    </row>
    <row r="6" spans="2:9" ht="8.1" customHeight="1" x14ac:dyDescent="0.25">
      <c r="F6" s="6"/>
    </row>
    <row r="7" spans="2:9" ht="21" x14ac:dyDescent="0.25">
      <c r="F7" s="7" t="s">
        <v>18</v>
      </c>
    </row>
    <row r="8" spans="2:9" ht="21" x14ac:dyDescent="0.25">
      <c r="F8" s="7" t="s">
        <v>15</v>
      </c>
    </row>
    <row r="10" spans="2:9" ht="30" customHeight="1" x14ac:dyDescent="0.25">
      <c r="B10" s="31" t="s">
        <v>3</v>
      </c>
      <c r="C10" s="33"/>
      <c r="D10" s="97"/>
      <c r="E10" s="97"/>
      <c r="F10" s="97"/>
      <c r="G10" s="97"/>
      <c r="H10" s="97"/>
      <c r="I10" s="98"/>
    </row>
    <row r="11" spans="2:9" ht="30" customHeight="1" x14ac:dyDescent="0.25">
      <c r="B11" s="32" t="s">
        <v>4</v>
      </c>
      <c r="C11" s="34"/>
      <c r="D11" s="97"/>
      <c r="E11" s="97"/>
      <c r="F11" s="97"/>
      <c r="G11" s="97"/>
      <c r="H11" s="97"/>
      <c r="I11" s="98"/>
    </row>
    <row r="12" spans="2:9" ht="30" customHeight="1" x14ac:dyDescent="0.25">
      <c r="B12" s="32" t="s">
        <v>5</v>
      </c>
      <c r="C12" s="35"/>
      <c r="D12" s="97"/>
      <c r="E12" s="97"/>
      <c r="F12" s="97"/>
      <c r="G12" s="97"/>
      <c r="H12" s="97"/>
      <c r="I12" s="98"/>
    </row>
    <row r="13" spans="2:9" ht="30" customHeight="1" x14ac:dyDescent="0.25">
      <c r="B13" s="32" t="s">
        <v>6</v>
      </c>
      <c r="C13" s="34"/>
      <c r="D13" s="97"/>
      <c r="E13" s="97"/>
      <c r="F13" s="97"/>
      <c r="G13" s="97"/>
      <c r="H13" s="97"/>
      <c r="I13" s="98"/>
    </row>
    <row r="14" spans="2:9" ht="30" customHeight="1" x14ac:dyDescent="0.25">
      <c r="B14" s="32" t="s">
        <v>7</v>
      </c>
      <c r="C14" s="34"/>
      <c r="D14" s="97"/>
      <c r="E14" s="97"/>
      <c r="F14" s="97"/>
      <c r="G14" s="97"/>
      <c r="H14" s="97"/>
      <c r="I14" s="98"/>
    </row>
    <row r="15" spans="2:9" ht="30" customHeight="1" x14ac:dyDescent="0.25">
      <c r="B15" s="32" t="s">
        <v>8</v>
      </c>
      <c r="C15" s="34"/>
      <c r="D15" s="100"/>
      <c r="E15" s="100"/>
      <c r="F15" s="100"/>
      <c r="G15" s="100"/>
      <c r="H15" s="100"/>
      <c r="I15" s="101"/>
    </row>
    <row r="16" spans="2:9" x14ac:dyDescent="0.25">
      <c r="B16" s="12"/>
      <c r="D16" s="13"/>
      <c r="E16" s="13"/>
    </row>
    <row r="17" spans="2:9" x14ac:dyDescent="0.25">
      <c r="B17" s="36" t="s">
        <v>19</v>
      </c>
      <c r="C17" s="37"/>
      <c r="D17" s="38"/>
      <c r="E17" s="38"/>
      <c r="F17" s="37"/>
      <c r="G17" s="37"/>
      <c r="H17" s="37"/>
      <c r="I17" s="39"/>
    </row>
    <row r="18" spans="2:9" x14ac:dyDescent="0.25">
      <c r="B18" s="93" t="s">
        <v>20</v>
      </c>
      <c r="C18" s="94"/>
      <c r="D18" s="94"/>
      <c r="E18" s="94"/>
      <c r="F18" s="94"/>
      <c r="G18" s="94"/>
      <c r="H18" s="94"/>
      <c r="I18" s="95"/>
    </row>
    <row r="19" spans="2:9" x14ac:dyDescent="0.25">
      <c r="B19" s="93"/>
      <c r="C19" s="94"/>
      <c r="D19" s="94"/>
      <c r="E19" s="94"/>
      <c r="F19" s="94"/>
      <c r="G19" s="94"/>
      <c r="H19" s="94"/>
      <c r="I19" s="95"/>
    </row>
    <row r="20" spans="2:9" ht="51.75" customHeight="1" x14ac:dyDescent="0.25">
      <c r="B20" s="40" t="s">
        <v>0</v>
      </c>
      <c r="C20" s="41" t="s">
        <v>1</v>
      </c>
      <c r="D20" s="41" t="s">
        <v>46</v>
      </c>
      <c r="E20" s="42" t="s">
        <v>54</v>
      </c>
      <c r="F20" s="41" t="s">
        <v>75</v>
      </c>
      <c r="G20" s="61" t="s">
        <v>76</v>
      </c>
      <c r="H20" s="43"/>
      <c r="I20" s="43" t="s">
        <v>16</v>
      </c>
    </row>
    <row r="21" spans="2:9" x14ac:dyDescent="0.25">
      <c r="B21" s="15" t="s">
        <v>47</v>
      </c>
      <c r="C21" t="s">
        <v>64</v>
      </c>
      <c r="D21" s="13"/>
      <c r="E21" s="13" t="s">
        <v>56</v>
      </c>
      <c r="F21" s="45">
        <v>570</v>
      </c>
      <c r="G21" s="46"/>
      <c r="H21" s="47"/>
      <c r="I21" s="44" t="str">
        <f>IF(G21="","",F21*G21)</f>
        <v/>
      </c>
    </row>
    <row r="22" spans="2:9" x14ac:dyDescent="0.25">
      <c r="B22" s="15" t="s">
        <v>48</v>
      </c>
      <c r="C22" t="s">
        <v>64</v>
      </c>
      <c r="D22" s="13"/>
      <c r="E22" s="13" t="s">
        <v>56</v>
      </c>
      <c r="F22" s="48">
        <v>2730</v>
      </c>
      <c r="G22" s="8"/>
      <c r="H22" s="49"/>
      <c r="I22" s="9" t="str">
        <f t="shared" ref="I22:I30" si="0">IF(G22="","",F22*G22)</f>
        <v/>
      </c>
    </row>
    <row r="23" spans="2:9" x14ac:dyDescent="0.25">
      <c r="B23" s="15" t="s">
        <v>31</v>
      </c>
      <c r="C23" t="s">
        <v>64</v>
      </c>
      <c r="D23" s="13"/>
      <c r="E23" s="13" t="s">
        <v>56</v>
      </c>
      <c r="F23" s="48">
        <v>25</v>
      </c>
      <c r="G23" s="8"/>
      <c r="H23" s="49"/>
      <c r="I23" s="9" t="str">
        <f t="shared" si="0"/>
        <v/>
      </c>
    </row>
    <row r="24" spans="2:9" x14ac:dyDescent="0.25">
      <c r="B24" s="15" t="s">
        <v>32</v>
      </c>
      <c r="C24" t="s">
        <v>64</v>
      </c>
      <c r="D24" s="13"/>
      <c r="E24" s="13" t="s">
        <v>56</v>
      </c>
      <c r="F24" s="48">
        <v>15</v>
      </c>
      <c r="G24" s="8"/>
      <c r="H24" s="49"/>
      <c r="I24" s="9" t="str">
        <f t="shared" si="0"/>
        <v/>
      </c>
    </row>
    <row r="25" spans="2:9" x14ac:dyDescent="0.25">
      <c r="B25" s="15" t="s">
        <v>33</v>
      </c>
      <c r="C25" t="s">
        <v>64</v>
      </c>
      <c r="D25" s="13"/>
      <c r="E25" s="13" t="s">
        <v>56</v>
      </c>
      <c r="F25" s="48">
        <v>150</v>
      </c>
      <c r="G25" s="90" t="str">
        <f>IF('inschrijfbiljet KCA-stromen'!K31="","",'inschrijfbiljet KCA-stromen'!K31)</f>
        <v/>
      </c>
      <c r="H25" s="49"/>
      <c r="I25" s="9" t="str">
        <f>IF(G25="","",F25*G25)</f>
        <v/>
      </c>
    </row>
    <row r="26" spans="2:9" x14ac:dyDescent="0.25">
      <c r="B26" s="15" t="s">
        <v>45</v>
      </c>
      <c r="C26" t="s">
        <v>64</v>
      </c>
      <c r="D26" s="13"/>
      <c r="E26" s="13" t="s">
        <v>56</v>
      </c>
      <c r="F26" s="48">
        <v>205</v>
      </c>
      <c r="G26" s="8"/>
      <c r="H26" s="49"/>
      <c r="I26" s="9" t="str">
        <f t="shared" si="0"/>
        <v/>
      </c>
    </row>
    <row r="27" spans="2:9" x14ac:dyDescent="0.25">
      <c r="B27" s="15" t="s">
        <v>65</v>
      </c>
      <c r="C27" t="s">
        <v>64</v>
      </c>
      <c r="D27" s="13"/>
      <c r="E27" s="13" t="s">
        <v>56</v>
      </c>
      <c r="F27" s="48">
        <v>15</v>
      </c>
      <c r="G27" s="8"/>
      <c r="H27" s="49"/>
      <c r="I27" s="9" t="str">
        <f t="shared" si="0"/>
        <v/>
      </c>
    </row>
    <row r="28" spans="2:9" x14ac:dyDescent="0.25">
      <c r="B28" s="15" t="s">
        <v>37</v>
      </c>
      <c r="C28" t="s">
        <v>64</v>
      </c>
      <c r="D28" s="13"/>
      <c r="E28" s="13" t="s">
        <v>56</v>
      </c>
      <c r="F28" s="48">
        <v>450</v>
      </c>
      <c r="G28" s="8"/>
      <c r="H28" s="49"/>
      <c r="I28" s="9" t="str">
        <f t="shared" si="0"/>
        <v/>
      </c>
    </row>
    <row r="29" spans="2:9" x14ac:dyDescent="0.25">
      <c r="B29" s="15" t="s">
        <v>34</v>
      </c>
      <c r="C29" t="s">
        <v>64</v>
      </c>
      <c r="D29" s="13"/>
      <c r="E29" s="13" t="s">
        <v>56</v>
      </c>
      <c r="F29" s="48">
        <v>110</v>
      </c>
      <c r="G29" s="8"/>
      <c r="H29" s="49"/>
      <c r="I29" s="9" t="str">
        <f t="shared" si="0"/>
        <v/>
      </c>
    </row>
    <row r="30" spans="2:9" x14ac:dyDescent="0.25">
      <c r="B30" s="15" t="s">
        <v>66</v>
      </c>
      <c r="C30" t="s">
        <v>64</v>
      </c>
      <c r="D30" s="13"/>
      <c r="E30" s="13" t="s">
        <v>56</v>
      </c>
      <c r="F30" s="48">
        <v>150</v>
      </c>
      <c r="G30" s="8"/>
      <c r="H30" s="49"/>
      <c r="I30" s="9" t="str">
        <f t="shared" si="0"/>
        <v/>
      </c>
    </row>
    <row r="31" spans="2:9" x14ac:dyDescent="0.25">
      <c r="B31" s="53" t="s">
        <v>49</v>
      </c>
      <c r="D31" s="13"/>
      <c r="E31" s="13"/>
      <c r="F31" s="48"/>
      <c r="G31" s="16"/>
      <c r="H31" s="17"/>
      <c r="I31" s="9"/>
    </row>
    <row r="32" spans="2:9" x14ac:dyDescent="0.25">
      <c r="B32" s="15"/>
      <c r="D32" s="13"/>
      <c r="E32" s="13"/>
      <c r="F32" s="48"/>
      <c r="G32" s="16"/>
      <c r="H32" s="17"/>
      <c r="I32" s="17"/>
    </row>
    <row r="33" spans="2:9" x14ac:dyDescent="0.25">
      <c r="B33" s="15" t="s">
        <v>73</v>
      </c>
      <c r="C33" t="s">
        <v>67</v>
      </c>
      <c r="D33" s="13"/>
      <c r="E33" s="13" t="s">
        <v>56</v>
      </c>
      <c r="F33" s="45">
        <v>570</v>
      </c>
      <c r="G33" s="46"/>
      <c r="H33" s="47"/>
      <c r="I33" s="44" t="str">
        <f>IF(G33="","",F33*G33)</f>
        <v/>
      </c>
    </row>
    <row r="34" spans="2:9" x14ac:dyDescent="0.25">
      <c r="B34" s="15" t="s">
        <v>74</v>
      </c>
      <c r="C34" t="s">
        <v>67</v>
      </c>
      <c r="D34" s="13"/>
      <c r="E34" s="13" t="s">
        <v>56</v>
      </c>
      <c r="F34" s="48">
        <v>2730</v>
      </c>
      <c r="G34" s="8"/>
      <c r="H34" s="49"/>
      <c r="I34" s="9" t="str">
        <f t="shared" ref="I34:I42" si="1">IF(G34="","",F34*G34)</f>
        <v/>
      </c>
    </row>
    <row r="35" spans="2:9" x14ac:dyDescent="0.25">
      <c r="B35" s="15" t="s">
        <v>31</v>
      </c>
      <c r="C35" t="s">
        <v>67</v>
      </c>
      <c r="D35" s="13"/>
      <c r="E35" s="13" t="s">
        <v>56</v>
      </c>
      <c r="F35" s="48">
        <v>25</v>
      </c>
      <c r="G35" s="8"/>
      <c r="H35" s="49"/>
      <c r="I35" s="9" t="str">
        <f t="shared" si="1"/>
        <v/>
      </c>
    </row>
    <row r="36" spans="2:9" x14ac:dyDescent="0.25">
      <c r="B36" s="15" t="s">
        <v>32</v>
      </c>
      <c r="C36" t="s">
        <v>67</v>
      </c>
      <c r="D36" s="13"/>
      <c r="E36" s="13" t="s">
        <v>56</v>
      </c>
      <c r="F36" s="48">
        <v>15</v>
      </c>
      <c r="G36" s="8"/>
      <c r="H36" s="49"/>
      <c r="I36" s="9" t="str">
        <f t="shared" si="1"/>
        <v/>
      </c>
    </row>
    <row r="37" spans="2:9" x14ac:dyDescent="0.25">
      <c r="B37" s="15" t="s">
        <v>33</v>
      </c>
      <c r="C37" t="s">
        <v>67</v>
      </c>
      <c r="D37" s="13"/>
      <c r="E37" s="13" t="s">
        <v>56</v>
      </c>
      <c r="F37" s="48">
        <v>150</v>
      </c>
      <c r="G37" s="8"/>
      <c r="H37" s="49"/>
      <c r="I37" s="9" t="str">
        <f t="shared" si="1"/>
        <v/>
      </c>
    </row>
    <row r="38" spans="2:9" x14ac:dyDescent="0.25">
      <c r="B38" s="15" t="s">
        <v>45</v>
      </c>
      <c r="C38" t="s">
        <v>67</v>
      </c>
      <c r="D38" s="13"/>
      <c r="E38" s="13" t="s">
        <v>56</v>
      </c>
      <c r="F38" s="48">
        <v>205</v>
      </c>
      <c r="G38" s="8"/>
      <c r="H38" s="49"/>
      <c r="I38" s="9" t="str">
        <f t="shared" si="1"/>
        <v/>
      </c>
    </row>
    <row r="39" spans="2:9" x14ac:dyDescent="0.25">
      <c r="B39" s="15" t="s">
        <v>65</v>
      </c>
      <c r="C39" t="s">
        <v>67</v>
      </c>
      <c r="D39" s="13"/>
      <c r="E39" s="13" t="s">
        <v>56</v>
      </c>
      <c r="F39" s="48">
        <v>15</v>
      </c>
      <c r="G39" s="8"/>
      <c r="H39" s="49"/>
      <c r="I39" s="9" t="str">
        <f t="shared" si="1"/>
        <v/>
      </c>
    </row>
    <row r="40" spans="2:9" x14ac:dyDescent="0.25">
      <c r="B40" s="15" t="s">
        <v>37</v>
      </c>
      <c r="C40" t="s">
        <v>67</v>
      </c>
      <c r="D40" s="13"/>
      <c r="E40" s="13" t="s">
        <v>56</v>
      </c>
      <c r="F40" s="48">
        <v>450</v>
      </c>
      <c r="G40" s="8"/>
      <c r="H40" s="49"/>
      <c r="I40" s="9" t="str">
        <f t="shared" si="1"/>
        <v/>
      </c>
    </row>
    <row r="41" spans="2:9" x14ac:dyDescent="0.25">
      <c r="B41" s="15" t="s">
        <v>34</v>
      </c>
      <c r="C41" t="s">
        <v>67</v>
      </c>
      <c r="D41" s="13"/>
      <c r="E41" s="13" t="s">
        <v>56</v>
      </c>
      <c r="F41" s="48">
        <v>110</v>
      </c>
      <c r="G41" s="8"/>
      <c r="H41" s="49"/>
      <c r="I41" s="9" t="str">
        <f t="shared" si="1"/>
        <v/>
      </c>
    </row>
    <row r="42" spans="2:9" x14ac:dyDescent="0.25">
      <c r="B42" s="15" t="s">
        <v>66</v>
      </c>
      <c r="C42" t="s">
        <v>67</v>
      </c>
      <c r="D42" s="13"/>
      <c r="E42" s="13" t="s">
        <v>56</v>
      </c>
      <c r="F42" s="48">
        <v>150</v>
      </c>
      <c r="G42" s="8"/>
      <c r="H42" s="49"/>
      <c r="I42" s="9" t="str">
        <f t="shared" si="1"/>
        <v/>
      </c>
    </row>
    <row r="43" spans="2:9" x14ac:dyDescent="0.25">
      <c r="B43" s="15"/>
      <c r="D43" s="13"/>
      <c r="E43" s="13"/>
      <c r="F43" s="48"/>
      <c r="G43" s="8"/>
      <c r="H43" s="49"/>
      <c r="I43" s="9"/>
    </row>
    <row r="44" spans="2:9" x14ac:dyDescent="0.25">
      <c r="B44" s="15"/>
      <c r="D44" s="13"/>
      <c r="E44" s="13"/>
      <c r="F44" s="48"/>
      <c r="G44" s="8"/>
      <c r="H44" s="49"/>
      <c r="I44" s="9"/>
    </row>
    <row r="45" spans="2:9" x14ac:dyDescent="0.25">
      <c r="B45" s="15" t="s">
        <v>21</v>
      </c>
      <c r="C45" t="s">
        <v>67</v>
      </c>
      <c r="D45" s="13" t="s">
        <v>68</v>
      </c>
      <c r="E45" s="13" t="s">
        <v>69</v>
      </c>
      <c r="F45" s="48">
        <v>1700</v>
      </c>
      <c r="G45" s="8"/>
      <c r="H45" s="49"/>
      <c r="I45" s="9" t="str">
        <f t="shared" ref="I45" si="2">IF(G45="","",F45*G45)</f>
        <v/>
      </c>
    </row>
    <row r="46" spans="2:9" x14ac:dyDescent="0.25">
      <c r="B46" s="15" t="s">
        <v>21</v>
      </c>
      <c r="C46" s="30" t="s">
        <v>60</v>
      </c>
      <c r="D46" s="13" t="s">
        <v>28</v>
      </c>
      <c r="E46" s="13" t="s">
        <v>55</v>
      </c>
      <c r="F46" s="48">
        <v>75</v>
      </c>
      <c r="G46" s="8"/>
      <c r="H46" s="49"/>
      <c r="I46" s="9" t="str">
        <f t="shared" ref="I46" si="3">IF(G46="","",F46*G46)</f>
        <v/>
      </c>
    </row>
    <row r="47" spans="2:9" x14ac:dyDescent="0.25">
      <c r="B47" s="15"/>
      <c r="D47" s="13"/>
      <c r="E47" s="13"/>
      <c r="F47" s="48"/>
      <c r="G47" s="16"/>
      <c r="H47" s="17"/>
      <c r="I47" s="9"/>
    </row>
    <row r="48" spans="2:9" x14ac:dyDescent="0.25">
      <c r="B48" s="15" t="s">
        <v>21</v>
      </c>
      <c r="C48" s="30" t="s">
        <v>59</v>
      </c>
      <c r="D48" s="13" t="s">
        <v>38</v>
      </c>
      <c r="E48" s="13" t="s">
        <v>55</v>
      </c>
      <c r="F48" s="48">
        <v>1</v>
      </c>
      <c r="G48" s="8"/>
      <c r="H48" s="49"/>
      <c r="I48" s="9" t="str">
        <f t="shared" ref="I48:I54" si="4">IF(G48="","",F48*G48)</f>
        <v/>
      </c>
    </row>
    <row r="49" spans="2:9" x14ac:dyDescent="0.25">
      <c r="B49" s="15" t="s">
        <v>21</v>
      </c>
      <c r="C49" s="30" t="s">
        <v>59</v>
      </c>
      <c r="D49" s="13" t="s">
        <v>39</v>
      </c>
      <c r="E49" s="13" t="s">
        <v>55</v>
      </c>
      <c r="F49" s="48">
        <v>3</v>
      </c>
      <c r="G49" s="8"/>
      <c r="H49" s="49"/>
      <c r="I49" s="9" t="str">
        <f t="shared" si="4"/>
        <v/>
      </c>
    </row>
    <row r="50" spans="2:9" x14ac:dyDescent="0.25">
      <c r="B50" s="15" t="s">
        <v>21</v>
      </c>
      <c r="C50" s="30" t="s">
        <v>59</v>
      </c>
      <c r="D50" s="13" t="s">
        <v>40</v>
      </c>
      <c r="E50" s="13" t="s">
        <v>55</v>
      </c>
      <c r="F50" s="48">
        <v>4</v>
      </c>
      <c r="G50" s="8"/>
      <c r="H50" s="49"/>
      <c r="I50" s="9" t="str">
        <f t="shared" si="4"/>
        <v/>
      </c>
    </row>
    <row r="51" spans="2:9" x14ac:dyDescent="0.25">
      <c r="B51" s="15" t="s">
        <v>21</v>
      </c>
      <c r="C51" s="30" t="s">
        <v>59</v>
      </c>
      <c r="D51" s="13" t="s">
        <v>50</v>
      </c>
      <c r="E51" s="13" t="s">
        <v>55</v>
      </c>
      <c r="F51" s="48">
        <v>3</v>
      </c>
      <c r="G51" s="8"/>
      <c r="H51" s="49"/>
      <c r="I51" s="9" t="str">
        <f t="shared" si="4"/>
        <v/>
      </c>
    </row>
    <row r="52" spans="2:9" x14ac:dyDescent="0.25">
      <c r="B52" s="15" t="s">
        <v>21</v>
      </c>
      <c r="C52" s="30" t="s">
        <v>59</v>
      </c>
      <c r="D52" s="13" t="s">
        <v>30</v>
      </c>
      <c r="E52" s="13" t="s">
        <v>55</v>
      </c>
      <c r="F52" s="48">
        <v>5</v>
      </c>
      <c r="G52" s="8"/>
      <c r="H52" s="49"/>
      <c r="I52" s="9" t="str">
        <f t="shared" si="4"/>
        <v/>
      </c>
    </row>
    <row r="53" spans="2:9" x14ac:dyDescent="0.25">
      <c r="B53" s="15" t="s">
        <v>21</v>
      </c>
      <c r="C53" s="30" t="s">
        <v>59</v>
      </c>
      <c r="D53" s="13" t="s">
        <v>51</v>
      </c>
      <c r="E53" s="13" t="s">
        <v>55</v>
      </c>
      <c r="F53" s="48">
        <v>3</v>
      </c>
      <c r="G53" s="8"/>
      <c r="H53" s="49"/>
      <c r="I53" s="9" t="str">
        <f t="shared" si="4"/>
        <v/>
      </c>
    </row>
    <row r="54" spans="2:9" x14ac:dyDescent="0.25">
      <c r="B54" s="15" t="s">
        <v>21</v>
      </c>
      <c r="C54" s="30" t="s">
        <v>59</v>
      </c>
      <c r="D54" s="13" t="s">
        <v>52</v>
      </c>
      <c r="E54" s="13" t="s">
        <v>55</v>
      </c>
      <c r="F54" s="48">
        <v>1</v>
      </c>
      <c r="G54" s="8"/>
      <c r="H54" s="49"/>
      <c r="I54" s="9" t="str">
        <f t="shared" si="4"/>
        <v/>
      </c>
    </row>
    <row r="55" spans="2:9" x14ac:dyDescent="0.25">
      <c r="B55" s="15"/>
      <c r="D55" s="13"/>
      <c r="E55" s="13"/>
      <c r="F55" s="48"/>
      <c r="G55" s="8"/>
      <c r="H55" s="49"/>
      <c r="I55" s="9"/>
    </row>
    <row r="56" spans="2:9" x14ac:dyDescent="0.25">
      <c r="B56" s="15" t="s">
        <v>21</v>
      </c>
      <c r="C56" t="s">
        <v>27</v>
      </c>
      <c r="D56" s="13" t="s">
        <v>38</v>
      </c>
      <c r="E56" s="13" t="s">
        <v>55</v>
      </c>
      <c r="F56" s="48">
        <v>1</v>
      </c>
      <c r="G56" s="8"/>
      <c r="H56" s="49"/>
      <c r="I56" s="9" t="str">
        <f t="shared" ref="I56:I64" si="5">IF(G56="","",F56*G56)</f>
        <v/>
      </c>
    </row>
    <row r="57" spans="2:9" x14ac:dyDescent="0.25">
      <c r="B57" s="15" t="s">
        <v>21</v>
      </c>
      <c r="C57" t="s">
        <v>27</v>
      </c>
      <c r="D57" s="13" t="s">
        <v>24</v>
      </c>
      <c r="E57" s="13" t="s">
        <v>55</v>
      </c>
      <c r="F57" s="48">
        <v>1</v>
      </c>
      <c r="G57" s="8"/>
      <c r="H57" s="49"/>
      <c r="I57" s="9" t="str">
        <f t="shared" si="5"/>
        <v/>
      </c>
    </row>
    <row r="58" spans="2:9" x14ac:dyDescent="0.25">
      <c r="B58" s="15" t="s">
        <v>21</v>
      </c>
      <c r="C58" t="s">
        <v>27</v>
      </c>
      <c r="D58" s="13" t="s">
        <v>26</v>
      </c>
      <c r="E58" s="13" t="s">
        <v>55</v>
      </c>
      <c r="F58" s="48">
        <v>1</v>
      </c>
      <c r="G58" s="8"/>
      <c r="H58" s="49"/>
      <c r="I58" s="9" t="str">
        <f t="shared" si="5"/>
        <v/>
      </c>
    </row>
    <row r="59" spans="2:9" x14ac:dyDescent="0.25">
      <c r="B59" s="15" t="s">
        <v>21</v>
      </c>
      <c r="C59" t="s">
        <v>27</v>
      </c>
      <c r="D59" s="13" t="s">
        <v>40</v>
      </c>
      <c r="E59" s="13" t="s">
        <v>55</v>
      </c>
      <c r="F59" s="48">
        <v>1</v>
      </c>
      <c r="G59" s="8"/>
      <c r="H59" s="49"/>
      <c r="I59" s="9" t="str">
        <f t="shared" si="5"/>
        <v/>
      </c>
    </row>
    <row r="60" spans="2:9" x14ac:dyDescent="0.25">
      <c r="B60" s="15" t="s">
        <v>21</v>
      </c>
      <c r="C60" t="s">
        <v>27</v>
      </c>
      <c r="D60" s="13" t="s">
        <v>41</v>
      </c>
      <c r="E60" s="13" t="s">
        <v>55</v>
      </c>
      <c r="F60" s="48">
        <v>1</v>
      </c>
      <c r="G60" s="8"/>
      <c r="H60" s="49"/>
      <c r="I60" s="9" t="str">
        <f t="shared" si="5"/>
        <v/>
      </c>
    </row>
    <row r="61" spans="2:9" x14ac:dyDescent="0.25">
      <c r="B61" s="15" t="s">
        <v>21</v>
      </c>
      <c r="C61" t="s">
        <v>27</v>
      </c>
      <c r="D61" s="13" t="s">
        <v>42</v>
      </c>
      <c r="E61" s="13" t="s">
        <v>55</v>
      </c>
      <c r="F61" s="48">
        <v>1</v>
      </c>
      <c r="G61" s="8"/>
      <c r="H61" s="49"/>
      <c r="I61" s="9" t="str">
        <f t="shared" si="5"/>
        <v/>
      </c>
    </row>
    <row r="62" spans="2:9" x14ac:dyDescent="0.25">
      <c r="B62" s="15" t="s">
        <v>21</v>
      </c>
      <c r="C62" t="s">
        <v>27</v>
      </c>
      <c r="D62" s="13" t="s">
        <v>44</v>
      </c>
      <c r="E62" s="13" t="s">
        <v>55</v>
      </c>
      <c r="F62" s="48">
        <v>1</v>
      </c>
      <c r="G62" s="8"/>
      <c r="H62" s="49"/>
      <c r="I62" s="9" t="str">
        <f t="shared" si="5"/>
        <v/>
      </c>
    </row>
    <row r="63" spans="2:9" x14ac:dyDescent="0.25">
      <c r="B63" s="15" t="s">
        <v>21</v>
      </c>
      <c r="C63" t="s">
        <v>27</v>
      </c>
      <c r="D63" s="13" t="s">
        <v>43</v>
      </c>
      <c r="E63" s="13" t="s">
        <v>55</v>
      </c>
      <c r="F63" s="48">
        <v>1</v>
      </c>
      <c r="G63" s="8"/>
      <c r="H63" s="49"/>
      <c r="I63" s="9" t="str">
        <f t="shared" si="5"/>
        <v/>
      </c>
    </row>
    <row r="64" spans="2:9" x14ac:dyDescent="0.25">
      <c r="B64" s="15" t="s">
        <v>21</v>
      </c>
      <c r="C64" t="s">
        <v>27</v>
      </c>
      <c r="D64" s="13" t="s">
        <v>25</v>
      </c>
      <c r="E64" s="13" t="s">
        <v>55</v>
      </c>
      <c r="F64" s="48">
        <v>1</v>
      </c>
      <c r="G64" s="8"/>
      <c r="H64" s="49"/>
      <c r="I64" s="9" t="str">
        <f t="shared" si="5"/>
        <v/>
      </c>
    </row>
    <row r="65" spans="2:10" x14ac:dyDescent="0.25">
      <c r="B65" s="15"/>
      <c r="D65" s="13"/>
      <c r="E65" s="13"/>
      <c r="F65" s="48"/>
      <c r="G65" s="8"/>
      <c r="H65" s="49"/>
      <c r="I65" s="9"/>
    </row>
    <row r="66" spans="2:10" x14ac:dyDescent="0.25">
      <c r="B66" s="15" t="s">
        <v>21</v>
      </c>
      <c r="C66" t="s">
        <v>29</v>
      </c>
      <c r="D66" t="s">
        <v>53</v>
      </c>
      <c r="E66" t="s">
        <v>55</v>
      </c>
      <c r="F66" s="48">
        <v>1</v>
      </c>
      <c r="G66" s="8"/>
      <c r="H66" s="49"/>
      <c r="I66" s="9" t="str">
        <f t="shared" ref="I66:I70" si="6">IF(G66="","",F66*G66)</f>
        <v/>
      </c>
    </row>
    <row r="67" spans="2:10" x14ac:dyDescent="0.25">
      <c r="B67" s="15" t="s">
        <v>21</v>
      </c>
      <c r="C67" t="s">
        <v>23</v>
      </c>
      <c r="D67" t="s">
        <v>22</v>
      </c>
      <c r="E67" t="s">
        <v>55</v>
      </c>
      <c r="F67" s="48">
        <v>1</v>
      </c>
      <c r="G67" s="8"/>
      <c r="H67" s="49"/>
      <c r="I67" s="9" t="str">
        <f t="shared" si="6"/>
        <v/>
      </c>
    </row>
    <row r="68" spans="2:10" x14ac:dyDescent="0.25">
      <c r="B68" s="54"/>
      <c r="C68" s="30"/>
      <c r="D68" s="55"/>
      <c r="E68" s="56"/>
      <c r="F68" s="57"/>
      <c r="G68" s="58"/>
      <c r="H68" s="59"/>
      <c r="I68" s="60"/>
    </row>
    <row r="69" spans="2:10" x14ac:dyDescent="0.25">
      <c r="B69" s="54" t="s">
        <v>72</v>
      </c>
      <c r="C69" s="30" t="s">
        <v>71</v>
      </c>
      <c r="D69" s="55"/>
      <c r="E69" s="56" t="s">
        <v>55</v>
      </c>
      <c r="F69" s="57">
        <v>1</v>
      </c>
      <c r="G69" s="58"/>
      <c r="H69" s="59"/>
      <c r="I69" s="60"/>
    </row>
    <row r="70" spans="2:10" x14ac:dyDescent="0.25">
      <c r="B70" s="15"/>
      <c r="D70" s="13"/>
      <c r="E70" s="13"/>
      <c r="F70" s="50"/>
      <c r="G70" s="16"/>
      <c r="H70" s="49"/>
      <c r="I70" s="9" t="str">
        <f t="shared" si="6"/>
        <v/>
      </c>
    </row>
    <row r="71" spans="2:10" x14ac:dyDescent="0.25">
      <c r="B71" s="1" t="s">
        <v>2</v>
      </c>
      <c r="C71" s="18"/>
      <c r="D71" s="18"/>
      <c r="E71" s="18"/>
      <c r="F71" s="51"/>
      <c r="G71" s="19"/>
      <c r="H71" s="52"/>
      <c r="I71" s="11">
        <f>SUM(I21:I70)</f>
        <v>0</v>
      </c>
    </row>
    <row r="72" spans="2:10" ht="41.25" customHeight="1" x14ac:dyDescent="0.25">
      <c r="B72" s="96" t="s">
        <v>77</v>
      </c>
      <c r="C72" s="96"/>
      <c r="D72" s="96"/>
      <c r="G72" s="20"/>
      <c r="H72" s="20"/>
      <c r="I72" s="20"/>
    </row>
    <row r="73" spans="2:10" x14ac:dyDescent="0.25">
      <c r="F73" s="10" t="s">
        <v>57</v>
      </c>
      <c r="G73" s="20"/>
      <c r="H73" s="20"/>
      <c r="I73" s="29">
        <f>+I71*4</f>
        <v>0</v>
      </c>
      <c r="J73" t="s">
        <v>70</v>
      </c>
    </row>
    <row r="74" spans="2:10" x14ac:dyDescent="0.25">
      <c r="B74" s="10"/>
      <c r="G74" s="20"/>
      <c r="H74" s="20"/>
      <c r="I74" s="20"/>
    </row>
    <row r="75" spans="2:10" x14ac:dyDescent="0.25">
      <c r="B75" s="10"/>
      <c r="G75" s="20"/>
      <c r="H75" s="20"/>
      <c r="I75" s="20"/>
    </row>
    <row r="76" spans="2:10" x14ac:dyDescent="0.25">
      <c r="B76" s="21" t="s">
        <v>0</v>
      </c>
      <c r="C76" s="22" t="s">
        <v>61</v>
      </c>
      <c r="D76" s="14"/>
      <c r="E76" s="14"/>
      <c r="F76" s="22" t="s">
        <v>35</v>
      </c>
      <c r="G76" s="14"/>
      <c r="H76" s="14"/>
      <c r="I76" s="23" t="s">
        <v>36</v>
      </c>
    </row>
    <row r="77" spans="2:10" x14ac:dyDescent="0.25">
      <c r="B77" s="24" t="s">
        <v>47</v>
      </c>
      <c r="C77" s="92"/>
      <c r="D77" s="92"/>
      <c r="E77" s="10"/>
      <c r="F77" s="91"/>
      <c r="G77" s="91"/>
      <c r="H77" s="10"/>
      <c r="I77" s="25"/>
    </row>
    <row r="78" spans="2:10" x14ac:dyDescent="0.25">
      <c r="B78" s="24" t="s">
        <v>48</v>
      </c>
      <c r="C78" s="92"/>
      <c r="D78" s="92"/>
      <c r="E78" s="10"/>
      <c r="F78" s="91"/>
      <c r="G78" s="91"/>
      <c r="H78" s="10"/>
      <c r="I78" s="25"/>
    </row>
    <row r="79" spans="2:10" x14ac:dyDescent="0.25">
      <c r="B79" s="24" t="s">
        <v>31</v>
      </c>
      <c r="C79" s="92"/>
      <c r="D79" s="92"/>
      <c r="E79" s="10"/>
      <c r="F79" s="91"/>
      <c r="G79" s="91"/>
      <c r="H79" s="10"/>
      <c r="I79" s="25"/>
    </row>
    <row r="80" spans="2:10" x14ac:dyDescent="0.25">
      <c r="B80" s="24" t="s">
        <v>32</v>
      </c>
      <c r="C80" s="92"/>
      <c r="D80" s="92"/>
      <c r="E80" s="10"/>
      <c r="F80" s="91"/>
      <c r="G80" s="91"/>
      <c r="H80" s="10"/>
      <c r="I80" s="25"/>
    </row>
    <row r="81" spans="2:9" x14ac:dyDescent="0.25">
      <c r="B81" s="24" t="s">
        <v>33</v>
      </c>
      <c r="C81" s="92"/>
      <c r="D81" s="92"/>
      <c r="E81" s="10"/>
      <c r="F81" s="91"/>
      <c r="G81" s="91"/>
      <c r="H81" s="10"/>
      <c r="I81" s="25"/>
    </row>
    <row r="82" spans="2:9" x14ac:dyDescent="0.25">
      <c r="B82" s="24" t="s">
        <v>45</v>
      </c>
      <c r="C82" s="92"/>
      <c r="D82" s="92"/>
      <c r="E82" s="10"/>
      <c r="F82" s="91"/>
      <c r="G82" s="91"/>
      <c r="H82" s="10"/>
      <c r="I82" s="25"/>
    </row>
    <row r="83" spans="2:9" x14ac:dyDescent="0.25">
      <c r="B83" s="24" t="s">
        <v>65</v>
      </c>
      <c r="C83" s="92"/>
      <c r="D83" s="92"/>
      <c r="E83" s="10"/>
      <c r="F83" s="91"/>
      <c r="G83" s="91"/>
      <c r="H83" s="10"/>
      <c r="I83" s="25"/>
    </row>
    <row r="84" spans="2:9" x14ac:dyDescent="0.25">
      <c r="B84" s="24" t="s">
        <v>37</v>
      </c>
      <c r="C84" s="92"/>
      <c r="D84" s="92"/>
      <c r="E84" s="10"/>
      <c r="F84" s="91"/>
      <c r="G84" s="91"/>
      <c r="H84" s="10"/>
      <c r="I84" s="25"/>
    </row>
    <row r="85" spans="2:9" x14ac:dyDescent="0.25">
      <c r="B85" s="24" t="s">
        <v>34</v>
      </c>
      <c r="C85" s="92"/>
      <c r="D85" s="92"/>
      <c r="E85" s="10"/>
      <c r="F85" s="91"/>
      <c r="G85" s="91"/>
      <c r="H85" s="10"/>
      <c r="I85" s="25"/>
    </row>
    <row r="86" spans="2:9" x14ac:dyDescent="0.25">
      <c r="B86" s="26" t="s">
        <v>66</v>
      </c>
      <c r="C86" s="106"/>
      <c r="D86" s="106"/>
      <c r="E86" s="27"/>
      <c r="F86" s="105"/>
      <c r="G86" s="105"/>
      <c r="H86" s="27"/>
      <c r="I86" s="28"/>
    </row>
    <row r="87" spans="2:9" ht="31.5" customHeight="1" x14ac:dyDescent="0.25">
      <c r="B87" s="96" t="s">
        <v>62</v>
      </c>
      <c r="C87" s="96"/>
      <c r="D87" s="96"/>
      <c r="G87" s="20"/>
      <c r="H87" s="20"/>
      <c r="I87" s="20"/>
    </row>
    <row r="88" spans="2:9" x14ac:dyDescent="0.25">
      <c r="B88" s="10"/>
      <c r="G88" s="20"/>
      <c r="H88" s="20"/>
      <c r="I88" s="20"/>
    </row>
    <row r="89" spans="2:9" x14ac:dyDescent="0.25">
      <c r="B89" s="10"/>
      <c r="G89" s="20"/>
      <c r="H89" s="20"/>
      <c r="I89" s="20"/>
    </row>
    <row r="90" spans="2:9" x14ac:dyDescent="0.25">
      <c r="B90" s="10"/>
      <c r="G90" s="20"/>
      <c r="H90" s="20"/>
      <c r="I90" s="20"/>
    </row>
    <row r="91" spans="2:9" x14ac:dyDescent="0.25">
      <c r="B91" s="31" t="s">
        <v>9</v>
      </c>
      <c r="C91" s="33"/>
      <c r="D91" s="102"/>
      <c r="E91" s="103"/>
      <c r="F91" s="103"/>
      <c r="G91" s="103"/>
      <c r="H91" s="103"/>
      <c r="I91" s="104"/>
    </row>
    <row r="92" spans="2:9" x14ac:dyDescent="0.25">
      <c r="B92" s="32" t="s">
        <v>10</v>
      </c>
      <c r="C92" s="34"/>
      <c r="D92" s="102"/>
      <c r="E92" s="103"/>
      <c r="F92" s="103"/>
      <c r="G92" s="103"/>
      <c r="H92" s="103"/>
      <c r="I92" s="104"/>
    </row>
    <row r="93" spans="2:9" x14ac:dyDescent="0.25">
      <c r="B93" s="32" t="s">
        <v>11</v>
      </c>
      <c r="C93" s="35"/>
      <c r="D93" s="99"/>
      <c r="E93" s="97"/>
      <c r="F93" s="97"/>
      <c r="G93" s="97"/>
      <c r="H93" s="97"/>
      <c r="I93" s="98"/>
    </row>
    <row r="94" spans="2:9" x14ac:dyDescent="0.25">
      <c r="B94" s="32" t="s">
        <v>12</v>
      </c>
      <c r="C94" s="35"/>
      <c r="D94" s="99"/>
      <c r="E94" s="97"/>
      <c r="F94" s="97"/>
      <c r="G94" s="97"/>
      <c r="H94" s="97"/>
      <c r="I94" s="98"/>
    </row>
    <row r="95" spans="2:9" ht="66.75" customHeight="1" x14ac:dyDescent="0.25">
      <c r="B95" s="32" t="s">
        <v>13</v>
      </c>
      <c r="C95" s="35"/>
      <c r="D95" s="99"/>
      <c r="E95" s="97"/>
      <c r="F95" s="97"/>
      <c r="G95" s="97"/>
      <c r="H95" s="97"/>
      <c r="I95" s="98"/>
    </row>
    <row r="96" spans="2:9" x14ac:dyDescent="0.25">
      <c r="B96" s="10"/>
      <c r="G96" s="20"/>
      <c r="H96" s="20"/>
      <c r="I96" s="20"/>
    </row>
    <row r="97" spans="2:9" x14ac:dyDescent="0.25">
      <c r="B97" s="10"/>
      <c r="G97" s="20"/>
      <c r="H97" s="20"/>
      <c r="I97" s="20"/>
    </row>
  </sheetData>
  <sheetProtection algorithmName="SHA-512" hashValue="Qsya/slul21t7y8UIsXpEhMv0t6Pp5g5M690MTwC7uBa+ca7rAj5GScVfnnIpQ1gOYAG2B8wycXMpXVs9XZjqw==" saltValue="31zoI28uuI6RM3f5EEjZfw==" spinCount="100000" sheet="1" objects="1" scenarios="1"/>
  <mergeCells count="34">
    <mergeCell ref="D94:I94"/>
    <mergeCell ref="D95:I95"/>
    <mergeCell ref="D15:I15"/>
    <mergeCell ref="B87:D87"/>
    <mergeCell ref="D91:I91"/>
    <mergeCell ref="D92:I92"/>
    <mergeCell ref="D93:I93"/>
    <mergeCell ref="F81:G81"/>
    <mergeCell ref="F84:G84"/>
    <mergeCell ref="F86:G86"/>
    <mergeCell ref="C82:D82"/>
    <mergeCell ref="F82:G82"/>
    <mergeCell ref="C83:D83"/>
    <mergeCell ref="F83:G83"/>
    <mergeCell ref="C85:D85"/>
    <mergeCell ref="C86:D86"/>
    <mergeCell ref="D10:I10"/>
    <mergeCell ref="D11:I11"/>
    <mergeCell ref="D12:I12"/>
    <mergeCell ref="D13:I13"/>
    <mergeCell ref="D14:I14"/>
    <mergeCell ref="F85:G85"/>
    <mergeCell ref="C81:D81"/>
    <mergeCell ref="C84:D84"/>
    <mergeCell ref="B18:I19"/>
    <mergeCell ref="C77:D77"/>
    <mergeCell ref="C78:D78"/>
    <mergeCell ref="C79:D79"/>
    <mergeCell ref="C80:D80"/>
    <mergeCell ref="F77:G77"/>
    <mergeCell ref="F78:G78"/>
    <mergeCell ref="F79:G79"/>
    <mergeCell ref="F80:G80"/>
    <mergeCell ref="B72:D72"/>
  </mergeCells>
  <phoneticPr fontId="11" type="noConversion"/>
  <pageMargins left="0.25" right="0.25" top="0.75" bottom="0.75" header="0.3" footer="0.3"/>
  <pageSetup paperSize="8" scale="9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2506-0A5F-3C49-A70F-52F5848C3794}">
  <dimension ref="A2:K36"/>
  <sheetViews>
    <sheetView tabSelected="1" workbookViewId="0">
      <selection activeCell="I4" sqref="I4:I28"/>
    </sheetView>
  </sheetViews>
  <sheetFormatPr defaultColWidth="10.875" defaultRowHeight="11.25" x14ac:dyDescent="0.15"/>
  <cols>
    <col min="1" max="1" width="37.625" style="62" bestFit="1" customWidth="1"/>
    <col min="2" max="2" width="19.375" style="62" bestFit="1" customWidth="1"/>
    <col min="3" max="3" width="3.625" style="62" bestFit="1" customWidth="1"/>
    <col min="4" max="4" width="11.125" style="62" bestFit="1" customWidth="1"/>
    <col min="5" max="5" width="6" style="62" bestFit="1" customWidth="1"/>
    <col min="6" max="6" width="11.125" style="62" bestFit="1" customWidth="1"/>
    <col min="7" max="7" width="9.125" style="62" bestFit="1" customWidth="1"/>
    <col min="8" max="8" width="9.875" style="62" bestFit="1" customWidth="1"/>
    <col min="9" max="9" width="16.875" style="62" customWidth="1"/>
    <col min="10" max="10" width="2.375" style="62" customWidth="1"/>
    <col min="11" max="11" width="18.125" style="62" bestFit="1" customWidth="1"/>
    <col min="12" max="16384" width="10.875" style="62"/>
  </cols>
  <sheetData>
    <row r="2" spans="1:11" ht="47.25" x14ac:dyDescent="0.15">
      <c r="A2" s="88" t="s">
        <v>0</v>
      </c>
      <c r="B2" s="87" t="s">
        <v>1</v>
      </c>
      <c r="C2" s="86" t="s">
        <v>54</v>
      </c>
      <c r="D2" s="84" t="s">
        <v>108</v>
      </c>
      <c r="E2" s="85" t="s">
        <v>54</v>
      </c>
      <c r="F2" s="84" t="s">
        <v>108</v>
      </c>
      <c r="G2" s="85" t="s">
        <v>54</v>
      </c>
      <c r="H2" s="84" t="s">
        <v>107</v>
      </c>
      <c r="I2" s="83" t="s">
        <v>76</v>
      </c>
      <c r="J2" s="82"/>
      <c r="K2" s="82" t="s">
        <v>16</v>
      </c>
    </row>
    <row r="3" spans="1:11" x14ac:dyDescent="0.15">
      <c r="A3" s="81"/>
      <c r="B3" s="79"/>
      <c r="C3" s="81"/>
      <c r="D3" s="80"/>
      <c r="E3" s="79"/>
      <c r="F3" s="80"/>
      <c r="G3" s="79"/>
      <c r="H3" s="80"/>
      <c r="I3" s="79"/>
      <c r="J3" s="79"/>
      <c r="K3" s="78"/>
    </row>
    <row r="4" spans="1:11" ht="15.75" x14ac:dyDescent="0.25">
      <c r="A4" s="69" t="s">
        <v>106</v>
      </c>
      <c r="B4" s="62" t="s">
        <v>81</v>
      </c>
      <c r="C4" s="69" t="s">
        <v>56</v>
      </c>
      <c r="D4" s="72">
        <v>17.113</v>
      </c>
      <c r="E4" s="62" t="s">
        <v>80</v>
      </c>
      <c r="F4" s="72"/>
      <c r="G4" s="62" t="s">
        <v>79</v>
      </c>
      <c r="H4" s="71">
        <v>0.27601612903225808</v>
      </c>
      <c r="I4" s="74"/>
      <c r="K4" s="77" t="str">
        <f t="shared" ref="K4:K28" si="0">IF(I4="","",D4*I4)</f>
        <v/>
      </c>
    </row>
    <row r="5" spans="1:11" ht="15.75" x14ac:dyDescent="0.25">
      <c r="A5" s="69" t="s">
        <v>105</v>
      </c>
      <c r="B5" s="62" t="s">
        <v>81</v>
      </c>
      <c r="C5" s="69" t="s">
        <v>56</v>
      </c>
      <c r="D5" s="72">
        <v>0.48100000000000004</v>
      </c>
      <c r="E5" s="62" t="s">
        <v>80</v>
      </c>
      <c r="F5" s="72">
        <v>10</v>
      </c>
      <c r="G5" s="62" t="s">
        <v>79</v>
      </c>
      <c r="H5" s="71">
        <v>4.8100000000000004E-2</v>
      </c>
      <c r="I5" s="74"/>
      <c r="K5" s="77" t="str">
        <f t="shared" si="0"/>
        <v/>
      </c>
    </row>
    <row r="6" spans="1:11" ht="15.75" x14ac:dyDescent="0.25">
      <c r="A6" s="69" t="s">
        <v>104</v>
      </c>
      <c r="B6" s="62" t="s">
        <v>81</v>
      </c>
      <c r="C6" s="69" t="s">
        <v>56</v>
      </c>
      <c r="D6" s="72">
        <v>1.0370000000000001</v>
      </c>
      <c r="E6" s="62" t="s">
        <v>80</v>
      </c>
      <c r="F6" s="72">
        <v>17</v>
      </c>
      <c r="G6" s="62" t="s">
        <v>79</v>
      </c>
      <c r="H6" s="71">
        <v>6.1000000000000006E-2</v>
      </c>
      <c r="I6" s="74"/>
      <c r="K6" s="77" t="str">
        <f t="shared" si="0"/>
        <v/>
      </c>
    </row>
    <row r="7" spans="1:11" ht="15.75" x14ac:dyDescent="0.25">
      <c r="A7" s="69" t="s">
        <v>103</v>
      </c>
      <c r="B7" s="62" t="s">
        <v>81</v>
      </c>
      <c r="C7" s="69" t="s">
        <v>56</v>
      </c>
      <c r="D7" s="72">
        <v>1.2529999999999999</v>
      </c>
      <c r="E7" s="62" t="s">
        <v>80</v>
      </c>
      <c r="F7" s="72">
        <v>13</v>
      </c>
      <c r="G7" s="62" t="s">
        <v>79</v>
      </c>
      <c r="H7" s="71">
        <v>9.6384615384615374E-2</v>
      </c>
      <c r="I7" s="74"/>
      <c r="K7" s="77" t="str">
        <f t="shared" si="0"/>
        <v/>
      </c>
    </row>
    <row r="8" spans="1:11" ht="15.75" x14ac:dyDescent="0.25">
      <c r="A8" s="69" t="s">
        <v>102</v>
      </c>
      <c r="B8" s="62" t="s">
        <v>81</v>
      </c>
      <c r="C8" s="69" t="s">
        <v>56</v>
      </c>
      <c r="D8" s="72">
        <v>8.1070000000000011</v>
      </c>
      <c r="E8" s="62" t="s">
        <v>80</v>
      </c>
      <c r="F8" s="72">
        <v>66</v>
      </c>
      <c r="G8" s="62" t="s">
        <v>79</v>
      </c>
      <c r="H8" s="71">
        <v>0.12283333333333335</v>
      </c>
      <c r="I8" s="74"/>
      <c r="K8" s="77" t="str">
        <f t="shared" si="0"/>
        <v/>
      </c>
    </row>
    <row r="9" spans="1:11" ht="15.75" x14ac:dyDescent="0.25">
      <c r="A9" s="69" t="s">
        <v>101</v>
      </c>
      <c r="B9" s="62" t="s">
        <v>81</v>
      </c>
      <c r="C9" s="69" t="s">
        <v>56</v>
      </c>
      <c r="D9" s="72">
        <v>4.2479999999999993</v>
      </c>
      <c r="E9" s="62" t="s">
        <v>80</v>
      </c>
      <c r="F9" s="72">
        <v>70</v>
      </c>
      <c r="G9" s="62" t="s">
        <v>79</v>
      </c>
      <c r="H9" s="71">
        <v>6.0685714285714273E-2</v>
      </c>
      <c r="I9" s="74"/>
      <c r="K9" s="77" t="str">
        <f t="shared" si="0"/>
        <v/>
      </c>
    </row>
    <row r="10" spans="1:11" ht="15.75" x14ac:dyDescent="0.25">
      <c r="A10" s="69" t="s">
        <v>100</v>
      </c>
      <c r="B10" s="62" t="s">
        <v>81</v>
      </c>
      <c r="C10" s="69" t="s">
        <v>56</v>
      </c>
      <c r="D10" s="72">
        <v>2.8000000000000001E-2</v>
      </c>
      <c r="E10" s="62" t="s">
        <v>80</v>
      </c>
      <c r="F10" s="72">
        <v>2</v>
      </c>
      <c r="G10" s="62" t="s">
        <v>79</v>
      </c>
      <c r="H10" s="71">
        <v>1.4E-2</v>
      </c>
      <c r="I10" s="74"/>
      <c r="K10" s="77" t="str">
        <f t="shared" si="0"/>
        <v/>
      </c>
    </row>
    <row r="11" spans="1:11" ht="15.75" x14ac:dyDescent="0.25">
      <c r="A11" s="69" t="s">
        <v>99</v>
      </c>
      <c r="B11" s="62" t="s">
        <v>81</v>
      </c>
      <c r="C11" s="69" t="s">
        <v>56</v>
      </c>
      <c r="D11" s="72">
        <v>6.5000000000000002E-2</v>
      </c>
      <c r="E11" s="62" t="s">
        <v>80</v>
      </c>
      <c r="F11" s="72">
        <v>1</v>
      </c>
      <c r="G11" s="62" t="s">
        <v>79</v>
      </c>
      <c r="H11" s="71">
        <v>6.5000000000000002E-2</v>
      </c>
      <c r="I11" s="74"/>
      <c r="K11" s="77" t="str">
        <f t="shared" si="0"/>
        <v/>
      </c>
    </row>
    <row r="12" spans="1:11" ht="15.75" x14ac:dyDescent="0.25">
      <c r="A12" s="69" t="s">
        <v>98</v>
      </c>
      <c r="B12" s="62" t="s">
        <v>81</v>
      </c>
      <c r="C12" s="69" t="s">
        <v>56</v>
      </c>
      <c r="D12" s="72">
        <v>0</v>
      </c>
      <c r="E12" s="62" t="s">
        <v>80</v>
      </c>
      <c r="F12" s="72">
        <v>1</v>
      </c>
      <c r="G12" s="62" t="s">
        <v>79</v>
      </c>
      <c r="H12" s="71">
        <v>0</v>
      </c>
      <c r="I12" s="74"/>
      <c r="K12" s="77" t="str">
        <f t="shared" si="0"/>
        <v/>
      </c>
    </row>
    <row r="13" spans="1:11" ht="15.75" x14ac:dyDescent="0.25">
      <c r="A13" s="69" t="s">
        <v>97</v>
      </c>
      <c r="B13" s="62" t="s">
        <v>81</v>
      </c>
      <c r="C13" s="69" t="s">
        <v>56</v>
      </c>
      <c r="D13" s="72">
        <v>0.59299999999999997</v>
      </c>
      <c r="E13" s="62" t="s">
        <v>80</v>
      </c>
      <c r="F13" s="72">
        <v>13</v>
      </c>
      <c r="G13" s="62" t="s">
        <v>79</v>
      </c>
      <c r="H13" s="71">
        <v>4.5615384615384613E-2</v>
      </c>
      <c r="I13" s="74"/>
      <c r="K13" s="77" t="str">
        <f t="shared" si="0"/>
        <v/>
      </c>
    </row>
    <row r="14" spans="1:11" ht="15.75" x14ac:dyDescent="0.25">
      <c r="A14" s="69" t="s">
        <v>96</v>
      </c>
      <c r="B14" s="62" t="s">
        <v>81</v>
      </c>
      <c r="C14" s="69" t="s">
        <v>56</v>
      </c>
      <c r="D14" s="72">
        <v>2.3509999999999995</v>
      </c>
      <c r="E14" s="62" t="s">
        <v>80</v>
      </c>
      <c r="F14" s="72">
        <v>30</v>
      </c>
      <c r="G14" s="62" t="s">
        <v>79</v>
      </c>
      <c r="H14" s="71">
        <v>7.8366666666666654E-2</v>
      </c>
      <c r="I14" s="74"/>
      <c r="K14" s="77" t="str">
        <f t="shared" si="0"/>
        <v/>
      </c>
    </row>
    <row r="15" spans="1:11" ht="15.75" x14ac:dyDescent="0.25">
      <c r="A15" s="69" t="s">
        <v>95</v>
      </c>
      <c r="B15" s="62" t="s">
        <v>81</v>
      </c>
      <c r="C15" s="69" t="s">
        <v>56</v>
      </c>
      <c r="D15" s="72">
        <v>2.9000000000000001E-2</v>
      </c>
      <c r="E15" s="62" t="s">
        <v>80</v>
      </c>
      <c r="F15" s="72">
        <v>4</v>
      </c>
      <c r="G15" s="62" t="s">
        <v>79</v>
      </c>
      <c r="H15" s="71">
        <v>7.2500000000000004E-3</v>
      </c>
      <c r="I15" s="74"/>
      <c r="K15" s="77" t="str">
        <f t="shared" si="0"/>
        <v/>
      </c>
    </row>
    <row r="16" spans="1:11" ht="15.75" x14ac:dyDescent="0.25">
      <c r="A16" s="69" t="s">
        <v>94</v>
      </c>
      <c r="B16" s="62" t="s">
        <v>81</v>
      </c>
      <c r="C16" s="69" t="s">
        <v>56</v>
      </c>
      <c r="D16" s="72">
        <v>7.4290000000000003</v>
      </c>
      <c r="E16" s="62" t="s">
        <v>80</v>
      </c>
      <c r="F16" s="72">
        <v>64</v>
      </c>
      <c r="G16" s="62" t="s">
        <v>79</v>
      </c>
      <c r="H16" s="71">
        <v>0.116078125</v>
      </c>
      <c r="I16" s="74"/>
      <c r="K16" s="77" t="str">
        <f t="shared" si="0"/>
        <v/>
      </c>
    </row>
    <row r="17" spans="1:11" ht="15.75" x14ac:dyDescent="0.25">
      <c r="A17" s="69" t="s">
        <v>93</v>
      </c>
      <c r="B17" s="62" t="s">
        <v>81</v>
      </c>
      <c r="C17" s="69" t="s">
        <v>56</v>
      </c>
      <c r="D17" s="72">
        <v>6.2169999999999996</v>
      </c>
      <c r="E17" s="62" t="s">
        <v>80</v>
      </c>
      <c r="F17" s="72">
        <v>82</v>
      </c>
      <c r="G17" s="62" t="s">
        <v>79</v>
      </c>
      <c r="H17" s="71">
        <v>7.5817073170731705E-2</v>
      </c>
      <c r="I17" s="74"/>
      <c r="K17" s="77" t="str">
        <f t="shared" si="0"/>
        <v/>
      </c>
    </row>
    <row r="18" spans="1:11" ht="15.75" x14ac:dyDescent="0.25">
      <c r="A18" s="69" t="s">
        <v>92</v>
      </c>
      <c r="B18" s="62" t="s">
        <v>81</v>
      </c>
      <c r="C18" s="69" t="s">
        <v>56</v>
      </c>
      <c r="D18" s="72">
        <v>0.79499999999999993</v>
      </c>
      <c r="E18" s="62" t="s">
        <v>80</v>
      </c>
      <c r="F18" s="72">
        <v>16</v>
      </c>
      <c r="G18" s="62" t="s">
        <v>79</v>
      </c>
      <c r="H18" s="71">
        <v>4.9687499999999996E-2</v>
      </c>
      <c r="I18" s="74"/>
      <c r="K18" s="77" t="str">
        <f t="shared" si="0"/>
        <v/>
      </c>
    </row>
    <row r="19" spans="1:11" ht="15.75" x14ac:dyDescent="0.25">
      <c r="A19" s="69" t="s">
        <v>91</v>
      </c>
      <c r="B19" s="62" t="s">
        <v>81</v>
      </c>
      <c r="C19" s="69" t="s">
        <v>56</v>
      </c>
      <c r="D19" s="72">
        <v>5.7000000000000002E-2</v>
      </c>
      <c r="E19" s="62" t="s">
        <v>80</v>
      </c>
      <c r="F19" s="72">
        <v>4</v>
      </c>
      <c r="G19" s="62" t="s">
        <v>79</v>
      </c>
      <c r="H19" s="71">
        <v>1.4250000000000001E-2</v>
      </c>
      <c r="I19" s="74"/>
      <c r="K19" s="77" t="str">
        <f t="shared" si="0"/>
        <v/>
      </c>
    </row>
    <row r="20" spans="1:11" ht="15.75" x14ac:dyDescent="0.25">
      <c r="A20" s="69" t="s">
        <v>90</v>
      </c>
      <c r="B20" s="62" t="s">
        <v>81</v>
      </c>
      <c r="C20" s="69" t="s">
        <v>56</v>
      </c>
      <c r="D20" s="72">
        <v>4.3999999999999997E-2</v>
      </c>
      <c r="E20" s="62" t="s">
        <v>80</v>
      </c>
      <c r="F20" s="72">
        <v>3</v>
      </c>
      <c r="G20" s="62" t="s">
        <v>79</v>
      </c>
      <c r="H20" s="71">
        <v>1.4666666666666666E-2</v>
      </c>
      <c r="I20" s="74"/>
      <c r="K20" s="77" t="str">
        <f t="shared" si="0"/>
        <v/>
      </c>
    </row>
    <row r="21" spans="1:11" ht="15.75" x14ac:dyDescent="0.25">
      <c r="A21" s="69" t="s">
        <v>89</v>
      </c>
      <c r="B21" s="62" t="s">
        <v>81</v>
      </c>
      <c r="C21" s="69" t="s">
        <v>56</v>
      </c>
      <c r="D21" s="72">
        <v>0.39499999999999996</v>
      </c>
      <c r="E21" s="62" t="s">
        <v>80</v>
      </c>
      <c r="F21" s="72">
        <v>7</v>
      </c>
      <c r="G21" s="62" t="s">
        <v>79</v>
      </c>
      <c r="H21" s="71">
        <v>5.6428571428571425E-2</v>
      </c>
      <c r="I21" s="74"/>
      <c r="K21" s="77" t="str">
        <f t="shared" si="0"/>
        <v/>
      </c>
    </row>
    <row r="22" spans="1:11" ht="15.75" x14ac:dyDescent="0.25">
      <c r="A22" s="69" t="s">
        <v>88</v>
      </c>
      <c r="B22" s="62" t="s">
        <v>81</v>
      </c>
      <c r="C22" s="69" t="s">
        <v>56</v>
      </c>
      <c r="D22" s="72">
        <v>5.1159999999999988</v>
      </c>
      <c r="E22" s="62" t="s">
        <v>80</v>
      </c>
      <c r="F22" s="72">
        <v>68</v>
      </c>
      <c r="G22" s="62" t="s">
        <v>79</v>
      </c>
      <c r="H22" s="71">
        <v>7.5235294117647039E-2</v>
      </c>
      <c r="I22" s="74"/>
      <c r="K22" s="77" t="str">
        <f t="shared" si="0"/>
        <v/>
      </c>
    </row>
    <row r="23" spans="1:11" ht="15.75" x14ac:dyDescent="0.25">
      <c r="A23" s="69" t="s">
        <v>87</v>
      </c>
      <c r="B23" s="62" t="s">
        <v>81</v>
      </c>
      <c r="C23" s="69" t="s">
        <v>56</v>
      </c>
      <c r="D23" s="72">
        <v>4.4339999999999984</v>
      </c>
      <c r="E23" s="62" t="s">
        <v>80</v>
      </c>
      <c r="F23" s="72">
        <v>65</v>
      </c>
      <c r="G23" s="62" t="s">
        <v>79</v>
      </c>
      <c r="H23" s="71">
        <v>6.8215384615384594E-2</v>
      </c>
      <c r="I23" s="74"/>
      <c r="K23" s="77" t="str">
        <f t="shared" si="0"/>
        <v/>
      </c>
    </row>
    <row r="24" spans="1:11" ht="15.75" x14ac:dyDescent="0.25">
      <c r="A24" s="69" t="s">
        <v>86</v>
      </c>
      <c r="B24" s="62" t="s">
        <v>81</v>
      </c>
      <c r="C24" s="69" t="s">
        <v>56</v>
      </c>
      <c r="D24" s="72">
        <v>64.927999999999997</v>
      </c>
      <c r="E24" s="62" t="s">
        <v>80</v>
      </c>
      <c r="F24" s="72">
        <v>120</v>
      </c>
      <c r="G24" s="62" t="s">
        <v>79</v>
      </c>
      <c r="H24" s="71">
        <v>0.5410666666666667</v>
      </c>
      <c r="I24" s="74"/>
      <c r="K24" s="77" t="str">
        <f t="shared" si="0"/>
        <v/>
      </c>
    </row>
    <row r="25" spans="1:11" ht="15.75" x14ac:dyDescent="0.25">
      <c r="A25" s="69" t="s">
        <v>85</v>
      </c>
      <c r="B25" s="62" t="s">
        <v>81</v>
      </c>
      <c r="C25" s="69" t="s">
        <v>56</v>
      </c>
      <c r="D25" s="72">
        <v>7.5879999999999992</v>
      </c>
      <c r="E25" s="62" t="s">
        <v>80</v>
      </c>
      <c r="F25" s="72">
        <v>14</v>
      </c>
      <c r="G25" s="62" t="s">
        <v>79</v>
      </c>
      <c r="H25" s="71">
        <v>0.54199999999999993</v>
      </c>
      <c r="I25" s="74"/>
      <c r="K25" s="77" t="str">
        <f t="shared" si="0"/>
        <v/>
      </c>
    </row>
    <row r="26" spans="1:11" ht="15.75" x14ac:dyDescent="0.25">
      <c r="A26" s="69" t="s">
        <v>84</v>
      </c>
      <c r="B26" s="62" t="s">
        <v>81</v>
      </c>
      <c r="C26" s="69" t="s">
        <v>56</v>
      </c>
      <c r="D26" s="72">
        <v>3.0680000000000001</v>
      </c>
      <c r="E26" s="62" t="s">
        <v>80</v>
      </c>
      <c r="F26" s="72">
        <v>45</v>
      </c>
      <c r="G26" s="62" t="s">
        <v>79</v>
      </c>
      <c r="H26" s="71">
        <v>6.8177777777777782E-2</v>
      </c>
      <c r="I26" s="74"/>
      <c r="K26" s="77" t="str">
        <f t="shared" si="0"/>
        <v/>
      </c>
    </row>
    <row r="27" spans="1:11" ht="15.75" x14ac:dyDescent="0.25">
      <c r="A27" s="69" t="s">
        <v>83</v>
      </c>
      <c r="B27" s="62" t="s">
        <v>81</v>
      </c>
      <c r="C27" s="69" t="s">
        <v>56</v>
      </c>
      <c r="D27" s="72">
        <v>1.5250000000000001</v>
      </c>
      <c r="E27" s="62" t="s">
        <v>80</v>
      </c>
      <c r="F27" s="72">
        <v>19</v>
      </c>
      <c r="G27" s="62" t="s">
        <v>79</v>
      </c>
      <c r="H27" s="71">
        <v>8.0263157894736856E-2</v>
      </c>
      <c r="I27" s="74"/>
      <c r="K27" s="77" t="str">
        <f t="shared" si="0"/>
        <v/>
      </c>
    </row>
    <row r="28" spans="1:11" ht="15.75" x14ac:dyDescent="0.25">
      <c r="A28" s="69" t="s">
        <v>82</v>
      </c>
      <c r="B28" s="62" t="s">
        <v>81</v>
      </c>
      <c r="C28" s="69" t="s">
        <v>56</v>
      </c>
      <c r="D28" s="76">
        <v>4.8650000000000002</v>
      </c>
      <c r="E28" s="62" t="s">
        <v>80</v>
      </c>
      <c r="F28" s="76">
        <v>51</v>
      </c>
      <c r="G28" s="62" t="s">
        <v>79</v>
      </c>
      <c r="H28" s="75">
        <v>9.5392156862745103E-2</v>
      </c>
      <c r="I28" s="74"/>
      <c r="K28" s="73" t="str">
        <f t="shared" si="0"/>
        <v/>
      </c>
    </row>
    <row r="29" spans="1:11" x14ac:dyDescent="0.15">
      <c r="A29" s="69"/>
      <c r="C29" s="69"/>
      <c r="D29" s="72">
        <f>SUM(D4:D28)</f>
        <v>141.76600000000002</v>
      </c>
      <c r="F29" s="72">
        <f>SUM(F4:F28)</f>
        <v>785</v>
      </c>
      <c r="H29" s="71">
        <f>D29/F29</f>
        <v>0.18059363057324843</v>
      </c>
      <c r="K29" s="70"/>
    </row>
    <row r="30" spans="1:11" x14ac:dyDescent="0.15">
      <c r="A30" s="69"/>
      <c r="K30" s="70"/>
    </row>
    <row r="31" spans="1:11" x14ac:dyDescent="0.15">
      <c r="A31" s="69"/>
      <c r="G31" s="89" t="s">
        <v>78</v>
      </c>
      <c r="K31" s="66" t="str">
        <f>IF(SUM(K4:K28)/D29=0,"",SUM(K4:K28)/D29)</f>
        <v/>
      </c>
    </row>
    <row r="32" spans="1:11" x14ac:dyDescent="0.15">
      <c r="A32" s="69"/>
      <c r="G32" s="62" t="s">
        <v>109</v>
      </c>
      <c r="I32" s="67"/>
      <c r="K32" s="66"/>
    </row>
    <row r="33" spans="1:11" x14ac:dyDescent="0.15">
      <c r="A33" s="69"/>
      <c r="G33" s="62" t="s">
        <v>110</v>
      </c>
      <c r="H33" s="68"/>
      <c r="I33" s="67"/>
      <c r="K33" s="66"/>
    </row>
    <row r="34" spans="1:11" x14ac:dyDescent="0.15">
      <c r="A34" s="69"/>
      <c r="G34" s="62" t="s">
        <v>111</v>
      </c>
      <c r="H34" s="68"/>
      <c r="I34" s="67"/>
      <c r="K34" s="66"/>
    </row>
    <row r="35" spans="1:11" x14ac:dyDescent="0.15">
      <c r="A35" s="65"/>
      <c r="B35" s="64"/>
      <c r="C35" s="64"/>
      <c r="D35" s="64"/>
      <c r="E35" s="64"/>
      <c r="F35" s="64"/>
      <c r="G35" s="64"/>
      <c r="H35" s="64"/>
      <c r="I35" s="64"/>
      <c r="J35" s="64"/>
      <c r="K35" s="63"/>
    </row>
    <row r="36" spans="1:11" ht="39.950000000000003" customHeight="1" x14ac:dyDescent="0.15">
      <c r="A36" s="96" t="s">
        <v>77</v>
      </c>
      <c r="B36" s="96"/>
      <c r="C36" s="96"/>
    </row>
  </sheetData>
  <sheetProtection algorithmName="SHA-512" hashValue="9hO5hQ6S/EuAybr9x3dBdl1Ze8qjuicfyJW/axcIuaXNtBU/arq2cnVYuYh4v/utn+ubpjJfLt9ADBqFFde22A==" saltValue="ibBQmTmYAN4a1gVn3x9FDw==" spinCount="100000" sheet="1" objects="1" scenarios="1"/>
  <mergeCells count="1">
    <mergeCell ref="A36:C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inschrijfbiljet productstromen</vt:lpstr>
      <vt:lpstr>inschrijfbiljet KCA-stromen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Reus</dc:creator>
  <cp:lastModifiedBy>hwijng</cp:lastModifiedBy>
  <cp:lastPrinted>2018-02-21T10:16:12Z</cp:lastPrinted>
  <dcterms:created xsi:type="dcterms:W3CDTF">2018-02-21T09:12:58Z</dcterms:created>
  <dcterms:modified xsi:type="dcterms:W3CDTF">2023-02-13T13:05:06Z</dcterms:modified>
</cp:coreProperties>
</file>