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.erasmusmc.nl\m\MyDocs\271635\My Documents\Desktop\"/>
    </mc:Choice>
  </mc:AlternateContent>
  <bookViews>
    <workbookView xWindow="-60" yWindow="-60" windowWidth="15480" windowHeight="11640" firstSheet="3" activeTab="3"/>
  </bookViews>
  <sheets>
    <sheet name="Toelichting prijzenblad" sheetId="11" r:id="rId1"/>
    <sheet name="Perceel 1 incl Track prijs" sheetId="1" r:id="rId2"/>
    <sheet name="Perceel 1 optioneel  kansen" sheetId="4" r:id="rId3"/>
    <sheet name="Perceel 1 prijs info testen HER" sheetId="5" r:id="rId4"/>
  </sheets>
  <calcPr calcId="162913"/>
</workbook>
</file>

<file path=xl/calcChain.xml><?xml version="1.0" encoding="utf-8"?>
<calcChain xmlns="http://schemas.openxmlformats.org/spreadsheetml/2006/main">
  <c r="K342" i="5" l="1"/>
  <c r="K346" i="5"/>
  <c r="L270" i="5"/>
  <c r="K270" i="5"/>
  <c r="L215" i="5"/>
  <c r="K215" i="5"/>
  <c r="I16" i="5"/>
  <c r="I118" i="5"/>
  <c r="I127" i="5"/>
  <c r="I128" i="5"/>
  <c r="I129" i="5"/>
  <c r="I130" i="5"/>
  <c r="I131" i="5"/>
  <c r="I132" i="5"/>
  <c r="I133" i="5"/>
  <c r="I134" i="5"/>
  <c r="I135" i="5"/>
  <c r="I136" i="5"/>
  <c r="I137" i="5"/>
  <c r="I177" i="5" s="1"/>
  <c r="H44" i="1" s="1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6" i="5" l="1"/>
  <c r="H43" i="1" s="1"/>
  <c r="K339" i="5"/>
  <c r="L339" i="5" s="1"/>
  <c r="K340" i="5"/>
  <c r="L340" i="5" s="1"/>
  <c r="K341" i="5"/>
  <c r="L341" i="5" s="1"/>
  <c r="L342" i="5"/>
  <c r="K343" i="5"/>
  <c r="L343" i="5" s="1"/>
  <c r="K344" i="5"/>
  <c r="L344" i="5" s="1"/>
  <c r="K345" i="5"/>
  <c r="L345" i="5" s="1"/>
  <c r="L346" i="5"/>
  <c r="K347" i="5"/>
  <c r="L347" i="5" s="1"/>
  <c r="K348" i="5"/>
  <c r="L348" i="5" s="1"/>
  <c r="K349" i="5"/>
  <c r="L349" i="5" s="1"/>
  <c r="K350" i="5"/>
  <c r="L350" i="5" s="1"/>
  <c r="K351" i="5"/>
  <c r="L351" i="5" s="1"/>
  <c r="K352" i="5"/>
  <c r="L352" i="5" s="1"/>
  <c r="K353" i="5"/>
  <c r="L353" i="5" s="1"/>
  <c r="K354" i="5"/>
  <c r="L354" i="5" s="1"/>
  <c r="K355" i="5"/>
  <c r="L355" i="5" s="1"/>
  <c r="K356" i="5"/>
  <c r="L356" i="5" s="1"/>
  <c r="K357" i="5"/>
  <c r="L357" i="5" s="1"/>
  <c r="K358" i="5"/>
  <c r="L358" i="5" s="1"/>
  <c r="K359" i="5"/>
  <c r="L359" i="5" s="1"/>
  <c r="K360" i="5"/>
  <c r="L360" i="5" s="1"/>
  <c r="K361" i="5"/>
  <c r="L361" i="5" s="1"/>
  <c r="K362" i="5"/>
  <c r="L362" i="5" s="1"/>
  <c r="K363" i="5"/>
  <c r="L363" i="5" s="1"/>
  <c r="K364" i="5"/>
  <c r="L364" i="5" s="1"/>
  <c r="K365" i="5"/>
  <c r="L365" i="5" s="1"/>
  <c r="K366" i="5"/>
  <c r="L366" i="5" s="1"/>
  <c r="K367" i="5"/>
  <c r="L367" i="5" s="1"/>
  <c r="K368" i="5"/>
  <c r="L368" i="5" s="1"/>
  <c r="K369" i="5"/>
  <c r="L369" i="5" s="1"/>
  <c r="K370" i="5"/>
  <c r="L370" i="5" s="1"/>
  <c r="K371" i="5"/>
  <c r="L371" i="5" s="1"/>
  <c r="K372" i="5"/>
  <c r="L372" i="5" s="1"/>
  <c r="K373" i="5"/>
  <c r="L373" i="5" s="1"/>
  <c r="K374" i="5"/>
  <c r="L374" i="5" s="1"/>
  <c r="K375" i="5"/>
  <c r="L375" i="5" s="1"/>
  <c r="K376" i="5"/>
  <c r="L376" i="5" s="1"/>
  <c r="K377" i="5"/>
  <c r="L377" i="5" s="1"/>
  <c r="K378" i="5"/>
  <c r="L378" i="5" s="1"/>
  <c r="K379" i="5"/>
  <c r="L379" i="5" s="1"/>
  <c r="K380" i="5"/>
  <c r="L380" i="5" s="1"/>
  <c r="K381" i="5"/>
  <c r="L381" i="5" s="1"/>
  <c r="K382" i="5"/>
  <c r="L382" i="5" s="1"/>
  <c r="K383" i="5"/>
  <c r="L383" i="5" s="1"/>
  <c r="I180" i="5"/>
  <c r="K130" i="5"/>
  <c r="K132" i="5"/>
  <c r="K133" i="5"/>
  <c r="K134" i="5"/>
  <c r="K135" i="5"/>
  <c r="K136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6" i="5"/>
  <c r="K157" i="5"/>
  <c r="K158" i="5"/>
  <c r="K159" i="5"/>
  <c r="K160" i="5"/>
  <c r="K162" i="5"/>
  <c r="K163" i="5"/>
  <c r="K165" i="5"/>
  <c r="K166" i="5"/>
  <c r="K168" i="5"/>
  <c r="K169" i="5"/>
  <c r="K170" i="5"/>
  <c r="K171" i="5"/>
  <c r="K172" i="5"/>
  <c r="K175" i="5"/>
  <c r="K138" i="5"/>
  <c r="K164" i="5"/>
  <c r="K174" i="5"/>
  <c r="I126" i="5"/>
  <c r="K131" i="5"/>
  <c r="K137" i="5"/>
  <c r="K155" i="5"/>
  <c r="K161" i="5"/>
  <c r="K167" i="5"/>
  <c r="K173" i="5"/>
  <c r="K211" i="5" l="1"/>
  <c r="K212" i="5"/>
  <c r="I15" i="5" l="1"/>
  <c r="K15" i="5" l="1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180" i="5"/>
  <c r="K127" i="5"/>
  <c r="K128" i="5"/>
  <c r="K129" i="5"/>
  <c r="K177" i="5" s="1"/>
  <c r="K126" i="5"/>
  <c r="I13" i="5"/>
  <c r="K13" i="5" s="1"/>
  <c r="I14" i="5"/>
  <c r="K14" i="5" s="1"/>
  <c r="K16" i="5"/>
  <c r="I17" i="5"/>
  <c r="K17" i="5" s="1"/>
  <c r="I18" i="5"/>
  <c r="K18" i="5" s="1"/>
  <c r="I19" i="5"/>
  <c r="K19" i="5" s="1"/>
  <c r="I20" i="5"/>
  <c r="K20" i="5" s="1"/>
  <c r="I21" i="5"/>
  <c r="K21" i="5" s="1"/>
  <c r="I22" i="5"/>
  <c r="K22" i="5" s="1"/>
  <c r="I23" i="5"/>
  <c r="K23" i="5" s="1"/>
  <c r="I24" i="5"/>
  <c r="K24" i="5" s="1"/>
  <c r="I25" i="5"/>
  <c r="K25" i="5" s="1"/>
  <c r="I26" i="5"/>
  <c r="K26" i="5" s="1"/>
  <c r="I27" i="5"/>
  <c r="K27" i="5" s="1"/>
  <c r="I28" i="5"/>
  <c r="K28" i="5" s="1"/>
  <c r="I29" i="5"/>
  <c r="K29" i="5" s="1"/>
  <c r="I30" i="5"/>
  <c r="K30" i="5" s="1"/>
  <c r="I31" i="5"/>
  <c r="K31" i="5" s="1"/>
  <c r="I32" i="5"/>
  <c r="K32" i="5" s="1"/>
  <c r="I33" i="5"/>
  <c r="K33" i="5" s="1"/>
  <c r="I34" i="5"/>
  <c r="K34" i="5" s="1"/>
  <c r="I35" i="5"/>
  <c r="K35" i="5" s="1"/>
  <c r="I36" i="5"/>
  <c r="K36" i="5" s="1"/>
  <c r="I37" i="5"/>
  <c r="K37" i="5" s="1"/>
  <c r="I38" i="5"/>
  <c r="K38" i="5" s="1"/>
  <c r="I39" i="5"/>
  <c r="K39" i="5" s="1"/>
  <c r="I40" i="5"/>
  <c r="K40" i="5" s="1"/>
  <c r="I41" i="5"/>
  <c r="K41" i="5" s="1"/>
  <c r="I42" i="5"/>
  <c r="K42" i="5" s="1"/>
  <c r="I43" i="5"/>
  <c r="K43" i="5" s="1"/>
  <c r="I44" i="5"/>
  <c r="K44" i="5" s="1"/>
  <c r="I45" i="5"/>
  <c r="K45" i="5" s="1"/>
  <c r="I46" i="5"/>
  <c r="K46" i="5" s="1"/>
  <c r="I47" i="5"/>
  <c r="K47" i="5" s="1"/>
  <c r="I48" i="5"/>
  <c r="K48" i="5" s="1"/>
  <c r="I49" i="5"/>
  <c r="K49" i="5" s="1"/>
  <c r="I50" i="5"/>
  <c r="K50" i="5" s="1"/>
  <c r="I51" i="5"/>
  <c r="K51" i="5" s="1"/>
  <c r="I52" i="5"/>
  <c r="K52" i="5" s="1"/>
  <c r="I53" i="5"/>
  <c r="K53" i="5" s="1"/>
  <c r="I54" i="5"/>
  <c r="K54" i="5" s="1"/>
  <c r="I55" i="5"/>
  <c r="K55" i="5" s="1"/>
  <c r="I56" i="5"/>
  <c r="K56" i="5" s="1"/>
  <c r="I57" i="5"/>
  <c r="K57" i="5" s="1"/>
  <c r="I58" i="5"/>
  <c r="K58" i="5" s="1"/>
  <c r="I59" i="5"/>
  <c r="K59" i="5" s="1"/>
  <c r="I60" i="5"/>
  <c r="K60" i="5" s="1"/>
  <c r="I61" i="5"/>
  <c r="K61" i="5" s="1"/>
  <c r="I62" i="5"/>
  <c r="K62" i="5" s="1"/>
  <c r="I63" i="5"/>
  <c r="K63" i="5" s="1"/>
  <c r="I64" i="5"/>
  <c r="K64" i="5" s="1"/>
  <c r="I65" i="5"/>
  <c r="K65" i="5" s="1"/>
  <c r="I66" i="5"/>
  <c r="K66" i="5" s="1"/>
  <c r="I67" i="5"/>
  <c r="K67" i="5" s="1"/>
  <c r="I68" i="5"/>
  <c r="K68" i="5" s="1"/>
  <c r="I69" i="5"/>
  <c r="K69" i="5" s="1"/>
  <c r="I70" i="5"/>
  <c r="K70" i="5" s="1"/>
  <c r="I71" i="5"/>
  <c r="K71" i="5" s="1"/>
  <c r="I72" i="5"/>
  <c r="K72" i="5" s="1"/>
  <c r="I73" i="5"/>
  <c r="K73" i="5" s="1"/>
  <c r="I74" i="5"/>
  <c r="K74" i="5" s="1"/>
  <c r="I75" i="5"/>
  <c r="K75" i="5" s="1"/>
  <c r="I76" i="5"/>
  <c r="K76" i="5" s="1"/>
  <c r="I77" i="5"/>
  <c r="K77" i="5" s="1"/>
  <c r="I78" i="5"/>
  <c r="K78" i="5" s="1"/>
  <c r="I79" i="5"/>
  <c r="K79" i="5" s="1"/>
  <c r="I80" i="5"/>
  <c r="K80" i="5" s="1"/>
  <c r="I81" i="5"/>
  <c r="K81" i="5" s="1"/>
  <c r="I82" i="5"/>
  <c r="K82" i="5" s="1"/>
  <c r="I83" i="5"/>
  <c r="K83" i="5" s="1"/>
  <c r="I84" i="5"/>
  <c r="K84" i="5" s="1"/>
  <c r="I85" i="5"/>
  <c r="K85" i="5" s="1"/>
  <c r="I86" i="5"/>
  <c r="K86" i="5" s="1"/>
  <c r="I87" i="5"/>
  <c r="K87" i="5" s="1"/>
  <c r="I88" i="5"/>
  <c r="K88" i="5" s="1"/>
  <c r="I89" i="5"/>
  <c r="K89" i="5" s="1"/>
  <c r="I90" i="5"/>
  <c r="K90" i="5" s="1"/>
  <c r="I91" i="5"/>
  <c r="K91" i="5" s="1"/>
  <c r="I92" i="5"/>
  <c r="K92" i="5" s="1"/>
  <c r="I93" i="5"/>
  <c r="K93" i="5" s="1"/>
  <c r="I94" i="5"/>
  <c r="K94" i="5" s="1"/>
  <c r="I95" i="5"/>
  <c r="K95" i="5" s="1"/>
  <c r="I96" i="5"/>
  <c r="K96" i="5" s="1"/>
  <c r="I97" i="5"/>
  <c r="K97" i="5" s="1"/>
  <c r="I98" i="5"/>
  <c r="K98" i="5" s="1"/>
  <c r="I99" i="5"/>
  <c r="K99" i="5" s="1"/>
  <c r="I100" i="5"/>
  <c r="K100" i="5" s="1"/>
  <c r="I101" i="5"/>
  <c r="K101" i="5" s="1"/>
  <c r="I102" i="5"/>
  <c r="K102" i="5" s="1"/>
  <c r="I103" i="5"/>
  <c r="K103" i="5" s="1"/>
  <c r="I104" i="5"/>
  <c r="K104" i="5" s="1"/>
  <c r="I105" i="5"/>
  <c r="K105" i="5" s="1"/>
  <c r="I106" i="5"/>
  <c r="K106" i="5" s="1"/>
  <c r="I107" i="5"/>
  <c r="K107" i="5" s="1"/>
  <c r="I108" i="5"/>
  <c r="K108" i="5" s="1"/>
  <c r="I109" i="5"/>
  <c r="K109" i="5" s="1"/>
  <c r="I110" i="5"/>
  <c r="K110" i="5" s="1"/>
  <c r="I111" i="5"/>
  <c r="K111" i="5" s="1"/>
  <c r="I112" i="5"/>
  <c r="K112" i="5" s="1"/>
  <c r="I113" i="5"/>
  <c r="K113" i="5" s="1"/>
  <c r="I114" i="5"/>
  <c r="K114" i="5" s="1"/>
  <c r="I115" i="5"/>
  <c r="K115" i="5" s="1"/>
  <c r="I116" i="5"/>
  <c r="K116" i="5" s="1"/>
  <c r="I117" i="5"/>
  <c r="K117" i="5" s="1"/>
  <c r="K118" i="5"/>
  <c r="I119" i="5"/>
  <c r="K119" i="5" s="1"/>
  <c r="I120" i="5"/>
  <c r="K120" i="5" s="1"/>
  <c r="I121" i="5"/>
  <c r="K121" i="5" s="1"/>
  <c r="I53" i="1"/>
  <c r="I54" i="1"/>
  <c r="I55" i="1"/>
  <c r="I56" i="1"/>
  <c r="I52" i="1"/>
  <c r="I16" i="4"/>
  <c r="K206" i="5" l="1"/>
  <c r="G63" i="1"/>
  <c r="K441" i="5"/>
  <c r="L441" i="5" s="1"/>
  <c r="K440" i="5"/>
  <c r="L440" i="5" s="1"/>
  <c r="K439" i="5"/>
  <c r="L439" i="5" s="1"/>
  <c r="K438" i="5"/>
  <c r="L438" i="5" s="1"/>
  <c r="K437" i="5"/>
  <c r="L437" i="5" s="1"/>
  <c r="K436" i="5"/>
  <c r="L436" i="5" s="1"/>
  <c r="K435" i="5"/>
  <c r="L435" i="5" s="1"/>
  <c r="K434" i="5"/>
  <c r="L434" i="5" s="1"/>
  <c r="K433" i="5"/>
  <c r="L433" i="5" s="1"/>
  <c r="K432" i="5"/>
  <c r="L432" i="5" s="1"/>
  <c r="K431" i="5"/>
  <c r="L431" i="5" s="1"/>
  <c r="K430" i="5"/>
  <c r="L430" i="5" s="1"/>
  <c r="K429" i="5"/>
  <c r="L429" i="5" s="1"/>
  <c r="K428" i="5"/>
  <c r="L428" i="5" s="1"/>
  <c r="K427" i="5"/>
  <c r="L427" i="5" s="1"/>
  <c r="K426" i="5"/>
  <c r="L426" i="5" s="1"/>
  <c r="K425" i="5"/>
  <c r="L425" i="5" s="1"/>
  <c r="K424" i="5"/>
  <c r="L424" i="5" s="1"/>
  <c r="K423" i="5"/>
  <c r="L423" i="5" s="1"/>
  <c r="K422" i="5"/>
  <c r="L422" i="5" s="1"/>
  <c r="K421" i="5"/>
  <c r="L421" i="5" s="1"/>
  <c r="K420" i="5"/>
  <c r="L420" i="5" s="1"/>
  <c r="K419" i="5"/>
  <c r="L419" i="5" s="1"/>
  <c r="K418" i="5"/>
  <c r="L418" i="5" s="1"/>
  <c r="A418" i="5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K417" i="5"/>
  <c r="L417" i="5" s="1"/>
  <c r="A181" i="5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127" i="5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K411" i="5"/>
  <c r="L411" i="5" s="1"/>
  <c r="K410" i="5"/>
  <c r="L410" i="5" s="1"/>
  <c r="K409" i="5"/>
  <c r="L409" i="5" s="1"/>
  <c r="K408" i="5"/>
  <c r="L408" i="5" s="1"/>
  <c r="K407" i="5"/>
  <c r="L407" i="5" s="1"/>
  <c r="K406" i="5"/>
  <c r="L406" i="5" s="1"/>
  <c r="K405" i="5"/>
  <c r="L405" i="5" s="1"/>
  <c r="K404" i="5"/>
  <c r="L404" i="5" s="1"/>
  <c r="K403" i="5"/>
  <c r="L403" i="5" s="1"/>
  <c r="K402" i="5"/>
  <c r="L402" i="5" s="1"/>
  <c r="K401" i="5"/>
  <c r="L401" i="5" s="1"/>
  <c r="K400" i="5"/>
  <c r="L400" i="5" s="1"/>
  <c r="K399" i="5"/>
  <c r="L399" i="5" s="1"/>
  <c r="K398" i="5"/>
  <c r="L398" i="5" s="1"/>
  <c r="K397" i="5"/>
  <c r="L397" i="5" s="1"/>
  <c r="K396" i="5"/>
  <c r="L396" i="5" s="1"/>
  <c r="K395" i="5"/>
  <c r="L395" i="5" s="1"/>
  <c r="K394" i="5"/>
  <c r="L394" i="5" s="1"/>
  <c r="K393" i="5"/>
  <c r="L393" i="5" s="1"/>
  <c r="K392" i="5"/>
  <c r="L392" i="5" s="1"/>
  <c r="K391" i="5"/>
  <c r="L391" i="5" s="1"/>
  <c r="K390" i="5"/>
  <c r="L390" i="5" s="1"/>
  <c r="K389" i="5"/>
  <c r="L389" i="5" s="1"/>
  <c r="K388" i="5"/>
  <c r="L388" i="5" s="1"/>
  <c r="A388" i="5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K387" i="5"/>
  <c r="L387" i="5" s="1"/>
  <c r="K338" i="5"/>
  <c r="L338" i="5" s="1"/>
  <c r="K337" i="5"/>
  <c r="L337" i="5" s="1"/>
  <c r="K336" i="5"/>
  <c r="L336" i="5" s="1"/>
  <c r="K335" i="5"/>
  <c r="L335" i="5" s="1"/>
  <c r="K334" i="5"/>
  <c r="L334" i="5" s="1"/>
  <c r="A212" i="5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I12" i="5"/>
  <c r="L212" i="5"/>
  <c r="K213" i="5"/>
  <c r="L213" i="5" s="1"/>
  <c r="K214" i="5"/>
  <c r="L214" i="5" s="1"/>
  <c r="K216" i="5"/>
  <c r="L216" i="5" s="1"/>
  <c r="K217" i="5"/>
  <c r="L217" i="5" s="1"/>
  <c r="K218" i="5"/>
  <c r="L218" i="5" s="1"/>
  <c r="K219" i="5"/>
  <c r="L219" i="5" s="1"/>
  <c r="K220" i="5"/>
  <c r="L220" i="5" s="1"/>
  <c r="K221" i="5"/>
  <c r="L221" i="5" s="1"/>
  <c r="K222" i="5"/>
  <c r="L222" i="5" s="1"/>
  <c r="K223" i="5"/>
  <c r="L223" i="5" s="1"/>
  <c r="K224" i="5"/>
  <c r="L224" i="5" s="1"/>
  <c r="K225" i="5"/>
  <c r="L225" i="5" s="1"/>
  <c r="K226" i="5"/>
  <c r="L226" i="5" s="1"/>
  <c r="K227" i="5"/>
  <c r="L227" i="5" s="1"/>
  <c r="K228" i="5"/>
  <c r="L228" i="5" s="1"/>
  <c r="K229" i="5"/>
  <c r="L229" i="5" s="1"/>
  <c r="K230" i="5"/>
  <c r="L230" i="5" s="1"/>
  <c r="K231" i="5"/>
  <c r="L231" i="5" s="1"/>
  <c r="K232" i="5"/>
  <c r="L232" i="5" s="1"/>
  <c r="K233" i="5"/>
  <c r="L233" i="5" s="1"/>
  <c r="K234" i="5"/>
  <c r="L234" i="5" s="1"/>
  <c r="K235" i="5"/>
  <c r="L235" i="5" s="1"/>
  <c r="K236" i="5"/>
  <c r="L236" i="5" s="1"/>
  <c r="K237" i="5"/>
  <c r="L237" i="5" s="1"/>
  <c r="K238" i="5"/>
  <c r="L238" i="5" s="1"/>
  <c r="K239" i="5"/>
  <c r="L239" i="5" s="1"/>
  <c r="K240" i="5"/>
  <c r="L240" i="5" s="1"/>
  <c r="K241" i="5"/>
  <c r="L241" i="5" s="1"/>
  <c r="K242" i="5"/>
  <c r="L242" i="5" s="1"/>
  <c r="K243" i="5"/>
  <c r="L243" i="5" s="1"/>
  <c r="K244" i="5"/>
  <c r="L244" i="5" s="1"/>
  <c r="K245" i="5"/>
  <c r="L245" i="5" s="1"/>
  <c r="K246" i="5"/>
  <c r="L246" i="5" s="1"/>
  <c r="K247" i="5"/>
  <c r="L247" i="5" s="1"/>
  <c r="K248" i="5"/>
  <c r="L248" i="5" s="1"/>
  <c r="K249" i="5"/>
  <c r="L249" i="5" s="1"/>
  <c r="K250" i="5"/>
  <c r="L250" i="5" s="1"/>
  <c r="K251" i="5"/>
  <c r="L251" i="5" s="1"/>
  <c r="K252" i="5"/>
  <c r="L252" i="5" s="1"/>
  <c r="K253" i="5"/>
  <c r="L253" i="5" s="1"/>
  <c r="K254" i="5"/>
  <c r="L254" i="5" s="1"/>
  <c r="K255" i="5"/>
  <c r="L255" i="5" s="1"/>
  <c r="K256" i="5"/>
  <c r="L256" i="5" s="1"/>
  <c r="K257" i="5"/>
  <c r="L257" i="5" s="1"/>
  <c r="K258" i="5"/>
  <c r="L258" i="5" s="1"/>
  <c r="K259" i="5"/>
  <c r="L259" i="5" s="1"/>
  <c r="K260" i="5"/>
  <c r="L260" i="5" s="1"/>
  <c r="K261" i="5"/>
  <c r="L261" i="5" s="1"/>
  <c r="K262" i="5"/>
  <c r="L262" i="5" s="1"/>
  <c r="K263" i="5"/>
  <c r="L263" i="5" s="1"/>
  <c r="K264" i="5"/>
  <c r="L264" i="5" s="1"/>
  <c r="K265" i="5"/>
  <c r="L265" i="5" s="1"/>
  <c r="K266" i="5"/>
  <c r="L266" i="5" s="1"/>
  <c r="K267" i="5"/>
  <c r="L267" i="5" s="1"/>
  <c r="K268" i="5"/>
  <c r="L268" i="5" s="1"/>
  <c r="K269" i="5"/>
  <c r="L269" i="5" s="1"/>
  <c r="K271" i="5"/>
  <c r="L271" i="5" s="1"/>
  <c r="K272" i="5"/>
  <c r="L272" i="5" s="1"/>
  <c r="K273" i="5"/>
  <c r="L273" i="5" s="1"/>
  <c r="K274" i="5"/>
  <c r="L274" i="5" s="1"/>
  <c r="K275" i="5"/>
  <c r="L275" i="5" s="1"/>
  <c r="K276" i="5"/>
  <c r="L276" i="5" s="1"/>
  <c r="K277" i="5"/>
  <c r="L277" i="5" s="1"/>
  <c r="K278" i="5"/>
  <c r="L278" i="5" s="1"/>
  <c r="K279" i="5"/>
  <c r="L279" i="5" s="1"/>
  <c r="K280" i="5"/>
  <c r="L280" i="5" s="1"/>
  <c r="K281" i="5"/>
  <c r="L281" i="5" s="1"/>
  <c r="K282" i="5"/>
  <c r="L282" i="5" s="1"/>
  <c r="K283" i="5"/>
  <c r="L283" i="5" s="1"/>
  <c r="K284" i="5"/>
  <c r="L284" i="5" s="1"/>
  <c r="K285" i="5"/>
  <c r="L285" i="5" s="1"/>
  <c r="K286" i="5"/>
  <c r="L286" i="5" s="1"/>
  <c r="K287" i="5"/>
  <c r="L287" i="5" s="1"/>
  <c r="K288" i="5"/>
  <c r="L288" i="5" s="1"/>
  <c r="K289" i="5"/>
  <c r="L289" i="5" s="1"/>
  <c r="K290" i="5"/>
  <c r="L290" i="5" s="1"/>
  <c r="K291" i="5"/>
  <c r="L291" i="5" s="1"/>
  <c r="K292" i="5"/>
  <c r="L292" i="5" s="1"/>
  <c r="K293" i="5"/>
  <c r="L293" i="5" s="1"/>
  <c r="K294" i="5"/>
  <c r="L294" i="5" s="1"/>
  <c r="K295" i="5"/>
  <c r="L295" i="5" s="1"/>
  <c r="K296" i="5"/>
  <c r="L296" i="5" s="1"/>
  <c r="K297" i="5"/>
  <c r="L297" i="5" s="1"/>
  <c r="K298" i="5"/>
  <c r="L298" i="5" s="1"/>
  <c r="K299" i="5"/>
  <c r="L299" i="5" s="1"/>
  <c r="K300" i="5"/>
  <c r="L300" i="5" s="1"/>
  <c r="K301" i="5"/>
  <c r="L301" i="5" s="1"/>
  <c r="K302" i="5"/>
  <c r="L302" i="5" s="1"/>
  <c r="K303" i="5"/>
  <c r="L303" i="5" s="1"/>
  <c r="K304" i="5"/>
  <c r="L304" i="5" s="1"/>
  <c r="K305" i="5"/>
  <c r="L305" i="5" s="1"/>
  <c r="K306" i="5"/>
  <c r="L306" i="5" s="1"/>
  <c r="K307" i="5"/>
  <c r="L307" i="5" s="1"/>
  <c r="K308" i="5"/>
  <c r="L308" i="5" s="1"/>
  <c r="K309" i="5"/>
  <c r="L309" i="5" s="1"/>
  <c r="K310" i="5"/>
  <c r="L310" i="5" s="1"/>
  <c r="K311" i="5"/>
  <c r="L311" i="5" s="1"/>
  <c r="K312" i="5"/>
  <c r="L312" i="5" s="1"/>
  <c r="K313" i="5"/>
  <c r="L313" i="5" s="1"/>
  <c r="K314" i="5"/>
  <c r="L314" i="5" s="1"/>
  <c r="K315" i="5"/>
  <c r="L315" i="5" s="1"/>
  <c r="K316" i="5"/>
  <c r="L316" i="5" s="1"/>
  <c r="K317" i="5"/>
  <c r="L317" i="5" s="1"/>
  <c r="K318" i="5"/>
  <c r="L318" i="5" s="1"/>
  <c r="K319" i="5"/>
  <c r="L319" i="5" s="1"/>
  <c r="K320" i="5"/>
  <c r="L320" i="5" s="1"/>
  <c r="K321" i="5"/>
  <c r="L321" i="5" s="1"/>
  <c r="K322" i="5"/>
  <c r="L322" i="5" s="1"/>
  <c r="K323" i="5"/>
  <c r="L323" i="5" s="1"/>
  <c r="K324" i="5"/>
  <c r="L324" i="5" s="1"/>
  <c r="K325" i="5"/>
  <c r="L325" i="5" s="1"/>
  <c r="K326" i="5"/>
  <c r="L326" i="5" s="1"/>
  <c r="K327" i="5"/>
  <c r="L327" i="5" s="1"/>
  <c r="K328" i="5"/>
  <c r="L328" i="5" s="1"/>
  <c r="K329" i="5"/>
  <c r="L329" i="5" s="1"/>
  <c r="K330" i="5"/>
  <c r="L330" i="5" s="1"/>
  <c r="L211" i="5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I20" i="4"/>
  <c r="I19" i="4"/>
  <c r="I18" i="4"/>
  <c r="I17" i="4"/>
  <c r="I43" i="1"/>
  <c r="N43" i="1" s="1"/>
  <c r="I44" i="1"/>
  <c r="N44" i="1" s="1"/>
  <c r="I46" i="1"/>
  <c r="N46" i="1" s="1"/>
  <c r="I47" i="1"/>
  <c r="N47" i="1" s="1"/>
  <c r="I48" i="1"/>
  <c r="N48" i="1" s="1"/>
  <c r="I49" i="1"/>
  <c r="N49" i="1" s="1"/>
  <c r="I50" i="1"/>
  <c r="N50" i="1"/>
  <c r="N56" i="1"/>
  <c r="N55" i="1"/>
  <c r="N54" i="1"/>
  <c r="N53" i="1"/>
  <c r="N52" i="1"/>
  <c r="M52" i="1"/>
  <c r="M53" i="1"/>
  <c r="M54" i="1"/>
  <c r="M55" i="1"/>
  <c r="M56" i="1"/>
  <c r="M47" i="1"/>
  <c r="M48" i="1"/>
  <c r="M49" i="1"/>
  <c r="M50" i="1"/>
  <c r="M46" i="1"/>
  <c r="M44" i="1"/>
  <c r="M43" i="1"/>
  <c r="L59" i="1"/>
  <c r="L58" i="1"/>
  <c r="L47" i="1"/>
  <c r="L48" i="1"/>
  <c r="L49" i="1"/>
  <c r="L50" i="1"/>
  <c r="L46" i="1"/>
  <c r="L40" i="1"/>
  <c r="L39" i="1"/>
  <c r="L34" i="1"/>
  <c r="L33" i="1"/>
  <c r="L32" i="1"/>
  <c r="L31" i="1"/>
  <c r="L30" i="1"/>
  <c r="L29" i="1"/>
  <c r="L28" i="1"/>
  <c r="L27" i="1"/>
  <c r="L20" i="1"/>
  <c r="L21" i="1"/>
  <c r="L22" i="1"/>
  <c r="L23" i="1"/>
  <c r="L24" i="1"/>
  <c r="L19" i="1"/>
  <c r="K12" i="5" l="1"/>
  <c r="K123" i="5" s="1"/>
  <c r="L63" i="1"/>
  <c r="I123" i="5"/>
  <c r="H42" i="1" s="1"/>
  <c r="M42" i="1" l="1"/>
  <c r="M63" i="1" s="1"/>
  <c r="H63" i="1"/>
  <c r="I42" i="1"/>
  <c r="N42" i="1" l="1"/>
  <c r="N63" i="1" s="1"/>
  <c r="I63" i="1"/>
  <c r="I64" i="1" s="1"/>
</calcChain>
</file>

<file path=xl/sharedStrings.xml><?xml version="1.0" encoding="utf-8"?>
<sst xmlns="http://schemas.openxmlformats.org/spreadsheetml/2006/main" count="383" uniqueCount="224">
  <si>
    <t xml:space="preserve">Invulinstructie prijzenformulier Europese aanbesteding 
Total Laboratory Automation 
Erasmus MC  </t>
  </si>
  <si>
    <t>de gele velden zijn in te vullen door leverancier</t>
  </si>
  <si>
    <t>de blauwe velden zijn de doorrekeningen door Erasmus MC</t>
  </si>
  <si>
    <t>Tabblad 1 is de prijsstelling voor de TCO die beoordeeld wordt</t>
  </si>
  <si>
    <t>Tabblad 2 is de optionele kostenopgave voor de aspecten die in het kansendossier benoemd zijn</t>
  </si>
  <si>
    <t xml:space="preserve">Tabblad 3 is de opgave van de prijzen per test die ter informatie wordt uitgevraagd </t>
  </si>
  <si>
    <t>Gebruikerstraining is niet alleen voor de implementatie en nazorg, maar is ook voor jaarlijkse trainingen voor nieuwe analisten / instrumenteel technici en of opfristrainingen. Dit voor de duur van de overeenkomst.</t>
  </si>
  <si>
    <t>Prijzenblad offerte Perceel 1 Klinische Chemie , Immunochemie, Pre-per-post analyse, track en opslag</t>
  </si>
  <si>
    <t>tabblad 1: inschrijving</t>
  </si>
  <si>
    <t>Definitief 1</t>
  </si>
  <si>
    <t>Bijlage EU aanbesteding TLA: 5</t>
  </si>
  <si>
    <t>PRIJSPLAFOND: 12.000.000 Euro excl BTW (VAT)</t>
  </si>
  <si>
    <t>BODEMPRIJS: 10.500.000Euro excl BTW (VAT)</t>
  </si>
  <si>
    <t>Conform regelgeving EU aanbesteden zijn alle prijzen EXCL BTW (VAT)</t>
  </si>
  <si>
    <t>Erasmus MC voegt een kolom toe voor de prijzen INCL BTW (VAT)</t>
  </si>
  <si>
    <t>Let op: de Track oplossing wordt eenmalig uitgevraagd voor beide percelen gezamenlijk, in Perceel 1, op tabblad 1</t>
  </si>
  <si>
    <t>U kunt de juiste naam van de analysers in kolom E aangeven ipv het woord bulkloader en verder</t>
  </si>
  <si>
    <t>Financiele aspecten, prijzen exclusief BTW</t>
  </si>
  <si>
    <t>Financiele aspecten, prijzen INCL BTW (VAT</t>
  </si>
  <si>
    <t>Tabel nr 1</t>
  </si>
  <si>
    <t>Onderwerp</t>
  </si>
  <si>
    <t>Aantal</t>
  </si>
  <si>
    <t>Investering excl BTW (VAT)</t>
  </si>
  <si>
    <t>Exploitatie jaarlijks excl BTW (VAT)</t>
  </si>
  <si>
    <t>Exploitatie voor 10 jaren excl BTW (VAT)</t>
  </si>
  <si>
    <t>Investering incl BTW (VAT)</t>
  </si>
  <si>
    <t>Exploitatie jaarlijks incl BTW (VAT)</t>
  </si>
  <si>
    <t>Exploitatie voor 10 jaren incl BTW (VAT)</t>
  </si>
  <si>
    <t>Perceel 1 en 2 Track</t>
  </si>
  <si>
    <t>Let op: de Track oplossing wordt eenmalig uitgevraagd voor beide percelen gezamenlijk</t>
  </si>
  <si>
    <t>Bi-directionele track voor beide (1 en 2) percelen uit de roadmap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</si>
  <si>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</si>
  <si>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Fysieke koppeling aan buispostsysteem</t>
  </si>
  <si>
    <t>Fysieke koppeling aan bulkloader</t>
  </si>
  <si>
    <t>Fysieke koppeling aan pre-analyse robot</t>
  </si>
  <si>
    <t>Fysieke koppeling aan gekoelde opslag</t>
  </si>
  <si>
    <t>Installatiekosten</t>
  </si>
  <si>
    <t>Perceel 1 Analysers</t>
  </si>
  <si>
    <t>Bulkloader</t>
  </si>
  <si>
    <t>Pre en post analyse robot</t>
  </si>
  <si>
    <t>Analysers</t>
  </si>
  <si>
    <t xml:space="preserve"> </t>
  </si>
  <si>
    <t xml:space="preserve">Analysers </t>
  </si>
  <si>
    <t>Vrije regel</t>
  </si>
  <si>
    <t>Archivering en gekoelde opslag</t>
  </si>
  <si>
    <t>Verbruiksartikelen</t>
  </si>
  <si>
    <t xml:space="preserve">Reagentia </t>
  </si>
  <si>
    <t>Consumables (etiketten, verdeelbuisjes, pipetpuntjes, seals etc)</t>
  </si>
  <si>
    <t>Calibratoren</t>
  </si>
  <si>
    <t>Software</t>
  </si>
  <si>
    <t>Licentiekosten</t>
  </si>
  <si>
    <t>Installatie software</t>
  </si>
  <si>
    <t>Onderhoud</t>
  </si>
  <si>
    <t>Koppelingen met LIS</t>
  </si>
  <si>
    <t>Koppelingen met randapparatuur</t>
  </si>
  <si>
    <t>All in service contract</t>
  </si>
  <si>
    <t>SLA op perceel 1 en 2 Track</t>
  </si>
  <si>
    <t>SLA op perceel 1 Analysers</t>
  </si>
  <si>
    <t>SLA op software updates en upgrades software</t>
  </si>
  <si>
    <t>Gebruikerstraining</t>
  </si>
  <si>
    <t>Opleiding analisten, voor de duur van de overeenkomst</t>
  </si>
  <si>
    <t>Opleiding Instrumenteel Technici, voor de duur van de overeenkomst</t>
  </si>
  <si>
    <t>Tabel perceel 1 en track</t>
  </si>
  <si>
    <t>Totaal excl BTW (VAT)</t>
  </si>
  <si>
    <t>Totaal incl BTW (VAT)</t>
  </si>
  <si>
    <t>TCO</t>
  </si>
  <si>
    <t>tabblad 2: optioneel kosten kansendossier</t>
  </si>
  <si>
    <t>Onder Optioneel neemt u de kosten op welke u in het KANSEN dossier opneemt. Deze worden niet in de TCO opgeteld.</t>
  </si>
  <si>
    <t>Optioneel</t>
  </si>
  <si>
    <t>Kans 1</t>
  </si>
  <si>
    <t>Kans 2</t>
  </si>
  <si>
    <t>Kans 3</t>
  </si>
  <si>
    <t>Kans 4</t>
  </si>
  <si>
    <t>Kans 5</t>
  </si>
  <si>
    <t xml:space="preserve">tabblad 3: prijs info testen </t>
  </si>
  <si>
    <t>Herzien</t>
  </si>
  <si>
    <t>Voor de verbruiksartikelen dient u rekening te houden met onderstaande informatie.</t>
  </si>
  <si>
    <t xml:space="preserve">nr </t>
  </si>
  <si>
    <t>Analyses perceel 1 (zie ook bijlage xxx EU aanbestedingsleidraad)</t>
  </si>
  <si>
    <t>Aantal testen 2021                   aantallen afgerond op duizend</t>
  </si>
  <si>
    <t>Aantal testen 2021 incl cal/contr/rerun: xxxxxx, afronden op duizend</t>
  </si>
  <si>
    <r>
      <t xml:space="preserve">Kosten per test </t>
    </r>
    <r>
      <rPr>
        <b/>
        <sz val="10"/>
        <color indexed="10"/>
        <rFont val="Arial"/>
        <family val="2"/>
      </rPr>
      <t>i</t>
    </r>
    <r>
      <rPr>
        <b/>
        <u/>
        <sz val="10"/>
        <color indexed="10"/>
        <rFont val="Arial"/>
        <family val="2"/>
      </rPr>
      <t>ncl. consumables</t>
    </r>
    <r>
      <rPr>
        <b/>
        <sz val="10"/>
        <color indexed="8"/>
        <rFont val="Arial"/>
        <family val="2"/>
      </rPr>
      <t xml:space="preserve"> </t>
    </r>
  </si>
  <si>
    <r>
      <t xml:space="preserve">Kosten per test </t>
    </r>
    <r>
      <rPr>
        <b/>
        <u/>
        <sz val="10"/>
        <color indexed="10"/>
        <rFont val="Arial"/>
        <family val="2"/>
      </rPr>
      <t>excl. consumables</t>
    </r>
    <r>
      <rPr>
        <b/>
        <sz val="10"/>
        <color indexed="8"/>
        <rFont val="Arial"/>
        <family val="2"/>
      </rPr>
      <t xml:space="preserve"> </t>
    </r>
  </si>
  <si>
    <r>
      <t xml:space="preserve">Kosten totaal </t>
    </r>
    <r>
      <rPr>
        <b/>
        <u/>
        <sz val="10"/>
        <color indexed="10"/>
        <rFont val="Arial"/>
        <family val="2"/>
      </rPr>
      <t>excl. consumables</t>
    </r>
    <r>
      <rPr>
        <b/>
        <sz val="10"/>
        <color indexed="8"/>
        <rFont val="Arial"/>
        <family val="2"/>
      </rPr>
      <t xml:space="preserve"> </t>
    </r>
  </si>
  <si>
    <r>
      <rPr>
        <b/>
        <sz val="10"/>
        <color rgb="FF000000"/>
        <rFont val="Arial"/>
      </rPr>
      <t xml:space="preserve">Kosten totaal </t>
    </r>
    <r>
      <rPr>
        <b/>
        <u/>
        <sz val="10"/>
        <color rgb="FFFF0000"/>
        <rFont val="Arial"/>
      </rPr>
      <t>excl. consumables</t>
    </r>
    <r>
      <rPr>
        <b/>
        <sz val="10"/>
        <color rgb="FF000000"/>
        <rFont val="Arial"/>
      </rPr>
      <t xml:space="preserve"> incl  BTW</t>
    </r>
  </si>
  <si>
    <t>HIL index</t>
  </si>
  <si>
    <t xml:space="preserve">Kreatinine </t>
  </si>
  <si>
    <t>Kalium</t>
  </si>
  <si>
    <t>Natrium</t>
  </si>
  <si>
    <t>ALAT (toevoeging Pyridoxaal-5-fosfaat)</t>
  </si>
  <si>
    <t>Ureum</t>
  </si>
  <si>
    <t>ASAT (toevoeging Pyridoxaal-5-fosfaat)</t>
  </si>
  <si>
    <t>LDH</t>
  </si>
  <si>
    <t>Gamma-GT</t>
  </si>
  <si>
    <t>Totaal Bilirubine</t>
  </si>
  <si>
    <t>Alkalische Fosfatase</t>
  </si>
  <si>
    <t>Glucose</t>
  </si>
  <si>
    <t>CRP</t>
  </si>
  <si>
    <t>Albumine BCP</t>
  </si>
  <si>
    <t>Calcium</t>
  </si>
  <si>
    <t>Magnesium</t>
  </si>
  <si>
    <t>Fosfaat</t>
  </si>
  <si>
    <t>Totaal Eiwit</t>
  </si>
  <si>
    <t>CK</t>
  </si>
  <si>
    <t>Triglyceriden</t>
  </si>
  <si>
    <t>hsTnT</t>
  </si>
  <si>
    <t>Totaal Cholesterol</t>
  </si>
  <si>
    <t>CKMB massa</t>
  </si>
  <si>
    <t>LDL-Cholesterol</t>
  </si>
  <si>
    <t>HDL-Cholesterol</t>
  </si>
  <si>
    <t>Ferritine</t>
  </si>
  <si>
    <t>Chloride</t>
  </si>
  <si>
    <t xml:space="preserve">Act.bicarbonaat </t>
  </si>
  <si>
    <t>NT-pro-BNP</t>
  </si>
  <si>
    <t>Urinezuur</t>
  </si>
  <si>
    <t>IJzer</t>
  </si>
  <si>
    <t>IgG</t>
  </si>
  <si>
    <t>Amylase</t>
  </si>
  <si>
    <t>Transferrine</t>
  </si>
  <si>
    <t>Directe  Bilirubine</t>
  </si>
  <si>
    <t>Foliumzuur</t>
  </si>
  <si>
    <t>IgA</t>
  </si>
  <si>
    <t>Vitamine B12</t>
  </si>
  <si>
    <t>IgM</t>
  </si>
  <si>
    <t>HCG+beta HCG</t>
  </si>
  <si>
    <t>Apo-B</t>
  </si>
  <si>
    <t>Haptoglobine</t>
  </si>
  <si>
    <t>Lipase</t>
  </si>
  <si>
    <t>AFP</t>
  </si>
  <si>
    <t>Actief B12</t>
  </si>
  <si>
    <t>PSA</t>
  </si>
  <si>
    <t>CEA</t>
  </si>
  <si>
    <t>Hemolyse</t>
  </si>
  <si>
    <t>Ammoniak</t>
  </si>
  <si>
    <t>Lipoproteine A (Randox nmol/L)</t>
  </si>
  <si>
    <t>CA 19.9</t>
  </si>
  <si>
    <t>NSE</t>
  </si>
  <si>
    <t>Tot. eiwit in liquor</t>
  </si>
  <si>
    <t>C3</t>
  </si>
  <si>
    <t>C4</t>
  </si>
  <si>
    <t>Apo-A1</t>
  </si>
  <si>
    <t>Myoglobine</t>
  </si>
  <si>
    <t>Procalcitonine</t>
  </si>
  <si>
    <t>CA 125</t>
  </si>
  <si>
    <t>Cystatine C</t>
  </si>
  <si>
    <t>CA 15.3</t>
  </si>
  <si>
    <t>Angiotensine converting enzyme</t>
  </si>
  <si>
    <t>Lithium</t>
  </si>
  <si>
    <t>Ceruloplasmine (Cobas)</t>
  </si>
  <si>
    <t>Alpha1 antitrypsine (Cobas)</t>
  </si>
  <si>
    <t>IL6_AKC</t>
  </si>
  <si>
    <t>2540 (2022)</t>
  </si>
  <si>
    <t xml:space="preserve"> b-CTx</t>
  </si>
  <si>
    <t>b2-Microglobuline</t>
  </si>
  <si>
    <t>Vrij PSA</t>
  </si>
  <si>
    <t>Pseudocholinesterase (6000)</t>
  </si>
  <si>
    <t>LDH in liquor (6000)</t>
  </si>
  <si>
    <t>Kreatinine in urine</t>
  </si>
  <si>
    <t xml:space="preserve">Tot. eiwit in urine </t>
  </si>
  <si>
    <t>Natrium in urine</t>
  </si>
  <si>
    <t>Albumine in urine</t>
  </si>
  <si>
    <t xml:space="preserve">Kalium in urine </t>
  </si>
  <si>
    <t>Ureum in urine</t>
  </si>
  <si>
    <t>Fosfaat in urine</t>
  </si>
  <si>
    <t xml:space="preserve">Calcium in urine </t>
  </si>
  <si>
    <t xml:space="preserve">Chloride in urine </t>
  </si>
  <si>
    <t>Alpha1-microglobuline</t>
  </si>
  <si>
    <t>Magnesium in urine</t>
  </si>
  <si>
    <t>Urinezuur in urine</t>
  </si>
  <si>
    <t>Amylase in urine</t>
  </si>
  <si>
    <t>Glucose in urine</t>
  </si>
  <si>
    <t>Myoglobine in urine</t>
  </si>
  <si>
    <t>PSA urine/overige vochten</t>
  </si>
  <si>
    <t>HCG+beta HCG in urine</t>
  </si>
  <si>
    <t>Alfa1-antitrypsine feces</t>
  </si>
  <si>
    <t>Acetoacetaat</t>
  </si>
  <si>
    <t>3OH-Boterzr</t>
  </si>
  <si>
    <t>Calprotectine Buhlman</t>
  </si>
  <si>
    <t>Vrije vetzuren</t>
  </si>
  <si>
    <t xml:space="preserve">Lactaat </t>
  </si>
  <si>
    <t>Lactaat feces</t>
  </si>
  <si>
    <t>OxaalS</t>
  </si>
  <si>
    <t>Oxaal24U</t>
  </si>
  <si>
    <t xml:space="preserve">Pyruvaat </t>
  </si>
  <si>
    <t>Ethanol</t>
  </si>
  <si>
    <t>Paracetamol</t>
  </si>
  <si>
    <t>Amfetamine urine</t>
  </si>
  <si>
    <t>Barbituraten urine</t>
  </si>
  <si>
    <t>Benzodiazepine urine</t>
  </si>
  <si>
    <t>Cannabis urine</t>
  </si>
  <si>
    <t>Cocaïne urine</t>
  </si>
  <si>
    <t>Gamma Hydroxy Boterzuur urine</t>
  </si>
  <si>
    <t>Methadon urine</t>
  </si>
  <si>
    <t>Opiaten urine</t>
  </si>
  <si>
    <t>SCC</t>
  </si>
  <si>
    <t>Galzure zouten (serum)</t>
  </si>
  <si>
    <t>Totaal Reagentia</t>
  </si>
  <si>
    <t>Calibratoren voor bovengenoemde testen</t>
  </si>
  <si>
    <t>Aantal VEH op jaarbasis</t>
  </si>
  <si>
    <t>Nettoprijs VEH</t>
  </si>
  <si>
    <r>
      <t xml:space="preserve">Kosten totaal </t>
    </r>
    <r>
      <rPr>
        <b/>
        <u/>
        <sz val="10"/>
        <color indexed="10"/>
        <rFont val="Arial"/>
        <family val="2"/>
      </rPr>
      <t/>
    </r>
  </si>
  <si>
    <t>Kosten totaal incl  BTW</t>
  </si>
  <si>
    <t>Totaal Calibratoren</t>
  </si>
  <si>
    <t>Consumables inclusief vloeistoffen</t>
  </si>
  <si>
    <t>Aantal VEH's op jaarbasis</t>
  </si>
  <si>
    <t>Totaal Consumables inclusief vloeistofen</t>
  </si>
  <si>
    <t>Aanvullende inkoop gegevens.</t>
  </si>
  <si>
    <t>nr</t>
  </si>
  <si>
    <t>Bepaling</t>
  </si>
  <si>
    <t>Omschrijving leverancier</t>
  </si>
  <si>
    <t>Artikel nummer leverancier</t>
  </si>
  <si>
    <t>Verpakkings eenheid (VEH)</t>
  </si>
  <si>
    <t>Bruto prijs VEH</t>
  </si>
  <si>
    <t>Korting %</t>
  </si>
  <si>
    <t>Netto prijs VEH</t>
  </si>
  <si>
    <t>Netto prijs VEH incl BTW</t>
  </si>
  <si>
    <t>ALAT</t>
  </si>
  <si>
    <t>ASAT</t>
  </si>
  <si>
    <t>hsTroponine</t>
  </si>
  <si>
    <t>Lithium in urine</t>
  </si>
  <si>
    <t xml:space="preserve"> Amfetamine urine</t>
  </si>
  <si>
    <t xml:space="preserve"> Cocaïne urine</t>
  </si>
  <si>
    <t>Indien beschikbaar wordt er gebruik gemaakt van kwaliteitscontrolemateriaal van derden; voor uitsluiten afwijkingen wordt incidententeel controlemateriaal van de leverancier gebruikt</t>
  </si>
  <si>
    <t>Kwaliteitscontroles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</si>
</sst>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€&quot;\ #,##0_-"/>
    <numFmt numFmtId="165" formatCode="&quot;€&quot;\ #,##0.00_-"/>
    <numFmt numFmtId="166" formatCode="0.0%"/>
    <numFmt numFmtId="167" formatCode="&quot;€&quot;\ #,##0.00"/>
  </numFmts>
  <fonts count="21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b/>
      <u/>
      <sz val="10"/>
      <color indexed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b/>
      <sz val="10"/>
      <color indexed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b/>
      <sz val="10"/>
      <color rgb="FF000000"/>
      <name val="Arial"/>
    </font>
    <font>
      <b/>
      <u/>
      <sz val="10"/>
      <color rgb="FFFF0000"/>
      <name val="Arial"/>
    </font>
    <font>
      <b/>
      <sz val="10"/>
      <color theme="1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127">
    <xf numFmtId="0" fontId="0" fillId="0" borderId="0" xfId="0"/>
    <xf numFmtId="0" fontId="0" fillId="0" borderId="1" xfId="0" applyBorder="1"/>
    <xf numFmtId="0" fontId="5" fillId="0" borderId="1" xfId="0" applyFont="1" applyBorder="1"/>
    <xf numFmtId="0" fontId="6" fillId="0" borderId="0" xfId="0" applyFont="1" applyAlignment="1">
      <alignment wrapText="1"/>
    </xf>
    <xf numFmtId="0" fontId="5" fillId="10" borderId="1" xfId="0" applyFont="1" applyFill="1" applyBorder="1"/>
    <xf numFmtId="0" fontId="5" fillId="11" borderId="1" xfId="0" applyFont="1" applyFill="1" applyBorder="1"/>
    <xf numFmtId="0" fontId="0" fillId="0" borderId="16" xfId="0" applyBorder="1"/>
    <xf numFmtId="0" fontId="0" fillId="0" borderId="16" xfId="0" applyBorder="1" applyAlignment="1">
      <alignment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5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2" fillId="7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5" fillId="11" borderId="1" xfId="0" applyFont="1" applyFill="1" applyBorder="1" applyProtection="1">
      <protection locked="0"/>
    </xf>
    <xf numFmtId="164" fontId="0" fillId="11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11" borderId="4" xfId="0" applyFont="1" applyFill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5" fillId="8" borderId="1" xfId="0" applyFont="1" applyFill="1" applyBorder="1" applyProtection="1">
      <protection locked="0"/>
    </xf>
    <xf numFmtId="0" fontId="0" fillId="8" borderId="1" xfId="0" applyFill="1" applyBorder="1" applyProtection="1"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8" borderId="1" xfId="0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8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11" fillId="0" borderId="0" xfId="0" applyFont="1" applyProtection="1">
      <protection locked="0"/>
    </xf>
    <xf numFmtId="164" fontId="0" fillId="10" borderId="1" xfId="0" applyNumberFormat="1" applyFill="1" applyBorder="1"/>
    <xf numFmtId="164" fontId="0" fillId="0" borderId="1" xfId="0" applyNumberFormat="1" applyBorder="1"/>
    <xf numFmtId="0" fontId="2" fillId="0" borderId="0" xfId="0" applyFont="1"/>
    <xf numFmtId="0" fontId="13" fillId="0" borderId="0" xfId="0" applyFont="1"/>
    <xf numFmtId="14" fontId="2" fillId="0" borderId="0" xfId="0" applyNumberFormat="1" applyFont="1" applyAlignment="1">
      <alignment horizontal="left"/>
    </xf>
    <xf numFmtId="0" fontId="2" fillId="5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6" fillId="9" borderId="1" xfId="0" applyFont="1" applyFill="1" applyBorder="1" applyProtection="1">
      <protection locked="0"/>
    </xf>
    <xf numFmtId="0" fontId="0" fillId="9" borderId="1" xfId="0" applyFill="1" applyBorder="1" applyProtection="1">
      <protection locked="0"/>
    </xf>
    <xf numFmtId="0" fontId="2" fillId="9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9" borderId="1" xfId="0" applyFont="1" applyFill="1" applyBorder="1"/>
    <xf numFmtId="0" fontId="1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5" fillId="4" borderId="1" xfId="0" applyFont="1" applyFill="1" applyBorder="1" applyAlignment="1" applyProtection="1">
      <alignment wrapText="1"/>
      <protection locked="0"/>
    </xf>
    <xf numFmtId="0" fontId="15" fillId="4" borderId="1" xfId="0" applyFont="1" applyFill="1" applyBorder="1" applyProtection="1">
      <protection locked="0"/>
    </xf>
    <xf numFmtId="0" fontId="15" fillId="4" borderId="2" xfId="0" applyFont="1" applyFill="1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left"/>
      <protection locked="0"/>
    </xf>
    <xf numFmtId="165" fontId="0" fillId="11" borderId="1" xfId="0" applyNumberFormat="1" applyFill="1" applyBorder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165" fontId="0" fillId="0" borderId="0" xfId="0" applyNumberFormat="1" applyProtection="1">
      <protection locked="0"/>
    </xf>
    <xf numFmtId="0" fontId="2" fillId="13" borderId="2" xfId="0" applyFont="1" applyFill="1" applyBorder="1" applyAlignment="1" applyProtection="1">
      <alignment vertical="top" wrapText="1"/>
      <protection locked="0"/>
    </xf>
    <xf numFmtId="0" fontId="5" fillId="0" borderId="2" xfId="0" quotePrefix="1" applyFont="1" applyBorder="1" applyProtection="1">
      <protection locked="0"/>
    </xf>
    <xf numFmtId="0" fontId="5" fillId="0" borderId="0" xfId="0" quotePrefix="1" applyFont="1" applyProtection="1"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8" borderId="5" xfId="0" applyFill="1" applyBorder="1" applyProtection="1">
      <protection locked="0"/>
    </xf>
    <xf numFmtId="166" fontId="0" fillId="11" borderId="1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166" fontId="0" fillId="11" borderId="3" xfId="0" applyNumberFormat="1" applyFill="1" applyBorder="1" applyProtection="1">
      <protection locked="0"/>
    </xf>
    <xf numFmtId="0" fontId="0" fillId="5" borderId="0" xfId="0" applyFill="1" applyProtection="1">
      <protection locked="0"/>
    </xf>
    <xf numFmtId="0" fontId="2" fillId="13" borderId="1" xfId="0" applyFont="1" applyFill="1" applyBorder="1" applyAlignment="1" applyProtection="1">
      <alignment vertical="top" wrapText="1"/>
      <protection locked="0"/>
    </xf>
    <xf numFmtId="166" fontId="0" fillId="0" borderId="0" xfId="0" applyNumberFormat="1" applyProtection="1">
      <protection locked="0"/>
    </xf>
    <xf numFmtId="0" fontId="0" fillId="3" borderId="0" xfId="0" applyFill="1" applyProtection="1">
      <protection locked="0"/>
    </xf>
    <xf numFmtId="0" fontId="0" fillId="2" borderId="1" xfId="0" applyFill="1" applyBorder="1"/>
    <xf numFmtId="0" fontId="10" fillId="6" borderId="1" xfId="0" applyFont="1" applyFill="1" applyBorder="1"/>
    <xf numFmtId="0" fontId="9" fillId="6" borderId="1" xfId="0" applyFont="1" applyFill="1" applyBorder="1"/>
    <xf numFmtId="0" fontId="10" fillId="7" borderId="1" xfId="0" applyFont="1" applyFill="1" applyBorder="1"/>
    <xf numFmtId="0" fontId="9" fillId="7" borderId="1" xfId="0" applyFont="1" applyFill="1" applyBorder="1"/>
    <xf numFmtId="164" fontId="10" fillId="6" borderId="1" xfId="0" applyNumberFormat="1" applyFont="1" applyFill="1" applyBorder="1"/>
    <xf numFmtId="164" fontId="9" fillId="7" borderId="1" xfId="0" applyNumberFormat="1" applyFont="1" applyFill="1" applyBorder="1"/>
    <xf numFmtId="0" fontId="2" fillId="5" borderId="0" xfId="0" applyFont="1" applyFill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0" fillId="16" borderId="0" xfId="0" applyFill="1" applyProtection="1">
      <protection locked="0"/>
    </xf>
    <xf numFmtId="0" fontId="0" fillId="0" borderId="2" xfId="0" applyBorder="1" applyProtection="1">
      <protection locked="0"/>
    </xf>
    <xf numFmtId="14" fontId="2" fillId="0" borderId="0" xfId="0" applyNumberFormat="1" applyFont="1" applyProtection="1">
      <protection locked="0"/>
    </xf>
    <xf numFmtId="0" fontId="15" fillId="4" borderId="1" xfId="0" applyFont="1" applyFill="1" applyBorder="1" applyAlignment="1">
      <alignment wrapText="1"/>
    </xf>
    <xf numFmtId="0" fontId="20" fillId="4" borderId="13" xfId="0" applyFont="1" applyFill="1" applyBorder="1" applyAlignment="1">
      <alignment wrapText="1"/>
    </xf>
    <xf numFmtId="165" fontId="0" fillId="10" borderId="1" xfId="0" applyNumberFormat="1" applyFill="1" applyBorder="1"/>
    <xf numFmtId="167" fontId="0" fillId="15" borderId="16" xfId="0" applyNumberFormat="1" applyFill="1" applyBorder="1"/>
    <xf numFmtId="165" fontId="0" fillId="10" borderId="0" xfId="0" applyNumberFormat="1" applyFill="1"/>
    <xf numFmtId="167" fontId="0" fillId="15" borderId="0" xfId="0" applyNumberFormat="1" applyFill="1"/>
    <xf numFmtId="165" fontId="0" fillId="0" borderId="0" xfId="0" applyNumberFormat="1"/>
    <xf numFmtId="0" fontId="2" fillId="2" borderId="1" xfId="0" applyFont="1" applyFill="1" applyBorder="1"/>
    <xf numFmtId="0" fontId="0" fillId="3" borderId="0" xfId="0" applyFill="1"/>
    <xf numFmtId="0" fontId="14" fillId="4" borderId="1" xfId="0" applyFont="1" applyFill="1" applyBorder="1"/>
    <xf numFmtId="0" fontId="15" fillId="4" borderId="1" xfId="0" applyFont="1" applyFill="1" applyBorder="1"/>
    <xf numFmtId="0" fontId="16" fillId="0" borderId="6" xfId="0" applyFont="1" applyBorder="1" applyAlignment="1">
      <alignment vertical="center"/>
    </xf>
    <xf numFmtId="3" fontId="4" fillId="0" borderId="1" xfId="2" applyNumberFormat="1" applyFont="1" applyBorder="1" applyAlignment="1">
      <alignment horizontal="left"/>
    </xf>
    <xf numFmtId="0" fontId="16" fillId="0" borderId="7" xfId="0" applyFont="1" applyBorder="1" applyAlignment="1">
      <alignment horizontal="right" vertical="center"/>
    </xf>
    <xf numFmtId="0" fontId="5" fillId="8" borderId="1" xfId="0" applyFont="1" applyFill="1" applyBorder="1" applyAlignment="1">
      <alignment horizontal="left"/>
    </xf>
    <xf numFmtId="3" fontId="4" fillId="8" borderId="1" xfId="2" applyNumberFormat="1" applyFont="1" applyFill="1" applyBorder="1" applyAlignment="1">
      <alignment horizontal="left"/>
    </xf>
    <xf numFmtId="0" fontId="5" fillId="8" borderId="1" xfId="0" quotePrefix="1" applyFont="1" applyFill="1" applyBorder="1" applyAlignment="1">
      <alignment horizontal="left"/>
    </xf>
    <xf numFmtId="0" fontId="16" fillId="0" borderId="8" xfId="0" applyFont="1" applyBorder="1" applyAlignment="1">
      <alignment vertical="center"/>
    </xf>
    <xf numFmtId="0" fontId="16" fillId="0" borderId="10" xfId="0" applyFont="1" applyBorder="1" applyAlignment="1">
      <alignment horizontal="right" vertical="center"/>
    </xf>
    <xf numFmtId="0" fontId="16" fillId="0" borderId="9" xfId="0" applyFont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12" borderId="7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wrapText="1"/>
    </xf>
    <xf numFmtId="0" fontId="6" fillId="14" borderId="2" xfId="0" applyFont="1" applyFill="1" applyBorder="1" applyAlignment="1">
      <alignment horizontal="center" wrapText="1"/>
    </xf>
    <xf numFmtId="0" fontId="6" fillId="14" borderId="3" xfId="0" applyFont="1" applyFill="1" applyBorder="1" applyAlignment="1">
      <alignment horizontal="center" wrapText="1"/>
    </xf>
    <xf numFmtId="0" fontId="6" fillId="14" borderId="5" xfId="0" applyFont="1" applyFill="1" applyBorder="1" applyAlignment="1">
      <alignment horizontal="center" wrapText="1"/>
    </xf>
    <xf numFmtId="0" fontId="2" fillId="6" borderId="12" xfId="0" applyFont="1" applyFill="1" applyBorder="1" applyAlignment="1" applyProtection="1">
      <protection locked="0"/>
    </xf>
    <xf numFmtId="0" fontId="2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0" fontId="5" fillId="0" borderId="13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wrapText="1"/>
      <protection locked="0"/>
    </xf>
    <xf numFmtId="0" fontId="17" fillId="4" borderId="0" xfId="0" applyFont="1" applyFill="1" applyAlignment="1" applyProtection="1">
      <alignment wrapText="1"/>
      <protection locked="0"/>
    </xf>
    <xf numFmtId="0" fontId="2" fillId="7" borderId="12" xfId="0" applyFont="1" applyFill="1" applyBorder="1" applyAlignment="1" applyProtection="1">
      <protection locked="0"/>
    </xf>
    <xf numFmtId="0" fontId="2" fillId="7" borderId="0" xfId="0" applyFont="1" applyFill="1" applyAlignment="1" applyProtection="1">
      <protection locked="0"/>
    </xf>
    <xf numFmtId="0" fontId="5" fillId="0" borderId="0" xfId="0" applyFont="1" applyAlignment="1">
      <alignment wrapText="1"/>
    </xf>
    <xf numFmtId="0" fontId="0" fillId="0" borderId="2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0" xfId="0" applyFont="1" applyFill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" xfId="0" applyBorder="1" applyAlignment="1" applyProtection="1">
      <protection locked="0"/>
    </xf>
  </cellXfs>
  <cellStyles count="3">
    <cellStyle name="Standaard" xfId="0" builtinId="0"/>
    <cellStyle name="Standaard 2" xfId="1"/>
    <cellStyle name="Standaard_PRIMA prijslij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5" sqref="C5"/>
    </sheetView>
  </sheetViews>
  <sheetFormatPr defaultRowHeight="12.75" x14ac:dyDescent="0.2"/>
  <cols>
    <col min="3" max="3" width="83.28515625" customWidth="1"/>
  </cols>
  <sheetData>
    <row r="1" spans="1:8" ht="63" customHeight="1" x14ac:dyDescent="0.25">
      <c r="A1" s="105" t="s">
        <v>0</v>
      </c>
      <c r="B1" s="105"/>
      <c r="C1" s="105"/>
      <c r="D1" s="3"/>
      <c r="E1" s="3"/>
      <c r="F1" s="3"/>
      <c r="G1" s="3"/>
      <c r="H1" s="3"/>
    </row>
    <row r="2" spans="1:8" ht="8.25" customHeight="1" x14ac:dyDescent="0.25">
      <c r="A2" s="106"/>
      <c r="B2" s="107"/>
      <c r="C2" s="108"/>
      <c r="D2" s="3"/>
      <c r="E2" s="3"/>
      <c r="F2" s="3"/>
      <c r="G2" s="3"/>
      <c r="H2" s="3"/>
    </row>
    <row r="3" spans="1:8" x14ac:dyDescent="0.2">
      <c r="A3" s="1">
        <v>1</v>
      </c>
      <c r="B3" s="1"/>
      <c r="C3" s="5" t="s">
        <v>1</v>
      </c>
    </row>
    <row r="4" spans="1:8" x14ac:dyDescent="0.2">
      <c r="A4" s="1"/>
      <c r="B4" s="1"/>
      <c r="C4" s="1"/>
    </row>
    <row r="5" spans="1:8" x14ac:dyDescent="0.2">
      <c r="A5" s="1">
        <v>2</v>
      </c>
      <c r="B5" s="1"/>
      <c r="C5" s="4" t="s">
        <v>2</v>
      </c>
    </row>
    <row r="6" spans="1:8" x14ac:dyDescent="0.2">
      <c r="A6" s="1"/>
      <c r="B6" s="1"/>
      <c r="C6" s="1"/>
    </row>
    <row r="7" spans="1:8" x14ac:dyDescent="0.2">
      <c r="A7" s="1">
        <v>3</v>
      </c>
      <c r="B7" s="1"/>
      <c r="C7" s="2" t="s">
        <v>3</v>
      </c>
    </row>
    <row r="8" spans="1:8" x14ac:dyDescent="0.2">
      <c r="A8" s="1"/>
      <c r="B8" s="1"/>
      <c r="C8" s="1"/>
    </row>
    <row r="9" spans="1:8" x14ac:dyDescent="0.2">
      <c r="A9" s="1">
        <v>4</v>
      </c>
      <c r="B9" s="1"/>
      <c r="C9" s="2" t="s">
        <v>4</v>
      </c>
    </row>
    <row r="10" spans="1:8" x14ac:dyDescent="0.2">
      <c r="A10" s="1"/>
      <c r="B10" s="1"/>
      <c r="C10" s="1"/>
    </row>
    <row r="11" spans="1:8" x14ac:dyDescent="0.2">
      <c r="A11" s="1">
        <v>5</v>
      </c>
      <c r="B11" s="1"/>
      <c r="C11" s="2" t="s">
        <v>5</v>
      </c>
    </row>
    <row r="13" spans="1:8" ht="38.25" x14ac:dyDescent="0.2">
      <c r="A13" s="6">
        <v>6</v>
      </c>
      <c r="B13" s="6"/>
      <c r="C13" s="7" t="s">
        <v>6</v>
      </c>
    </row>
  </sheetData>
  <sheetProtection algorithmName="SHA-512" hashValue="i82kcMDphr/A/1n86U50lHa52a1xpg+sqPRlhHVpxmndn64Jc6tH+FacUNC5wDcTXZdUR1p/l52B/cLBcNLT6w==" saltValue="lzPtl46vrMs6MNFZehLDAg==" spinCount="100000" sheet="1" objects="1" scenarios="1"/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D13" zoomScale="70" zoomScaleNormal="70" workbookViewId="0">
      <selection activeCell="H49" sqref="H49"/>
    </sheetView>
  </sheetViews>
  <sheetFormatPr defaultColWidth="8.85546875" defaultRowHeight="12.75" x14ac:dyDescent="0.2"/>
  <cols>
    <col min="1" max="1" width="11.42578125" style="9" customWidth="1"/>
    <col min="2" max="2" width="8.85546875" style="9" customWidth="1"/>
    <col min="3" max="3" width="34" style="9" customWidth="1"/>
    <col min="4" max="4" width="8.85546875" style="9" customWidth="1"/>
    <col min="5" max="5" width="61.7109375" style="9" customWidth="1"/>
    <col min="6" max="6" width="10.85546875" style="9" customWidth="1"/>
    <col min="7" max="7" width="30.85546875" style="9" customWidth="1"/>
    <col min="8" max="8" width="35.85546875" style="9" customWidth="1"/>
    <col min="9" max="9" width="41.5703125" style="9" customWidth="1"/>
    <col min="10" max="10" width="4.5703125" style="9" customWidth="1"/>
    <col min="11" max="11" width="40.85546875" style="9" customWidth="1"/>
    <col min="12" max="12" width="30.85546875" style="9" customWidth="1"/>
    <col min="13" max="14" width="35.85546875" style="9" customWidth="1"/>
    <col min="15" max="16384" width="8.85546875" style="9"/>
  </cols>
  <sheetData>
    <row r="1" spans="3:14" x14ac:dyDescent="0.2">
      <c r="C1" s="8" t="s">
        <v>7</v>
      </c>
      <c r="H1" s="44"/>
    </row>
    <row r="2" spans="3:14" x14ac:dyDescent="0.2">
      <c r="C2" s="8" t="s">
        <v>8</v>
      </c>
      <c r="H2" s="44"/>
    </row>
    <row r="3" spans="3:14" x14ac:dyDescent="0.2">
      <c r="C3" s="8" t="s">
        <v>9</v>
      </c>
    </row>
    <row r="4" spans="3:14" x14ac:dyDescent="0.2">
      <c r="C4" s="10">
        <v>44873</v>
      </c>
    </row>
    <row r="5" spans="3:14" x14ac:dyDescent="0.2">
      <c r="C5" s="8" t="s">
        <v>10</v>
      </c>
    </row>
    <row r="6" spans="3:14" x14ac:dyDescent="0.2">
      <c r="C6" s="76" t="s">
        <v>11</v>
      </c>
    </row>
    <row r="7" spans="3:14" x14ac:dyDescent="0.2">
      <c r="C7" s="8" t="s">
        <v>12</v>
      </c>
    </row>
    <row r="9" spans="3:14" x14ac:dyDescent="0.2">
      <c r="C9" s="45" t="s">
        <v>13</v>
      </c>
    </row>
    <row r="10" spans="3:14" x14ac:dyDescent="0.2">
      <c r="C10" s="45" t="s">
        <v>14</v>
      </c>
    </row>
    <row r="11" spans="3:14" ht="25.5" customHeight="1" x14ac:dyDescent="0.2">
      <c r="C11" s="115" t="s">
        <v>15</v>
      </c>
      <c r="D11" s="115"/>
      <c r="E11" s="115"/>
      <c r="F11" s="77"/>
    </row>
    <row r="12" spans="3:14" x14ac:dyDescent="0.2">
      <c r="C12" s="11" t="s">
        <v>16</v>
      </c>
    </row>
    <row r="13" spans="3:14" x14ac:dyDescent="0.2">
      <c r="C13" s="10"/>
      <c r="D13" s="8"/>
      <c r="E13" s="8"/>
      <c r="F13" s="8"/>
      <c r="G13" s="8"/>
      <c r="H13" s="8"/>
    </row>
    <row r="14" spans="3:14" x14ac:dyDescent="0.2">
      <c r="C14" s="8"/>
      <c r="D14" s="8"/>
      <c r="E14" s="8"/>
      <c r="F14" s="8"/>
      <c r="G14" s="8"/>
      <c r="H14" s="8"/>
    </row>
    <row r="15" spans="3:14" x14ac:dyDescent="0.2">
      <c r="C15" s="8"/>
      <c r="D15" s="8"/>
      <c r="E15" s="109" t="s">
        <v>17</v>
      </c>
      <c r="F15" s="110"/>
      <c r="G15" s="110"/>
      <c r="H15" s="110"/>
      <c r="I15" s="111"/>
      <c r="L15" s="116" t="s">
        <v>18</v>
      </c>
      <c r="M15" s="117"/>
      <c r="N15" s="117"/>
    </row>
    <row r="16" spans="3:14" x14ac:dyDescent="0.2">
      <c r="C16" s="8"/>
      <c r="D16" s="8"/>
      <c r="E16" s="8"/>
      <c r="F16" s="8"/>
      <c r="G16" s="8"/>
      <c r="H16" s="8"/>
    </row>
    <row r="17" spans="1:17" x14ac:dyDescent="0.2">
      <c r="A17" s="8" t="s">
        <v>19</v>
      </c>
      <c r="C17" s="12"/>
      <c r="D17" s="12"/>
      <c r="E17" s="13" t="s">
        <v>20</v>
      </c>
      <c r="F17" s="13" t="s">
        <v>21</v>
      </c>
      <c r="G17" s="13" t="s">
        <v>22</v>
      </c>
      <c r="H17" s="13" t="s">
        <v>23</v>
      </c>
      <c r="I17" s="13" t="s">
        <v>24</v>
      </c>
      <c r="L17" s="14" t="s">
        <v>25</v>
      </c>
      <c r="M17" s="14" t="s">
        <v>26</v>
      </c>
      <c r="N17" s="14" t="s">
        <v>27</v>
      </c>
    </row>
    <row r="18" spans="1:17" x14ac:dyDescent="0.2">
      <c r="A18" s="8"/>
      <c r="C18" s="12" t="s">
        <v>28</v>
      </c>
      <c r="D18" s="12"/>
      <c r="E18" s="12"/>
      <c r="F18" s="12"/>
      <c r="G18" s="12"/>
      <c r="H18" s="12"/>
      <c r="I18" s="12"/>
      <c r="L18" s="12"/>
      <c r="M18" s="12"/>
      <c r="N18" s="12"/>
    </row>
    <row r="19" spans="1:17" x14ac:dyDescent="0.2">
      <c r="C19" s="112" t="s">
        <v>29</v>
      </c>
      <c r="D19" s="15"/>
      <c r="E19" s="11" t="s">
        <v>30</v>
      </c>
      <c r="F19" s="16"/>
      <c r="G19" s="17"/>
      <c r="H19" s="18"/>
      <c r="I19" s="18"/>
      <c r="L19" s="31">
        <f t="shared" ref="L19:L24" si="0">SUM(G19*1.21)</f>
        <v>0</v>
      </c>
      <c r="M19" s="69"/>
      <c r="N19" s="69"/>
      <c r="Q19" s="9" t="s">
        <v>31</v>
      </c>
    </row>
    <row r="20" spans="1:17" x14ac:dyDescent="0.2">
      <c r="C20" s="113"/>
      <c r="D20" s="15"/>
      <c r="E20" s="11" t="s">
        <v>32</v>
      </c>
      <c r="F20" s="16"/>
      <c r="G20" s="17"/>
      <c r="H20" s="18"/>
      <c r="I20" s="18"/>
      <c r="L20" s="31">
        <f t="shared" si="0"/>
        <v>0</v>
      </c>
      <c r="M20" s="69"/>
      <c r="N20" s="69"/>
    </row>
    <row r="21" spans="1:17" x14ac:dyDescent="0.2">
      <c r="C21" s="114"/>
      <c r="D21" s="15"/>
      <c r="E21" s="11" t="s">
        <v>33</v>
      </c>
      <c r="F21" s="16"/>
      <c r="G21" s="17"/>
      <c r="H21" s="18"/>
      <c r="I21" s="18"/>
      <c r="L21" s="31">
        <f t="shared" si="0"/>
        <v>0</v>
      </c>
      <c r="M21" s="69"/>
      <c r="N21" s="69"/>
    </row>
    <row r="22" spans="1:17" x14ac:dyDescent="0.2">
      <c r="C22" s="15"/>
      <c r="D22" s="15"/>
      <c r="E22" s="19" t="s">
        <v>34</v>
      </c>
      <c r="F22" s="20"/>
      <c r="G22" s="17"/>
      <c r="H22" s="18"/>
      <c r="I22" s="18"/>
      <c r="L22" s="31">
        <f t="shared" si="0"/>
        <v>0</v>
      </c>
      <c r="M22" s="69"/>
      <c r="N22" s="69"/>
    </row>
    <row r="23" spans="1:17" x14ac:dyDescent="0.2">
      <c r="C23" s="15"/>
      <c r="D23" s="15"/>
      <c r="E23" s="11" t="s">
        <v>35</v>
      </c>
      <c r="F23" s="16"/>
      <c r="G23" s="17"/>
      <c r="H23" s="18"/>
      <c r="I23" s="18"/>
      <c r="L23" s="31">
        <f t="shared" si="0"/>
        <v>0</v>
      </c>
      <c r="M23" s="69"/>
      <c r="N23" s="69"/>
    </row>
    <row r="24" spans="1:17" x14ac:dyDescent="0.2">
      <c r="C24" s="15"/>
      <c r="D24" s="15"/>
      <c r="E24" s="11" t="s">
        <v>36</v>
      </c>
      <c r="F24" s="16"/>
      <c r="G24" s="17"/>
      <c r="H24" s="18"/>
      <c r="I24" s="18"/>
      <c r="L24" s="31">
        <f t="shared" si="0"/>
        <v>0</v>
      </c>
      <c r="M24" s="69"/>
      <c r="N24" s="69"/>
    </row>
    <row r="25" spans="1:17" x14ac:dyDescent="0.2">
      <c r="C25" s="11"/>
      <c r="D25" s="15"/>
      <c r="E25" s="11"/>
      <c r="F25" s="11"/>
      <c r="G25" s="21"/>
      <c r="H25" s="18"/>
      <c r="I25" s="18"/>
      <c r="L25" s="32"/>
      <c r="M25" s="69"/>
      <c r="N25" s="69"/>
    </row>
    <row r="26" spans="1:17" x14ac:dyDescent="0.2">
      <c r="C26" s="12" t="s">
        <v>37</v>
      </c>
      <c r="D26" s="15"/>
      <c r="E26" s="11"/>
      <c r="F26" s="11"/>
      <c r="G26" s="21"/>
      <c r="H26" s="18"/>
      <c r="I26" s="18"/>
      <c r="L26" s="32"/>
      <c r="M26" s="69"/>
      <c r="N26" s="69"/>
    </row>
    <row r="27" spans="1:17" x14ac:dyDescent="0.2">
      <c r="C27" s="112" t="s">
        <v>16</v>
      </c>
      <c r="D27" s="15"/>
      <c r="E27" s="11" t="s">
        <v>38</v>
      </c>
      <c r="F27" s="16"/>
      <c r="G27" s="17"/>
      <c r="H27" s="18"/>
      <c r="I27" s="18"/>
      <c r="L27" s="31">
        <f t="shared" ref="L27:L40" si="1">SUM(G27*1.21)</f>
        <v>0</v>
      </c>
      <c r="M27" s="69"/>
      <c r="N27" s="69"/>
    </row>
    <row r="28" spans="1:17" x14ac:dyDescent="0.2">
      <c r="C28" s="113"/>
      <c r="D28" s="15"/>
      <c r="E28" s="11" t="s">
        <v>39</v>
      </c>
      <c r="F28" s="16"/>
      <c r="G28" s="17"/>
      <c r="H28" s="18"/>
      <c r="I28" s="18"/>
      <c r="L28" s="31">
        <f t="shared" si="1"/>
        <v>0</v>
      </c>
      <c r="M28" s="69"/>
      <c r="N28" s="69"/>
    </row>
    <row r="29" spans="1:17" x14ac:dyDescent="0.2">
      <c r="C29" s="114"/>
      <c r="D29" s="15"/>
      <c r="E29" s="11" t="s">
        <v>40</v>
      </c>
      <c r="F29" s="16"/>
      <c r="G29" s="17"/>
      <c r="H29" s="18"/>
      <c r="I29" s="18"/>
      <c r="L29" s="31">
        <f t="shared" si="1"/>
        <v>0</v>
      </c>
      <c r="M29" s="69"/>
      <c r="N29" s="69"/>
    </row>
    <row r="30" spans="1:17" x14ac:dyDescent="0.2">
      <c r="C30" s="11"/>
      <c r="D30" s="15"/>
      <c r="E30" s="11" t="s">
        <v>40</v>
      </c>
      <c r="F30" s="16"/>
      <c r="G30" s="17"/>
      <c r="H30" s="18"/>
      <c r="I30" s="18"/>
      <c r="L30" s="31">
        <f t="shared" si="1"/>
        <v>0</v>
      </c>
      <c r="M30" s="69"/>
      <c r="N30" s="69"/>
    </row>
    <row r="31" spans="1:17" x14ac:dyDescent="0.2">
      <c r="C31" s="11"/>
      <c r="D31" s="15"/>
      <c r="E31" s="11" t="s">
        <v>40</v>
      </c>
      <c r="F31" s="16"/>
      <c r="G31" s="17"/>
      <c r="H31" s="78" t="s">
        <v>41</v>
      </c>
      <c r="I31" s="18"/>
      <c r="L31" s="31">
        <f t="shared" si="1"/>
        <v>0</v>
      </c>
      <c r="M31" s="69"/>
      <c r="N31" s="69"/>
    </row>
    <row r="32" spans="1:17" x14ac:dyDescent="0.2">
      <c r="C32" s="11"/>
      <c r="D32" s="15"/>
      <c r="E32" s="11" t="s">
        <v>40</v>
      </c>
      <c r="F32" s="16"/>
      <c r="G32" s="17"/>
      <c r="H32" s="18"/>
      <c r="I32" s="18"/>
      <c r="L32" s="31">
        <f t="shared" si="1"/>
        <v>0</v>
      </c>
      <c r="M32" s="69"/>
      <c r="N32" s="69"/>
    </row>
    <row r="33" spans="3:14" x14ac:dyDescent="0.2">
      <c r="C33" s="11"/>
      <c r="D33" s="15"/>
      <c r="E33" s="11" t="s">
        <v>42</v>
      </c>
      <c r="F33" s="16"/>
      <c r="G33" s="17"/>
      <c r="H33" s="18"/>
      <c r="I33" s="18"/>
      <c r="L33" s="31">
        <f t="shared" si="1"/>
        <v>0</v>
      </c>
      <c r="M33" s="69"/>
      <c r="N33" s="69"/>
    </row>
    <row r="34" spans="3:14" x14ac:dyDescent="0.2">
      <c r="C34" s="11"/>
      <c r="D34" s="15"/>
      <c r="E34" s="11" t="s">
        <v>40</v>
      </c>
      <c r="F34" s="16"/>
      <c r="G34" s="17"/>
      <c r="H34" s="18"/>
      <c r="I34" s="18"/>
      <c r="L34" s="31">
        <f t="shared" si="1"/>
        <v>0</v>
      </c>
      <c r="M34" s="69"/>
      <c r="N34" s="69"/>
    </row>
    <row r="35" spans="3:14" x14ac:dyDescent="0.2">
      <c r="C35" s="11"/>
      <c r="D35" s="15"/>
      <c r="E35" s="11" t="s">
        <v>43</v>
      </c>
      <c r="F35" s="16"/>
      <c r="G35" s="17"/>
      <c r="H35" s="18"/>
      <c r="I35" s="18"/>
      <c r="L35" s="31"/>
      <c r="M35" s="69"/>
      <c r="N35" s="69"/>
    </row>
    <row r="36" spans="3:14" x14ac:dyDescent="0.2">
      <c r="C36" s="11"/>
      <c r="D36" s="15"/>
      <c r="E36" s="11" t="s">
        <v>43</v>
      </c>
      <c r="F36" s="16"/>
      <c r="G36" s="17"/>
      <c r="H36" s="18"/>
      <c r="I36" s="18"/>
      <c r="L36" s="31"/>
      <c r="M36" s="69"/>
      <c r="N36" s="69"/>
    </row>
    <row r="37" spans="3:14" x14ac:dyDescent="0.2">
      <c r="C37" s="11"/>
      <c r="D37" s="15"/>
      <c r="E37" s="11" t="s">
        <v>43</v>
      </c>
      <c r="F37" s="16"/>
      <c r="G37" s="17"/>
      <c r="H37" s="18"/>
      <c r="I37" s="18"/>
      <c r="L37" s="31"/>
      <c r="M37" s="69"/>
      <c r="N37" s="69"/>
    </row>
    <row r="38" spans="3:14" x14ac:dyDescent="0.2">
      <c r="C38" s="11"/>
      <c r="D38" s="15"/>
      <c r="E38" s="11" t="s">
        <v>43</v>
      </c>
      <c r="F38" s="16"/>
      <c r="G38" s="17"/>
      <c r="H38" s="18"/>
      <c r="I38" s="18"/>
      <c r="L38" s="31"/>
      <c r="M38" s="69"/>
      <c r="N38" s="69"/>
    </row>
    <row r="39" spans="3:14" x14ac:dyDescent="0.2">
      <c r="C39" s="11"/>
      <c r="D39" s="15"/>
      <c r="E39" s="11" t="s">
        <v>44</v>
      </c>
      <c r="F39" s="16"/>
      <c r="G39" s="17"/>
      <c r="H39" s="18"/>
      <c r="I39" s="18"/>
      <c r="L39" s="31">
        <f t="shared" si="1"/>
        <v>0</v>
      </c>
      <c r="M39" s="69"/>
      <c r="N39" s="69"/>
    </row>
    <row r="40" spans="3:14" x14ac:dyDescent="0.2">
      <c r="C40" s="11"/>
      <c r="D40" s="15"/>
      <c r="E40" s="11" t="s">
        <v>36</v>
      </c>
      <c r="F40" s="16"/>
      <c r="G40" s="17"/>
      <c r="H40" s="18"/>
      <c r="I40" s="18"/>
      <c r="L40" s="31">
        <f t="shared" si="1"/>
        <v>0</v>
      </c>
      <c r="M40" s="69"/>
      <c r="N40" s="69"/>
    </row>
    <row r="41" spans="3:14" x14ac:dyDescent="0.2">
      <c r="C41" s="12"/>
      <c r="D41" s="15"/>
      <c r="E41" s="15"/>
      <c r="F41" s="15"/>
      <c r="G41" s="15"/>
      <c r="H41" s="15"/>
      <c r="I41" s="15"/>
      <c r="L41" s="1"/>
      <c r="M41" s="1"/>
      <c r="N41" s="1"/>
    </row>
    <row r="42" spans="3:14" x14ac:dyDescent="0.2">
      <c r="C42" s="12" t="s">
        <v>45</v>
      </c>
      <c r="D42" s="15"/>
      <c r="E42" s="22" t="s">
        <v>46</v>
      </c>
      <c r="F42" s="23"/>
      <c r="G42" s="18"/>
      <c r="H42" s="31">
        <f>'Perceel 1 prijs info testen HER'!I123</f>
        <v>0</v>
      </c>
      <c r="I42" s="31">
        <f>SUM(H42)*10</f>
        <v>0</v>
      </c>
      <c r="L42" s="69"/>
      <c r="M42" s="31">
        <f t="shared" ref="M42:N44" si="2">SUM(H42*1.21)</f>
        <v>0</v>
      </c>
      <c r="N42" s="31">
        <f t="shared" si="2"/>
        <v>0</v>
      </c>
    </row>
    <row r="43" spans="3:14" x14ac:dyDescent="0.2">
      <c r="C43" s="12"/>
      <c r="D43" s="15"/>
      <c r="E43" s="22" t="s">
        <v>47</v>
      </c>
      <c r="F43" s="23"/>
      <c r="G43" s="18"/>
      <c r="H43" s="31">
        <f>'Perceel 1 prijs info testen HER'!I206</f>
        <v>0</v>
      </c>
      <c r="I43" s="31">
        <f t="shared" ref="I43:I56" si="3">SUM(H43)*10</f>
        <v>0</v>
      </c>
      <c r="L43" s="69"/>
      <c r="M43" s="31">
        <f t="shared" si="2"/>
        <v>0</v>
      </c>
      <c r="N43" s="31">
        <f t="shared" si="2"/>
        <v>0</v>
      </c>
    </row>
    <row r="44" spans="3:14" x14ac:dyDescent="0.2">
      <c r="C44" s="12"/>
      <c r="D44" s="15"/>
      <c r="E44" s="22" t="s">
        <v>48</v>
      </c>
      <c r="F44" s="23"/>
      <c r="G44" s="18"/>
      <c r="H44" s="31">
        <f>'Perceel 1 prijs info testen HER'!I177</f>
        <v>0</v>
      </c>
      <c r="I44" s="31">
        <f t="shared" si="3"/>
        <v>0</v>
      </c>
      <c r="L44" s="69"/>
      <c r="M44" s="31">
        <f t="shared" si="2"/>
        <v>0</v>
      </c>
      <c r="N44" s="31">
        <f t="shared" si="2"/>
        <v>0</v>
      </c>
    </row>
    <row r="45" spans="3:14" x14ac:dyDescent="0.2">
      <c r="C45" s="12"/>
      <c r="D45" s="15"/>
      <c r="E45" s="11"/>
      <c r="F45" s="11"/>
      <c r="G45" s="15"/>
      <c r="H45" s="15"/>
      <c r="I45" s="32"/>
      <c r="L45" s="1"/>
      <c r="M45" s="1"/>
      <c r="N45" s="1"/>
    </row>
    <row r="46" spans="3:14" x14ac:dyDescent="0.2">
      <c r="C46" s="12" t="s">
        <v>49</v>
      </c>
      <c r="D46" s="15"/>
      <c r="E46" s="15" t="s">
        <v>50</v>
      </c>
      <c r="F46" s="24"/>
      <c r="G46" s="17"/>
      <c r="H46" s="17"/>
      <c r="I46" s="31">
        <f t="shared" si="3"/>
        <v>0</v>
      </c>
      <c r="L46" s="31">
        <f>SUM(G46*1.21)</f>
        <v>0</v>
      </c>
      <c r="M46" s="31">
        <f>SUM(H46*1.21)</f>
        <v>0</v>
      </c>
      <c r="N46" s="31">
        <f>SUM(I46*1.21)</f>
        <v>0</v>
      </c>
    </row>
    <row r="47" spans="3:14" x14ac:dyDescent="0.2">
      <c r="C47" s="12"/>
      <c r="D47" s="15"/>
      <c r="E47" s="15" t="s">
        <v>51</v>
      </c>
      <c r="F47" s="24"/>
      <c r="G47" s="17"/>
      <c r="H47" s="17"/>
      <c r="I47" s="31">
        <f t="shared" si="3"/>
        <v>0</v>
      </c>
      <c r="L47" s="31">
        <f>SUM(G47*1.21)</f>
        <v>0</v>
      </c>
      <c r="M47" s="31">
        <f t="shared" ref="M47:N50" si="4">SUM(H47*1.21)</f>
        <v>0</v>
      </c>
      <c r="N47" s="31">
        <f t="shared" si="4"/>
        <v>0</v>
      </c>
    </row>
    <row r="48" spans="3:14" x14ac:dyDescent="0.2">
      <c r="C48" s="12"/>
      <c r="D48" s="15"/>
      <c r="E48" s="15" t="s">
        <v>52</v>
      </c>
      <c r="F48" s="24"/>
      <c r="G48" s="17"/>
      <c r="H48" s="17"/>
      <c r="I48" s="31">
        <f t="shared" si="3"/>
        <v>0</v>
      </c>
      <c r="L48" s="31">
        <f>SUM(G48*1.21)</f>
        <v>0</v>
      </c>
      <c r="M48" s="31">
        <f t="shared" si="4"/>
        <v>0</v>
      </c>
      <c r="N48" s="31">
        <f t="shared" si="4"/>
        <v>0</v>
      </c>
    </row>
    <row r="49" spans="3:14" x14ac:dyDescent="0.2">
      <c r="C49" s="12"/>
      <c r="D49" s="15"/>
      <c r="E49" s="15" t="s">
        <v>53</v>
      </c>
      <c r="F49" s="24"/>
      <c r="G49" s="17"/>
      <c r="H49" s="17"/>
      <c r="I49" s="31">
        <f t="shared" si="3"/>
        <v>0</v>
      </c>
      <c r="L49" s="31">
        <f>SUM(G49*1.21)</f>
        <v>0</v>
      </c>
      <c r="M49" s="31">
        <f t="shared" si="4"/>
        <v>0</v>
      </c>
      <c r="N49" s="31">
        <f t="shared" si="4"/>
        <v>0</v>
      </c>
    </row>
    <row r="50" spans="3:14" x14ac:dyDescent="0.2">
      <c r="C50" s="12"/>
      <c r="D50" s="15"/>
      <c r="E50" s="15" t="s">
        <v>54</v>
      </c>
      <c r="F50" s="24"/>
      <c r="G50" s="17"/>
      <c r="H50" s="17"/>
      <c r="I50" s="31">
        <f t="shared" si="3"/>
        <v>0</v>
      </c>
      <c r="L50" s="31">
        <f>SUM(G50*1.21)</f>
        <v>0</v>
      </c>
      <c r="M50" s="31">
        <f t="shared" si="4"/>
        <v>0</v>
      </c>
      <c r="N50" s="31">
        <f t="shared" si="4"/>
        <v>0</v>
      </c>
    </row>
    <row r="51" spans="3:14" x14ac:dyDescent="0.2">
      <c r="C51" s="12"/>
      <c r="D51" s="15"/>
      <c r="E51" s="15"/>
      <c r="F51" s="15"/>
      <c r="G51" s="15"/>
      <c r="H51" s="15"/>
      <c r="I51" s="1"/>
      <c r="L51" s="1"/>
      <c r="M51" s="1"/>
      <c r="N51" s="1"/>
    </row>
    <row r="52" spans="3:14" x14ac:dyDescent="0.2">
      <c r="C52" s="12" t="s">
        <v>55</v>
      </c>
      <c r="D52" s="15"/>
      <c r="E52" s="27" t="s">
        <v>56</v>
      </c>
      <c r="F52" s="28"/>
      <c r="G52" s="18"/>
      <c r="H52" s="17"/>
      <c r="I52" s="31">
        <f t="shared" si="3"/>
        <v>0</v>
      </c>
      <c r="L52" s="69"/>
      <c r="M52" s="31">
        <f t="shared" ref="M52:N56" si="5">SUM(H52*1.21)</f>
        <v>0</v>
      </c>
      <c r="N52" s="31">
        <f t="shared" si="5"/>
        <v>0</v>
      </c>
    </row>
    <row r="53" spans="3:14" x14ac:dyDescent="0.2">
      <c r="C53" s="12"/>
      <c r="D53" s="15"/>
      <c r="E53" s="27" t="s">
        <v>57</v>
      </c>
      <c r="F53" s="28"/>
      <c r="G53" s="18"/>
      <c r="H53" s="17"/>
      <c r="I53" s="31">
        <f t="shared" si="3"/>
        <v>0</v>
      </c>
      <c r="L53" s="69"/>
      <c r="M53" s="31">
        <f t="shared" si="5"/>
        <v>0</v>
      </c>
      <c r="N53" s="31">
        <f t="shared" si="5"/>
        <v>0</v>
      </c>
    </row>
    <row r="54" spans="3:14" x14ac:dyDescent="0.2">
      <c r="C54" s="12"/>
      <c r="D54" s="15"/>
      <c r="E54" s="27" t="s">
        <v>58</v>
      </c>
      <c r="F54" s="28"/>
      <c r="G54" s="18"/>
      <c r="H54" s="17"/>
      <c r="I54" s="31">
        <f t="shared" si="3"/>
        <v>0</v>
      </c>
      <c r="L54" s="69"/>
      <c r="M54" s="31">
        <f t="shared" si="5"/>
        <v>0</v>
      </c>
      <c r="N54" s="31">
        <f t="shared" si="5"/>
        <v>0</v>
      </c>
    </row>
    <row r="55" spans="3:14" x14ac:dyDescent="0.2">
      <c r="C55" s="12"/>
      <c r="D55" s="15"/>
      <c r="E55" s="25"/>
      <c r="F55" s="26"/>
      <c r="G55" s="18"/>
      <c r="H55" s="17"/>
      <c r="I55" s="31">
        <f t="shared" si="3"/>
        <v>0</v>
      </c>
      <c r="L55" s="69"/>
      <c r="M55" s="31">
        <f t="shared" si="5"/>
        <v>0</v>
      </c>
      <c r="N55" s="31">
        <f t="shared" si="5"/>
        <v>0</v>
      </c>
    </row>
    <row r="56" spans="3:14" x14ac:dyDescent="0.2">
      <c r="C56" s="12"/>
      <c r="D56" s="15"/>
      <c r="E56" s="15"/>
      <c r="F56" s="24"/>
      <c r="G56" s="18"/>
      <c r="H56" s="17"/>
      <c r="I56" s="31">
        <f t="shared" si="3"/>
        <v>0</v>
      </c>
      <c r="L56" s="69"/>
      <c r="M56" s="31">
        <f t="shared" si="5"/>
        <v>0</v>
      </c>
      <c r="N56" s="31">
        <f t="shared" si="5"/>
        <v>0</v>
      </c>
    </row>
    <row r="57" spans="3:14" x14ac:dyDescent="0.2">
      <c r="C57" s="12"/>
      <c r="D57" s="15"/>
      <c r="E57" s="15"/>
      <c r="F57" s="15"/>
      <c r="G57" s="15"/>
      <c r="H57" s="15"/>
      <c r="I57" s="15"/>
      <c r="L57" s="1"/>
      <c r="M57" s="1"/>
      <c r="N57" s="1"/>
    </row>
    <row r="58" spans="3:14" x14ac:dyDescent="0.2">
      <c r="C58" s="12" t="s">
        <v>59</v>
      </c>
      <c r="D58" s="15"/>
      <c r="E58" s="15" t="s">
        <v>60</v>
      </c>
      <c r="F58" s="15"/>
      <c r="G58" s="17"/>
      <c r="H58" s="18"/>
      <c r="I58" s="18"/>
      <c r="L58" s="31">
        <f>SUM(G58*1.21)</f>
        <v>0</v>
      </c>
      <c r="M58" s="69"/>
      <c r="N58" s="69"/>
    </row>
    <row r="59" spans="3:14" x14ac:dyDescent="0.2">
      <c r="C59" s="12"/>
      <c r="D59" s="15"/>
      <c r="E59" s="15" t="s">
        <v>61</v>
      </c>
      <c r="F59" s="15"/>
      <c r="G59" s="17"/>
      <c r="H59" s="18"/>
      <c r="I59" s="18"/>
      <c r="L59" s="31">
        <f>SUM(G59*1.21)</f>
        <v>0</v>
      </c>
      <c r="M59" s="69"/>
      <c r="N59" s="69"/>
    </row>
    <row r="60" spans="3:14" x14ac:dyDescent="0.2">
      <c r="C60" s="12"/>
      <c r="D60" s="15"/>
      <c r="E60" s="15"/>
      <c r="F60" s="15"/>
      <c r="G60" s="15"/>
      <c r="H60" s="15"/>
      <c r="I60" s="15"/>
    </row>
    <row r="61" spans="3:14" x14ac:dyDescent="0.2">
      <c r="D61" s="15"/>
      <c r="E61" s="15"/>
      <c r="F61" s="15"/>
      <c r="G61" s="21"/>
      <c r="H61" s="29"/>
      <c r="I61" s="29"/>
    </row>
    <row r="62" spans="3:14" s="79" customFormat="1" ht="23.25" x14ac:dyDescent="0.35">
      <c r="C62" s="70" t="s">
        <v>62</v>
      </c>
      <c r="D62" s="71"/>
      <c r="E62" s="71"/>
      <c r="F62" s="71"/>
      <c r="G62" s="71"/>
      <c r="H62" s="71"/>
      <c r="I62" s="71"/>
      <c r="K62" s="72" t="s">
        <v>62</v>
      </c>
      <c r="L62" s="73"/>
      <c r="M62" s="73"/>
      <c r="N62" s="73"/>
    </row>
    <row r="63" spans="3:14" s="79" customFormat="1" ht="23.25" x14ac:dyDescent="0.35">
      <c r="C63" s="70" t="s">
        <v>63</v>
      </c>
      <c r="D63" s="71"/>
      <c r="E63" s="71"/>
      <c r="F63" s="71"/>
      <c r="G63" s="74">
        <f>SUM(G19:G59)</f>
        <v>0</v>
      </c>
      <c r="H63" s="74">
        <f>SUM(H19:H59)</f>
        <v>0</v>
      </c>
      <c r="I63" s="74">
        <f>SUM(I19:I59)</f>
        <v>0</v>
      </c>
      <c r="K63" s="72" t="s">
        <v>64</v>
      </c>
      <c r="L63" s="75">
        <f>SUM(L19:L59)</f>
        <v>0</v>
      </c>
      <c r="M63" s="75">
        <f>SUM(M19:M59)</f>
        <v>0</v>
      </c>
      <c r="N63" s="75">
        <f>SUM(N19:N59)</f>
        <v>0</v>
      </c>
    </row>
    <row r="64" spans="3:14" s="30" customFormat="1" ht="25.5" x14ac:dyDescent="0.35">
      <c r="C64" s="70" t="s">
        <v>65</v>
      </c>
      <c r="D64" s="70"/>
      <c r="E64" s="70"/>
      <c r="F64" s="70"/>
      <c r="G64" s="70"/>
      <c r="H64" s="70"/>
      <c r="I64" s="74">
        <f>G63+I63</f>
        <v>0</v>
      </c>
    </row>
  </sheetData>
  <sheetProtection algorithmName="SHA-512" hashValue="nifC4k37uuO7bEe4qaDWyTQWpsMDePaTRyidq7ttiEU16mFLS0sd/mX/+vYW5XYVrIIzgiP580vMN5LGDNLDYg==" saltValue="kPapLh9Qz+lLqEJP7ycdLQ==" spinCount="100000" sheet="1" objects="1" scenarios="1" selectLockedCells="1"/>
  <mergeCells count="5">
    <mergeCell ref="E15:I15"/>
    <mergeCell ref="C19:C21"/>
    <mergeCell ref="C11:E11"/>
    <mergeCell ref="C27:C29"/>
    <mergeCell ref="L15:N15"/>
  </mergeCells>
  <phoneticPr fontId="1" type="noConversion"/>
  <pageMargins left="0.75" right="0.75" top="1" bottom="1" header="0.5" footer="0.5"/>
  <pageSetup paperSize="9" scale="3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90" zoomScaleNormal="90" workbookViewId="0"/>
  </sheetViews>
  <sheetFormatPr defaultColWidth="8.85546875" defaultRowHeight="12.75" x14ac:dyDescent="0.2"/>
  <cols>
    <col min="1" max="1" width="34" style="9" customWidth="1"/>
    <col min="2" max="2" width="8.85546875" style="9" customWidth="1"/>
    <col min="3" max="3" width="50.85546875" style="9" customWidth="1"/>
    <col min="4" max="4" width="10.85546875" style="9" customWidth="1"/>
    <col min="5" max="5" width="30.85546875" style="9" customWidth="1"/>
    <col min="6" max="6" width="35.85546875" style="9" customWidth="1"/>
    <col min="7" max="7" width="41.5703125" style="9" customWidth="1"/>
    <col min="8" max="8" width="6" style="9" customWidth="1"/>
    <col min="9" max="9" width="30" customWidth="1"/>
    <col min="10" max="11" width="35.85546875" style="9" customWidth="1"/>
    <col min="12" max="16384" width="8.85546875" style="9"/>
  </cols>
  <sheetData>
    <row r="1" spans="1:11" customFormat="1" x14ac:dyDescent="0.2">
      <c r="A1" s="33" t="s">
        <v>7</v>
      </c>
      <c r="F1" s="34"/>
    </row>
    <row r="2" spans="1:11" customFormat="1" x14ac:dyDescent="0.2">
      <c r="A2" s="33" t="s">
        <v>66</v>
      </c>
      <c r="F2" s="34"/>
    </row>
    <row r="3" spans="1:11" customFormat="1" x14ac:dyDescent="0.2">
      <c r="A3" s="33" t="s">
        <v>9</v>
      </c>
    </row>
    <row r="4" spans="1:11" customFormat="1" x14ac:dyDescent="0.2">
      <c r="A4" s="35">
        <v>44873</v>
      </c>
    </row>
    <row r="5" spans="1:11" customFormat="1" x14ac:dyDescent="0.2">
      <c r="A5" s="33" t="s">
        <v>10</v>
      </c>
    </row>
    <row r="6" spans="1:11" customFormat="1" x14ac:dyDescent="0.2">
      <c r="A6" s="36"/>
    </row>
    <row r="7" spans="1:11" customFormat="1" x14ac:dyDescent="0.2">
      <c r="A7" s="33"/>
    </row>
    <row r="8" spans="1:11" customFormat="1" x14ac:dyDescent="0.2"/>
    <row r="9" spans="1:11" customFormat="1" x14ac:dyDescent="0.2">
      <c r="A9" s="37" t="s">
        <v>13</v>
      </c>
    </row>
    <row r="10" spans="1:11" customFormat="1" x14ac:dyDescent="0.2">
      <c r="A10" s="37" t="s">
        <v>14</v>
      </c>
    </row>
    <row r="11" spans="1:11" customFormat="1" x14ac:dyDescent="0.2">
      <c r="A11" s="2"/>
    </row>
    <row r="12" spans="1:11" customFormat="1" ht="24.95" customHeight="1" x14ac:dyDescent="0.2">
      <c r="A12" s="118" t="s">
        <v>67</v>
      </c>
      <c r="B12" s="118"/>
      <c r="C12" s="118"/>
      <c r="D12" s="38"/>
      <c r="E12" s="33"/>
      <c r="F12" s="33"/>
    </row>
    <row r="13" spans="1:11" x14ac:dyDescent="0.2">
      <c r="A13" s="10"/>
      <c r="B13" s="8"/>
      <c r="C13" s="8"/>
      <c r="D13" s="8"/>
      <c r="E13" s="8"/>
      <c r="F13" s="8"/>
    </row>
    <row r="14" spans="1:11" x14ac:dyDescent="0.2">
      <c r="A14" s="12"/>
      <c r="B14" s="15"/>
      <c r="C14" s="15"/>
      <c r="D14" s="15"/>
      <c r="E14" s="21"/>
      <c r="F14" s="29"/>
      <c r="G14" s="29"/>
    </row>
    <row r="15" spans="1:11" ht="18" x14ac:dyDescent="0.25">
      <c r="A15" s="39" t="s">
        <v>68</v>
      </c>
      <c r="B15" s="40"/>
      <c r="C15" s="41" t="s">
        <v>20</v>
      </c>
      <c r="D15" s="41"/>
      <c r="E15" s="41" t="s">
        <v>22</v>
      </c>
      <c r="F15" s="41" t="s">
        <v>23</v>
      </c>
      <c r="G15" s="41" t="s">
        <v>24</v>
      </c>
      <c r="I15" s="43" t="s">
        <v>25</v>
      </c>
      <c r="J15" s="41" t="s">
        <v>26</v>
      </c>
      <c r="K15" s="41" t="s">
        <v>27</v>
      </c>
    </row>
    <row r="16" spans="1:11" ht="60" customHeight="1" x14ac:dyDescent="0.2">
      <c r="A16" s="42" t="s">
        <v>67</v>
      </c>
      <c r="B16" s="42"/>
      <c r="C16" s="42" t="s">
        <v>69</v>
      </c>
      <c r="D16" s="42"/>
      <c r="E16" s="17">
        <v>0</v>
      </c>
      <c r="F16" s="18"/>
      <c r="G16" s="18"/>
      <c r="I16" s="31">
        <f>SUM(E16*1.21)</f>
        <v>0</v>
      </c>
      <c r="J16" s="18"/>
      <c r="K16" s="18"/>
    </row>
    <row r="17" spans="1:11" x14ac:dyDescent="0.2">
      <c r="A17" s="12"/>
      <c r="B17" s="15"/>
      <c r="C17" s="11" t="s">
        <v>70</v>
      </c>
      <c r="D17" s="11"/>
      <c r="E17" s="17">
        <v>0</v>
      </c>
      <c r="F17" s="18"/>
      <c r="G17" s="18"/>
      <c r="I17" s="31">
        <f>SUM(E17*1.21)</f>
        <v>0</v>
      </c>
      <c r="J17" s="18"/>
      <c r="K17" s="18"/>
    </row>
    <row r="18" spans="1:11" x14ac:dyDescent="0.2">
      <c r="A18" s="12"/>
      <c r="B18" s="15"/>
      <c r="C18" s="11" t="s">
        <v>71</v>
      </c>
      <c r="D18" s="11"/>
      <c r="E18" s="17">
        <v>0</v>
      </c>
      <c r="F18" s="18"/>
      <c r="G18" s="18"/>
      <c r="I18" s="31">
        <f>SUM(E18*1.21)</f>
        <v>0</v>
      </c>
      <c r="J18" s="18"/>
      <c r="K18" s="18"/>
    </row>
    <row r="19" spans="1:11" x14ac:dyDescent="0.2">
      <c r="A19" s="12"/>
      <c r="B19" s="15"/>
      <c r="C19" s="11" t="s">
        <v>72</v>
      </c>
      <c r="D19" s="11"/>
      <c r="E19" s="17">
        <v>0</v>
      </c>
      <c r="F19" s="18"/>
      <c r="G19" s="18"/>
      <c r="I19" s="31">
        <f>SUM(E19*1.21)</f>
        <v>0</v>
      </c>
      <c r="J19" s="18"/>
      <c r="K19" s="18"/>
    </row>
    <row r="20" spans="1:11" x14ac:dyDescent="0.2">
      <c r="A20" s="12"/>
      <c r="B20" s="15"/>
      <c r="C20" s="11" t="s">
        <v>73</v>
      </c>
      <c r="D20" s="11"/>
      <c r="E20" s="17">
        <v>0</v>
      </c>
      <c r="F20" s="18"/>
      <c r="G20" s="18"/>
      <c r="I20" s="31">
        <f>SUM(E20*1.21)</f>
        <v>0</v>
      </c>
      <c r="J20" s="18"/>
      <c r="K20" s="18"/>
    </row>
    <row r="21" spans="1:11" x14ac:dyDescent="0.2">
      <c r="A21" s="12"/>
      <c r="B21" s="15"/>
      <c r="C21" s="15"/>
      <c r="D21" s="15"/>
      <c r="E21" s="21"/>
      <c r="F21" s="18"/>
      <c r="G21" s="18"/>
      <c r="I21" s="32"/>
      <c r="J21" s="18"/>
      <c r="K21" s="18"/>
    </row>
    <row r="22" spans="1:11" x14ac:dyDescent="0.2">
      <c r="A22" s="12"/>
      <c r="B22" s="15"/>
      <c r="C22" s="15"/>
      <c r="D22" s="15"/>
      <c r="E22" s="21"/>
      <c r="F22" s="18"/>
      <c r="G22" s="18"/>
      <c r="I22" s="32"/>
      <c r="J22" s="18"/>
      <c r="K22" s="18"/>
    </row>
  </sheetData>
  <sheetProtection algorithmName="SHA-512" hashValue="vRUbV91hBL6T0CeOn7WprQ8po0401OMnHsJdLKAjw5RKG5I7cTqN85XHkeOZ719/n8+gKcpqeKZmlIUNSBVTkA==" saltValue="HliA/MKMXK01454k8+xEIQ==" spinCount="100000" sheet="1" objects="1" scenarios="1"/>
  <mergeCells count="1">
    <mergeCell ref="A12:C12"/>
  </mergeCells>
  <pageMargins left="0.75" right="0.75" top="1" bottom="1" header="0.5" footer="0.5"/>
  <pageSetup paperSize="9" scale="3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2"/>
  <sheetViews>
    <sheetView tabSelected="1" topLeftCell="A79" zoomScale="70" zoomScaleNormal="70" workbookViewId="0">
      <selection activeCell="F109" sqref="F109"/>
    </sheetView>
  </sheetViews>
  <sheetFormatPr defaultColWidth="8.85546875" defaultRowHeight="12.75" x14ac:dyDescent="0.2"/>
  <cols>
    <col min="1" max="1" width="8.85546875" style="9" customWidth="1"/>
    <col min="2" max="2" width="35" style="9" customWidth="1"/>
    <col min="3" max="3" width="11.140625" style="9" customWidth="1"/>
    <col min="4" max="4" width="27" style="9" customWidth="1"/>
    <col min="5" max="5" width="10.85546875" style="9" customWidth="1"/>
    <col min="6" max="6" width="36.140625" style="9" bestFit="1" customWidth="1"/>
    <col min="7" max="7" width="35.85546875" style="9" customWidth="1"/>
    <col min="8" max="9" width="41.5703125" style="9" customWidth="1"/>
    <col min="10" max="10" width="7.5703125" style="9" customWidth="1"/>
    <col min="11" max="11" width="21.85546875" style="9" customWidth="1"/>
    <col min="12" max="12" width="30.85546875" style="9" customWidth="1"/>
    <col min="13" max="14" width="35.85546875" style="9" customWidth="1"/>
    <col min="15" max="16384" width="8.85546875" style="9"/>
  </cols>
  <sheetData>
    <row r="1" spans="1:11" x14ac:dyDescent="0.2">
      <c r="B1" s="8" t="s">
        <v>7</v>
      </c>
      <c r="G1" s="44"/>
    </row>
    <row r="2" spans="1:11" x14ac:dyDescent="0.2">
      <c r="B2" s="8" t="s">
        <v>74</v>
      </c>
      <c r="G2" s="44"/>
    </row>
    <row r="3" spans="1:11" x14ac:dyDescent="0.2">
      <c r="B3" s="8" t="s">
        <v>9</v>
      </c>
      <c r="C3" s="8" t="s">
        <v>75</v>
      </c>
    </row>
    <row r="4" spans="1:11" x14ac:dyDescent="0.2">
      <c r="B4" s="10">
        <v>44873</v>
      </c>
      <c r="C4" s="82">
        <v>44992</v>
      </c>
    </row>
    <row r="5" spans="1:11" x14ac:dyDescent="0.2">
      <c r="B5" s="8" t="s">
        <v>10</v>
      </c>
    </row>
    <row r="7" spans="1:11" x14ac:dyDescent="0.2">
      <c r="B7" s="45" t="s">
        <v>13</v>
      </c>
    </row>
    <row r="8" spans="1:11" x14ac:dyDescent="0.2">
      <c r="B8" s="45" t="s">
        <v>14</v>
      </c>
    </row>
    <row r="9" spans="1:11" x14ac:dyDescent="0.2">
      <c r="B9" s="8"/>
    </row>
    <row r="10" spans="1:11" x14ac:dyDescent="0.2">
      <c r="B10" s="124" t="s">
        <v>76</v>
      </c>
      <c r="C10" s="125"/>
      <c r="D10" s="125"/>
      <c r="E10" s="125"/>
      <c r="F10" s="125"/>
      <c r="G10" s="125"/>
      <c r="H10" s="125"/>
      <c r="I10" s="80"/>
      <c r="K10" s="80"/>
    </row>
    <row r="11" spans="1:11" ht="38.25" x14ac:dyDescent="0.2">
      <c r="A11" s="47" t="s">
        <v>77</v>
      </c>
      <c r="B11" s="83" t="s">
        <v>78</v>
      </c>
      <c r="C11" s="92"/>
      <c r="D11" s="83" t="s">
        <v>79</v>
      </c>
      <c r="E11" s="93"/>
      <c r="F11" s="48" t="s">
        <v>80</v>
      </c>
      <c r="G11" s="50" t="s">
        <v>81</v>
      </c>
      <c r="H11" s="48" t="s">
        <v>82</v>
      </c>
      <c r="I11" s="83" t="s">
        <v>83</v>
      </c>
      <c r="J11"/>
      <c r="K11" s="84" t="s">
        <v>84</v>
      </c>
    </row>
    <row r="12" spans="1:11" ht="18" customHeight="1" thickBot="1" x14ac:dyDescent="0.25">
      <c r="A12" s="8">
        <v>1</v>
      </c>
      <c r="B12" s="94" t="s">
        <v>85</v>
      </c>
      <c r="C12" s="95"/>
      <c r="D12" s="96">
        <v>469796</v>
      </c>
      <c r="E12" s="97"/>
      <c r="F12" s="51"/>
      <c r="G12" s="52">
        <v>0</v>
      </c>
      <c r="H12" s="52">
        <v>0</v>
      </c>
      <c r="I12" s="85">
        <f>F12*H12</f>
        <v>0</v>
      </c>
      <c r="J12"/>
      <c r="K12" s="86">
        <f t="shared" ref="K12:K76" si="0">I12*1.21</f>
        <v>0</v>
      </c>
    </row>
    <row r="13" spans="1:11" ht="18" customHeight="1" thickBot="1" x14ac:dyDescent="0.25">
      <c r="A13" s="8">
        <f>SUM(A12+1)</f>
        <v>2</v>
      </c>
      <c r="B13" s="94" t="s">
        <v>86</v>
      </c>
      <c r="C13" s="95"/>
      <c r="D13" s="96">
        <v>275361</v>
      </c>
      <c r="E13" s="97"/>
      <c r="F13" s="51"/>
      <c r="G13" s="52">
        <v>0</v>
      </c>
      <c r="H13" s="52">
        <v>0</v>
      </c>
      <c r="I13" s="85">
        <f t="shared" ref="I13:I76" si="1">F13*H13</f>
        <v>0</v>
      </c>
      <c r="J13"/>
      <c r="K13" s="86">
        <f t="shared" si="0"/>
        <v>0</v>
      </c>
    </row>
    <row r="14" spans="1:11" ht="18" customHeight="1" thickBot="1" x14ac:dyDescent="0.25">
      <c r="A14" s="8">
        <f t="shared" ref="A14:A77" si="2">SUM(A13+1)</f>
        <v>3</v>
      </c>
      <c r="B14" s="94" t="s">
        <v>87</v>
      </c>
      <c r="C14" s="95"/>
      <c r="D14" s="96">
        <v>214515</v>
      </c>
      <c r="E14" s="97"/>
      <c r="F14" s="51"/>
      <c r="G14" s="52">
        <v>0</v>
      </c>
      <c r="H14" s="52">
        <v>0</v>
      </c>
      <c r="I14" s="85">
        <f t="shared" si="1"/>
        <v>0</v>
      </c>
      <c r="J14"/>
      <c r="K14" s="86">
        <f t="shared" si="0"/>
        <v>0</v>
      </c>
    </row>
    <row r="15" spans="1:11" ht="18" customHeight="1" thickBot="1" x14ac:dyDescent="0.25">
      <c r="A15" s="8">
        <f t="shared" si="2"/>
        <v>4</v>
      </c>
      <c r="B15" s="94" t="s">
        <v>88</v>
      </c>
      <c r="C15" s="95"/>
      <c r="D15" s="96">
        <v>212578</v>
      </c>
      <c r="E15" s="97"/>
      <c r="F15" s="51"/>
      <c r="G15" s="52">
        <v>0</v>
      </c>
      <c r="H15" s="52">
        <v>0</v>
      </c>
      <c r="I15" s="85">
        <f>F15*H15</f>
        <v>0</v>
      </c>
      <c r="J15"/>
      <c r="K15" s="86">
        <f t="shared" si="0"/>
        <v>0</v>
      </c>
    </row>
    <row r="16" spans="1:11" ht="18" customHeight="1" thickBot="1" x14ac:dyDescent="0.25">
      <c r="A16" s="8">
        <f t="shared" si="2"/>
        <v>5</v>
      </c>
      <c r="B16" s="94" t="s">
        <v>89</v>
      </c>
      <c r="C16" s="95"/>
      <c r="D16" s="96">
        <v>184024</v>
      </c>
      <c r="E16" s="97"/>
      <c r="F16" s="51"/>
      <c r="G16" s="52">
        <v>0</v>
      </c>
      <c r="H16" s="52">
        <v>0</v>
      </c>
      <c r="I16" s="85">
        <f>F16*H16</f>
        <v>0</v>
      </c>
      <c r="J16"/>
      <c r="K16" s="86">
        <f t="shared" si="0"/>
        <v>0</v>
      </c>
    </row>
    <row r="17" spans="1:11" ht="18" customHeight="1" thickBot="1" x14ac:dyDescent="0.25">
      <c r="A17" s="8">
        <f t="shared" si="2"/>
        <v>6</v>
      </c>
      <c r="B17" s="94" t="s">
        <v>90</v>
      </c>
      <c r="C17" s="95"/>
      <c r="D17" s="96">
        <v>159812</v>
      </c>
      <c r="E17" s="97"/>
      <c r="F17" s="51"/>
      <c r="G17" s="52">
        <v>0</v>
      </c>
      <c r="H17" s="52">
        <v>0</v>
      </c>
      <c r="I17" s="85">
        <f t="shared" si="1"/>
        <v>0</v>
      </c>
      <c r="J17"/>
      <c r="K17" s="86">
        <f t="shared" si="0"/>
        <v>0</v>
      </c>
    </row>
    <row r="18" spans="1:11" ht="18" customHeight="1" thickBot="1" x14ac:dyDescent="0.25">
      <c r="A18" s="8">
        <f t="shared" si="2"/>
        <v>7</v>
      </c>
      <c r="B18" s="94" t="s">
        <v>91</v>
      </c>
      <c r="C18" s="95"/>
      <c r="D18" s="96">
        <v>160884</v>
      </c>
      <c r="E18" s="97"/>
      <c r="F18" s="51"/>
      <c r="G18" s="52">
        <v>0</v>
      </c>
      <c r="H18" s="52">
        <v>0</v>
      </c>
      <c r="I18" s="85">
        <f t="shared" si="1"/>
        <v>0</v>
      </c>
      <c r="J18"/>
      <c r="K18" s="86">
        <f t="shared" si="0"/>
        <v>0</v>
      </c>
    </row>
    <row r="19" spans="1:11" ht="18" customHeight="1" thickBot="1" x14ac:dyDescent="0.25">
      <c r="A19" s="8">
        <f t="shared" si="2"/>
        <v>8</v>
      </c>
      <c r="B19" s="94" t="s">
        <v>92</v>
      </c>
      <c r="C19" s="95"/>
      <c r="D19" s="96">
        <v>147508</v>
      </c>
      <c r="E19" s="97"/>
      <c r="F19" s="51"/>
      <c r="G19" s="52">
        <v>0</v>
      </c>
      <c r="H19" s="52">
        <v>0</v>
      </c>
      <c r="I19" s="85">
        <f t="shared" si="1"/>
        <v>0</v>
      </c>
      <c r="J19"/>
      <c r="K19" s="86">
        <f t="shared" si="0"/>
        <v>0</v>
      </c>
    </row>
    <row r="20" spans="1:11" ht="18" customHeight="1" thickBot="1" x14ac:dyDescent="0.25">
      <c r="A20" s="8">
        <f t="shared" si="2"/>
        <v>9</v>
      </c>
      <c r="B20" s="94" t="s">
        <v>93</v>
      </c>
      <c r="C20" s="95"/>
      <c r="D20" s="96">
        <v>150142</v>
      </c>
      <c r="E20" s="97"/>
      <c r="F20" s="51"/>
      <c r="G20" s="52">
        <v>0</v>
      </c>
      <c r="H20" s="52">
        <v>0</v>
      </c>
      <c r="I20" s="85">
        <f t="shared" si="1"/>
        <v>0</v>
      </c>
      <c r="J20"/>
      <c r="K20" s="86">
        <f t="shared" si="0"/>
        <v>0</v>
      </c>
    </row>
    <row r="21" spans="1:11" ht="18" customHeight="1" thickBot="1" x14ac:dyDescent="0.25">
      <c r="A21" s="8">
        <f t="shared" si="2"/>
        <v>10</v>
      </c>
      <c r="B21" s="94" t="s">
        <v>94</v>
      </c>
      <c r="C21" s="95"/>
      <c r="D21" s="96">
        <v>135735</v>
      </c>
      <c r="E21" s="97"/>
      <c r="F21" s="51"/>
      <c r="G21" s="52">
        <v>0</v>
      </c>
      <c r="H21" s="52">
        <v>0</v>
      </c>
      <c r="I21" s="85">
        <f t="shared" si="1"/>
        <v>0</v>
      </c>
      <c r="J21"/>
      <c r="K21" s="86">
        <f t="shared" si="0"/>
        <v>0</v>
      </c>
    </row>
    <row r="22" spans="1:11" ht="18" customHeight="1" thickBot="1" x14ac:dyDescent="0.25">
      <c r="A22" s="8">
        <f t="shared" si="2"/>
        <v>11</v>
      </c>
      <c r="B22" s="94" t="s">
        <v>95</v>
      </c>
      <c r="C22" s="95"/>
      <c r="D22" s="96">
        <v>142622</v>
      </c>
      <c r="E22" s="97"/>
      <c r="F22" s="51"/>
      <c r="G22" s="52">
        <v>0</v>
      </c>
      <c r="H22" s="52">
        <v>0</v>
      </c>
      <c r="I22" s="85">
        <f t="shared" si="1"/>
        <v>0</v>
      </c>
      <c r="J22"/>
      <c r="K22" s="86">
        <f t="shared" si="0"/>
        <v>0</v>
      </c>
    </row>
    <row r="23" spans="1:11" ht="18" customHeight="1" thickBot="1" x14ac:dyDescent="0.25">
      <c r="A23" s="8">
        <f t="shared" si="2"/>
        <v>12</v>
      </c>
      <c r="B23" s="94" t="s">
        <v>96</v>
      </c>
      <c r="C23" s="95"/>
      <c r="D23" s="96">
        <v>113044</v>
      </c>
      <c r="E23" s="97"/>
      <c r="F23" s="51"/>
      <c r="G23" s="52">
        <v>0</v>
      </c>
      <c r="H23" s="52">
        <v>0</v>
      </c>
      <c r="I23" s="85">
        <f t="shared" si="1"/>
        <v>0</v>
      </c>
      <c r="J23"/>
      <c r="K23" s="86">
        <f t="shared" si="0"/>
        <v>0</v>
      </c>
    </row>
    <row r="24" spans="1:11" ht="18" customHeight="1" thickBot="1" x14ac:dyDescent="0.25">
      <c r="A24" s="8">
        <f t="shared" si="2"/>
        <v>13</v>
      </c>
      <c r="B24" s="94" t="s">
        <v>97</v>
      </c>
      <c r="C24" s="95"/>
      <c r="D24" s="96">
        <v>132367</v>
      </c>
      <c r="E24" s="97"/>
      <c r="F24" s="51"/>
      <c r="G24" s="52">
        <v>0</v>
      </c>
      <c r="H24" s="52">
        <v>0</v>
      </c>
      <c r="I24" s="85">
        <f t="shared" si="1"/>
        <v>0</v>
      </c>
      <c r="J24"/>
      <c r="K24" s="86">
        <f t="shared" si="0"/>
        <v>0</v>
      </c>
    </row>
    <row r="25" spans="1:11" ht="18" customHeight="1" thickBot="1" x14ac:dyDescent="0.25">
      <c r="A25" s="8">
        <f t="shared" si="2"/>
        <v>14</v>
      </c>
      <c r="B25" s="94" t="s">
        <v>98</v>
      </c>
      <c r="C25" s="95"/>
      <c r="D25" s="96">
        <v>111458</v>
      </c>
      <c r="E25" s="97"/>
      <c r="F25" s="51"/>
      <c r="G25" s="52">
        <v>0</v>
      </c>
      <c r="H25" s="52">
        <v>0</v>
      </c>
      <c r="I25" s="85">
        <f t="shared" si="1"/>
        <v>0</v>
      </c>
      <c r="J25"/>
      <c r="K25" s="86">
        <f t="shared" si="0"/>
        <v>0</v>
      </c>
    </row>
    <row r="26" spans="1:11" ht="18" customHeight="1" thickBot="1" x14ac:dyDescent="0.25">
      <c r="A26" s="8">
        <f t="shared" si="2"/>
        <v>15</v>
      </c>
      <c r="B26" s="94" t="s">
        <v>99</v>
      </c>
      <c r="C26" s="95"/>
      <c r="D26" s="96">
        <v>93451</v>
      </c>
      <c r="E26" s="97"/>
      <c r="F26" s="51"/>
      <c r="G26" s="52">
        <v>0</v>
      </c>
      <c r="H26" s="52">
        <v>0</v>
      </c>
      <c r="I26" s="85">
        <f t="shared" si="1"/>
        <v>0</v>
      </c>
      <c r="J26"/>
      <c r="K26" s="86">
        <f t="shared" si="0"/>
        <v>0</v>
      </c>
    </row>
    <row r="27" spans="1:11" ht="18" customHeight="1" thickBot="1" x14ac:dyDescent="0.25">
      <c r="A27" s="8">
        <f t="shared" si="2"/>
        <v>16</v>
      </c>
      <c r="B27" s="94" t="s">
        <v>100</v>
      </c>
      <c r="C27" s="95"/>
      <c r="D27" s="96">
        <v>69574</v>
      </c>
      <c r="E27" s="97"/>
      <c r="F27" s="51"/>
      <c r="G27" s="52">
        <v>0</v>
      </c>
      <c r="H27" s="52">
        <v>0</v>
      </c>
      <c r="I27" s="85">
        <f t="shared" si="1"/>
        <v>0</v>
      </c>
      <c r="J27"/>
      <c r="K27" s="86">
        <f t="shared" si="0"/>
        <v>0</v>
      </c>
    </row>
    <row r="28" spans="1:11" ht="18" customHeight="1" thickBot="1" x14ac:dyDescent="0.25">
      <c r="A28" s="8">
        <f t="shared" si="2"/>
        <v>17</v>
      </c>
      <c r="B28" s="94" t="s">
        <v>101</v>
      </c>
      <c r="C28" s="95"/>
      <c r="D28" s="96">
        <v>71193</v>
      </c>
      <c r="E28" s="97"/>
      <c r="F28" s="51"/>
      <c r="G28" s="52">
        <v>0</v>
      </c>
      <c r="H28" s="52">
        <v>0</v>
      </c>
      <c r="I28" s="85">
        <f t="shared" si="1"/>
        <v>0</v>
      </c>
      <c r="J28"/>
      <c r="K28" s="86">
        <f t="shared" si="0"/>
        <v>0</v>
      </c>
    </row>
    <row r="29" spans="1:11" ht="18" customHeight="1" thickBot="1" x14ac:dyDescent="0.25">
      <c r="A29" s="8">
        <f t="shared" si="2"/>
        <v>18</v>
      </c>
      <c r="B29" s="94" t="s">
        <v>102</v>
      </c>
      <c r="C29" s="95"/>
      <c r="D29" s="96">
        <v>30632</v>
      </c>
      <c r="E29" s="97"/>
      <c r="F29" s="51"/>
      <c r="G29" s="52">
        <v>0</v>
      </c>
      <c r="H29" s="52">
        <v>0</v>
      </c>
      <c r="I29" s="85">
        <f t="shared" si="1"/>
        <v>0</v>
      </c>
      <c r="J29"/>
      <c r="K29" s="86">
        <f t="shared" si="0"/>
        <v>0</v>
      </c>
    </row>
    <row r="30" spans="1:11" ht="18" customHeight="1" thickBot="1" x14ac:dyDescent="0.25">
      <c r="A30" s="8">
        <f t="shared" si="2"/>
        <v>19</v>
      </c>
      <c r="B30" s="94" t="s">
        <v>103</v>
      </c>
      <c r="C30" s="95"/>
      <c r="D30" s="96">
        <v>38543</v>
      </c>
      <c r="E30" s="97"/>
      <c r="F30" s="51"/>
      <c r="G30" s="52">
        <v>0</v>
      </c>
      <c r="H30" s="52">
        <v>0</v>
      </c>
      <c r="I30" s="85">
        <f t="shared" si="1"/>
        <v>0</v>
      </c>
      <c r="J30"/>
      <c r="K30" s="86">
        <f t="shared" si="0"/>
        <v>0</v>
      </c>
    </row>
    <row r="31" spans="1:11" ht="18" customHeight="1" thickBot="1" x14ac:dyDescent="0.25">
      <c r="A31" s="8">
        <f t="shared" si="2"/>
        <v>20</v>
      </c>
      <c r="B31" s="94" t="s">
        <v>104</v>
      </c>
      <c r="C31" s="95"/>
      <c r="D31" s="96">
        <v>34332</v>
      </c>
      <c r="E31" s="97"/>
      <c r="F31" s="51"/>
      <c r="G31" s="52">
        <v>0</v>
      </c>
      <c r="H31" s="52">
        <v>0</v>
      </c>
      <c r="I31" s="85">
        <f t="shared" si="1"/>
        <v>0</v>
      </c>
      <c r="J31"/>
      <c r="K31" s="86">
        <f t="shared" si="0"/>
        <v>0</v>
      </c>
    </row>
    <row r="32" spans="1:11" ht="18" customHeight="1" thickBot="1" x14ac:dyDescent="0.25">
      <c r="A32" s="8">
        <f t="shared" si="2"/>
        <v>21</v>
      </c>
      <c r="B32" s="94" t="s">
        <v>105</v>
      </c>
      <c r="C32" s="95"/>
      <c r="D32" s="96">
        <v>35894</v>
      </c>
      <c r="E32" s="97"/>
      <c r="F32" s="51"/>
      <c r="G32" s="52">
        <v>0</v>
      </c>
      <c r="H32" s="52">
        <v>0</v>
      </c>
      <c r="I32" s="85">
        <f t="shared" si="1"/>
        <v>0</v>
      </c>
      <c r="J32"/>
      <c r="K32" s="86">
        <f t="shared" si="0"/>
        <v>0</v>
      </c>
    </row>
    <row r="33" spans="1:11" ht="18" customHeight="1" thickBot="1" x14ac:dyDescent="0.25">
      <c r="A33" s="8">
        <f t="shared" si="2"/>
        <v>22</v>
      </c>
      <c r="B33" s="94" t="s">
        <v>106</v>
      </c>
      <c r="C33" s="95"/>
      <c r="D33" s="96">
        <v>31855</v>
      </c>
      <c r="E33" s="97"/>
      <c r="F33" s="51"/>
      <c r="G33" s="52">
        <v>0</v>
      </c>
      <c r="H33" s="52">
        <v>0</v>
      </c>
      <c r="I33" s="85">
        <f t="shared" si="1"/>
        <v>0</v>
      </c>
      <c r="J33"/>
      <c r="K33" s="86">
        <f t="shared" si="0"/>
        <v>0</v>
      </c>
    </row>
    <row r="34" spans="1:11" ht="18" customHeight="1" thickBot="1" x14ac:dyDescent="0.25">
      <c r="A34" s="8">
        <f t="shared" si="2"/>
        <v>23</v>
      </c>
      <c r="B34" s="94" t="s">
        <v>107</v>
      </c>
      <c r="C34" s="95"/>
      <c r="D34" s="96">
        <v>29208</v>
      </c>
      <c r="E34" s="97"/>
      <c r="F34" s="51"/>
      <c r="G34" s="52">
        <v>0</v>
      </c>
      <c r="H34" s="52">
        <v>0</v>
      </c>
      <c r="I34" s="85">
        <f t="shared" si="1"/>
        <v>0</v>
      </c>
      <c r="J34"/>
      <c r="K34" s="86">
        <f t="shared" si="0"/>
        <v>0</v>
      </c>
    </row>
    <row r="35" spans="1:11" ht="18" customHeight="1" thickBot="1" x14ac:dyDescent="0.25">
      <c r="A35" s="8">
        <f t="shared" si="2"/>
        <v>24</v>
      </c>
      <c r="B35" s="94" t="s">
        <v>108</v>
      </c>
      <c r="C35" s="95"/>
      <c r="D35" s="96">
        <v>24565</v>
      </c>
      <c r="E35" s="97"/>
      <c r="F35" s="51"/>
      <c r="G35" s="52">
        <v>0</v>
      </c>
      <c r="H35" s="52">
        <v>0</v>
      </c>
      <c r="I35" s="85">
        <f t="shared" si="1"/>
        <v>0</v>
      </c>
      <c r="J35"/>
      <c r="K35" s="86">
        <f t="shared" si="0"/>
        <v>0</v>
      </c>
    </row>
    <row r="36" spans="1:11" ht="18" customHeight="1" thickBot="1" x14ac:dyDescent="0.25">
      <c r="A36" s="8">
        <f t="shared" si="2"/>
        <v>25</v>
      </c>
      <c r="B36" s="94" t="s">
        <v>109</v>
      </c>
      <c r="C36" s="95"/>
      <c r="D36" s="96">
        <v>23850</v>
      </c>
      <c r="E36" s="97"/>
      <c r="F36" s="51"/>
      <c r="G36" s="52">
        <v>0</v>
      </c>
      <c r="H36" s="52">
        <v>0</v>
      </c>
      <c r="I36" s="85">
        <f t="shared" si="1"/>
        <v>0</v>
      </c>
      <c r="J36"/>
      <c r="K36" s="86">
        <f t="shared" si="0"/>
        <v>0</v>
      </c>
    </row>
    <row r="37" spans="1:11" ht="18" customHeight="1" thickBot="1" x14ac:dyDescent="0.25">
      <c r="A37" s="8">
        <f t="shared" si="2"/>
        <v>26</v>
      </c>
      <c r="B37" s="94" t="s">
        <v>110</v>
      </c>
      <c r="C37" s="95"/>
      <c r="D37" s="96">
        <v>28460</v>
      </c>
      <c r="E37" s="97"/>
      <c r="F37" s="51"/>
      <c r="G37" s="52">
        <v>0</v>
      </c>
      <c r="H37" s="52">
        <v>0</v>
      </c>
      <c r="I37" s="85">
        <f t="shared" si="1"/>
        <v>0</v>
      </c>
      <c r="J37"/>
      <c r="K37" s="86">
        <f t="shared" si="0"/>
        <v>0</v>
      </c>
    </row>
    <row r="38" spans="1:11" ht="18" customHeight="1" thickBot="1" x14ac:dyDescent="0.25">
      <c r="A38" s="8">
        <f t="shared" si="2"/>
        <v>27</v>
      </c>
      <c r="B38" s="94" t="s">
        <v>111</v>
      </c>
      <c r="C38" s="95"/>
      <c r="D38" s="96">
        <v>17090</v>
      </c>
      <c r="E38" s="97"/>
      <c r="F38" s="51"/>
      <c r="G38" s="52">
        <v>0</v>
      </c>
      <c r="H38" s="52">
        <v>0</v>
      </c>
      <c r="I38" s="85">
        <f t="shared" si="1"/>
        <v>0</v>
      </c>
      <c r="J38"/>
      <c r="K38" s="86">
        <f t="shared" si="0"/>
        <v>0</v>
      </c>
    </row>
    <row r="39" spans="1:11" ht="18" customHeight="1" thickBot="1" x14ac:dyDescent="0.25">
      <c r="A39" s="8">
        <f t="shared" si="2"/>
        <v>28</v>
      </c>
      <c r="B39" s="94" t="s">
        <v>112</v>
      </c>
      <c r="C39" s="95"/>
      <c r="D39" s="96">
        <v>15607</v>
      </c>
      <c r="E39" s="97"/>
      <c r="F39" s="51"/>
      <c r="G39" s="52">
        <v>0</v>
      </c>
      <c r="H39" s="52">
        <v>0</v>
      </c>
      <c r="I39" s="85">
        <f t="shared" si="1"/>
        <v>0</v>
      </c>
      <c r="J39"/>
      <c r="K39" s="86">
        <f t="shared" si="0"/>
        <v>0</v>
      </c>
    </row>
    <row r="40" spans="1:11" ht="18" customHeight="1" thickBot="1" x14ac:dyDescent="0.25">
      <c r="A40" s="8">
        <f t="shared" si="2"/>
        <v>29</v>
      </c>
      <c r="B40" s="94" t="s">
        <v>113</v>
      </c>
      <c r="C40" s="95"/>
      <c r="D40" s="96">
        <v>23982</v>
      </c>
      <c r="E40" s="97"/>
      <c r="F40" s="51"/>
      <c r="G40" s="52">
        <v>0</v>
      </c>
      <c r="H40" s="52">
        <v>0</v>
      </c>
      <c r="I40" s="85">
        <f t="shared" si="1"/>
        <v>0</v>
      </c>
      <c r="J40"/>
      <c r="K40" s="86">
        <f t="shared" si="0"/>
        <v>0</v>
      </c>
    </row>
    <row r="41" spans="1:11" ht="18" customHeight="1" thickBot="1" x14ac:dyDescent="0.25">
      <c r="A41" s="8">
        <f t="shared" si="2"/>
        <v>30</v>
      </c>
      <c r="B41" s="94" t="s">
        <v>114</v>
      </c>
      <c r="C41" s="95"/>
      <c r="D41" s="96">
        <v>13698</v>
      </c>
      <c r="E41" s="97"/>
      <c r="F41" s="51"/>
      <c r="G41" s="52">
        <v>0</v>
      </c>
      <c r="H41" s="52">
        <v>0</v>
      </c>
      <c r="I41" s="85">
        <f t="shared" si="1"/>
        <v>0</v>
      </c>
      <c r="J41"/>
      <c r="K41" s="86">
        <f t="shared" si="0"/>
        <v>0</v>
      </c>
    </row>
    <row r="42" spans="1:11" ht="18" customHeight="1" thickBot="1" x14ac:dyDescent="0.25">
      <c r="A42" s="8">
        <f t="shared" si="2"/>
        <v>31</v>
      </c>
      <c r="B42" s="94" t="s">
        <v>115</v>
      </c>
      <c r="C42" s="95"/>
      <c r="D42" s="96">
        <v>13554</v>
      </c>
      <c r="E42" s="97"/>
      <c r="F42" s="51"/>
      <c r="G42" s="52">
        <v>0</v>
      </c>
      <c r="H42" s="52">
        <v>0</v>
      </c>
      <c r="I42" s="85">
        <f t="shared" si="1"/>
        <v>0</v>
      </c>
      <c r="J42"/>
      <c r="K42" s="86">
        <f t="shared" si="0"/>
        <v>0</v>
      </c>
    </row>
    <row r="43" spans="1:11" ht="18" customHeight="1" thickBot="1" x14ac:dyDescent="0.25">
      <c r="A43" s="8">
        <f t="shared" si="2"/>
        <v>32</v>
      </c>
      <c r="B43" s="94" t="s">
        <v>116</v>
      </c>
      <c r="C43" s="95"/>
      <c r="D43" s="96">
        <v>9745</v>
      </c>
      <c r="E43" s="97"/>
      <c r="F43" s="51"/>
      <c r="G43" s="52">
        <v>0</v>
      </c>
      <c r="H43" s="52">
        <v>0</v>
      </c>
      <c r="I43" s="85">
        <f t="shared" si="1"/>
        <v>0</v>
      </c>
      <c r="J43"/>
      <c r="K43" s="86">
        <f t="shared" si="0"/>
        <v>0</v>
      </c>
    </row>
    <row r="44" spans="1:11" ht="18" customHeight="1" thickBot="1" x14ac:dyDescent="0.25">
      <c r="A44" s="8">
        <f t="shared" si="2"/>
        <v>33</v>
      </c>
      <c r="B44" s="94" t="s">
        <v>117</v>
      </c>
      <c r="C44" s="95"/>
      <c r="D44" s="96">
        <v>12586</v>
      </c>
      <c r="E44" s="97"/>
      <c r="F44" s="51"/>
      <c r="G44" s="52">
        <v>0</v>
      </c>
      <c r="H44" s="52">
        <v>0</v>
      </c>
      <c r="I44" s="85">
        <f t="shared" si="1"/>
        <v>0</v>
      </c>
      <c r="J44"/>
      <c r="K44" s="86">
        <f t="shared" si="0"/>
        <v>0</v>
      </c>
    </row>
    <row r="45" spans="1:11" ht="18" customHeight="1" thickBot="1" x14ac:dyDescent="0.25">
      <c r="A45" s="8">
        <f t="shared" si="2"/>
        <v>34</v>
      </c>
      <c r="B45" s="94" t="s">
        <v>118</v>
      </c>
      <c r="C45" s="95"/>
      <c r="D45" s="96">
        <v>12187</v>
      </c>
      <c r="E45" s="97"/>
      <c r="F45" s="51"/>
      <c r="G45" s="52">
        <v>0</v>
      </c>
      <c r="H45" s="52">
        <v>0</v>
      </c>
      <c r="I45" s="85">
        <f t="shared" si="1"/>
        <v>0</v>
      </c>
      <c r="J45"/>
      <c r="K45" s="86">
        <f t="shared" si="0"/>
        <v>0</v>
      </c>
    </row>
    <row r="46" spans="1:11" ht="18" customHeight="1" thickBot="1" x14ac:dyDescent="0.25">
      <c r="A46" s="8">
        <f t="shared" si="2"/>
        <v>35</v>
      </c>
      <c r="B46" s="94" t="s">
        <v>119</v>
      </c>
      <c r="C46" s="95"/>
      <c r="D46" s="96">
        <v>10242</v>
      </c>
      <c r="E46" s="97"/>
      <c r="F46" s="51"/>
      <c r="G46" s="52">
        <v>0</v>
      </c>
      <c r="H46" s="52">
        <v>0</v>
      </c>
      <c r="I46" s="85">
        <f t="shared" si="1"/>
        <v>0</v>
      </c>
      <c r="J46"/>
      <c r="K46" s="86">
        <f t="shared" si="0"/>
        <v>0</v>
      </c>
    </row>
    <row r="47" spans="1:11" ht="18" customHeight="1" thickBot="1" x14ac:dyDescent="0.25">
      <c r="A47" s="8">
        <f t="shared" si="2"/>
        <v>36</v>
      </c>
      <c r="B47" s="94" t="s">
        <v>120</v>
      </c>
      <c r="C47" s="95"/>
      <c r="D47" s="96">
        <v>11743</v>
      </c>
      <c r="E47" s="97"/>
      <c r="F47" s="51"/>
      <c r="G47" s="52">
        <v>0</v>
      </c>
      <c r="H47" s="52">
        <v>0</v>
      </c>
      <c r="I47" s="85">
        <f t="shared" si="1"/>
        <v>0</v>
      </c>
      <c r="J47"/>
      <c r="K47" s="86">
        <f t="shared" si="0"/>
        <v>0</v>
      </c>
    </row>
    <row r="48" spans="1:11" ht="18" customHeight="1" thickBot="1" x14ac:dyDescent="0.25">
      <c r="A48" s="8">
        <f t="shared" si="2"/>
        <v>37</v>
      </c>
      <c r="B48" s="94" t="s">
        <v>121</v>
      </c>
      <c r="C48" s="95"/>
      <c r="D48" s="96">
        <v>7447</v>
      </c>
      <c r="E48" s="97"/>
      <c r="F48" s="51"/>
      <c r="G48" s="52">
        <v>0</v>
      </c>
      <c r="H48" s="52">
        <v>0</v>
      </c>
      <c r="I48" s="85">
        <f t="shared" si="1"/>
        <v>0</v>
      </c>
      <c r="J48"/>
      <c r="K48" s="86">
        <f t="shared" si="0"/>
        <v>0</v>
      </c>
    </row>
    <row r="49" spans="1:11" ht="18" customHeight="1" thickBot="1" x14ac:dyDescent="0.25">
      <c r="A49" s="8">
        <f t="shared" si="2"/>
        <v>38</v>
      </c>
      <c r="B49" s="94" t="s">
        <v>122</v>
      </c>
      <c r="C49" s="95"/>
      <c r="D49" s="96">
        <v>8852</v>
      </c>
      <c r="E49" s="97"/>
      <c r="F49" s="51"/>
      <c r="G49" s="52">
        <v>0</v>
      </c>
      <c r="H49" s="52">
        <v>0</v>
      </c>
      <c r="I49" s="85">
        <f t="shared" si="1"/>
        <v>0</v>
      </c>
      <c r="J49"/>
      <c r="K49" s="86">
        <f t="shared" si="0"/>
        <v>0</v>
      </c>
    </row>
    <row r="50" spans="1:11" ht="18" customHeight="1" thickBot="1" x14ac:dyDescent="0.25">
      <c r="A50" s="8">
        <f t="shared" si="2"/>
        <v>39</v>
      </c>
      <c r="B50" s="94" t="s">
        <v>123</v>
      </c>
      <c r="C50" s="95"/>
      <c r="D50" s="96">
        <v>6796</v>
      </c>
      <c r="E50" s="97"/>
      <c r="F50" s="51"/>
      <c r="G50" s="52">
        <v>0</v>
      </c>
      <c r="H50" s="52">
        <v>0</v>
      </c>
      <c r="I50" s="85">
        <f t="shared" si="1"/>
        <v>0</v>
      </c>
      <c r="J50"/>
      <c r="K50" s="86">
        <f t="shared" si="0"/>
        <v>0</v>
      </c>
    </row>
    <row r="51" spans="1:11" ht="18" customHeight="1" thickBot="1" x14ac:dyDescent="0.25">
      <c r="A51" s="8">
        <f t="shared" si="2"/>
        <v>40</v>
      </c>
      <c r="B51" s="94" t="s">
        <v>124</v>
      </c>
      <c r="C51" s="95"/>
      <c r="D51" s="96">
        <v>3163</v>
      </c>
      <c r="E51" s="97"/>
      <c r="F51" s="51"/>
      <c r="G51" s="52">
        <v>0</v>
      </c>
      <c r="H51" s="52">
        <v>0</v>
      </c>
      <c r="I51" s="85">
        <f t="shared" si="1"/>
        <v>0</v>
      </c>
      <c r="J51"/>
      <c r="K51" s="86">
        <f t="shared" si="0"/>
        <v>0</v>
      </c>
    </row>
    <row r="52" spans="1:11" ht="18" customHeight="1" thickBot="1" x14ac:dyDescent="0.25">
      <c r="A52" s="8">
        <f t="shared" si="2"/>
        <v>41</v>
      </c>
      <c r="B52" s="94" t="s">
        <v>125</v>
      </c>
      <c r="C52" s="95"/>
      <c r="D52" s="96">
        <v>7900</v>
      </c>
      <c r="E52" s="97"/>
      <c r="F52" s="51"/>
      <c r="G52" s="52">
        <v>0</v>
      </c>
      <c r="H52" s="52">
        <v>0</v>
      </c>
      <c r="I52" s="85">
        <f t="shared" si="1"/>
        <v>0</v>
      </c>
      <c r="J52"/>
      <c r="K52" s="86">
        <f t="shared" si="0"/>
        <v>0</v>
      </c>
    </row>
    <row r="53" spans="1:11" ht="18" customHeight="1" thickBot="1" x14ac:dyDescent="0.25">
      <c r="A53" s="8">
        <f t="shared" si="2"/>
        <v>42</v>
      </c>
      <c r="B53" s="94" t="s">
        <v>126</v>
      </c>
      <c r="C53" s="95"/>
      <c r="D53" s="96">
        <v>4667</v>
      </c>
      <c r="E53" s="98"/>
      <c r="F53" s="51"/>
      <c r="G53" s="52">
        <v>0</v>
      </c>
      <c r="H53" s="52">
        <v>0</v>
      </c>
      <c r="I53" s="85">
        <f t="shared" si="1"/>
        <v>0</v>
      </c>
      <c r="J53"/>
      <c r="K53" s="86">
        <f t="shared" si="0"/>
        <v>0</v>
      </c>
    </row>
    <row r="54" spans="1:11" ht="18" customHeight="1" thickBot="1" x14ac:dyDescent="0.25">
      <c r="A54" s="8">
        <f t="shared" si="2"/>
        <v>43</v>
      </c>
      <c r="B54" s="94" t="s">
        <v>127</v>
      </c>
      <c r="C54" s="95"/>
      <c r="D54" s="96">
        <v>5182</v>
      </c>
      <c r="E54" s="98"/>
      <c r="F54" s="51"/>
      <c r="G54" s="52">
        <v>0</v>
      </c>
      <c r="H54" s="52">
        <v>0</v>
      </c>
      <c r="I54" s="85">
        <f t="shared" si="1"/>
        <v>0</v>
      </c>
      <c r="J54"/>
      <c r="K54" s="86">
        <f t="shared" si="0"/>
        <v>0</v>
      </c>
    </row>
    <row r="55" spans="1:11" ht="18" customHeight="1" thickBot="1" x14ac:dyDescent="0.25">
      <c r="A55" s="8">
        <f t="shared" si="2"/>
        <v>44</v>
      </c>
      <c r="B55" s="94" t="s">
        <v>128</v>
      </c>
      <c r="C55" s="95"/>
      <c r="D55" s="96">
        <v>5088</v>
      </c>
      <c r="E55" s="98"/>
      <c r="F55" s="51"/>
      <c r="G55" s="52">
        <v>0</v>
      </c>
      <c r="H55" s="52">
        <v>0</v>
      </c>
      <c r="I55" s="85">
        <f t="shared" si="1"/>
        <v>0</v>
      </c>
      <c r="J55"/>
      <c r="K55" s="86">
        <f t="shared" si="0"/>
        <v>0</v>
      </c>
    </row>
    <row r="56" spans="1:11" ht="18" customHeight="1" thickBot="1" x14ac:dyDescent="0.25">
      <c r="A56" s="8">
        <f t="shared" si="2"/>
        <v>45</v>
      </c>
      <c r="B56" s="94" t="s">
        <v>129</v>
      </c>
      <c r="C56" s="95"/>
      <c r="D56" s="96">
        <v>4447</v>
      </c>
      <c r="E56" s="98"/>
      <c r="F56" s="51"/>
      <c r="G56" s="52">
        <v>0</v>
      </c>
      <c r="H56" s="52">
        <v>0</v>
      </c>
      <c r="I56" s="85">
        <f t="shared" si="1"/>
        <v>0</v>
      </c>
      <c r="J56"/>
      <c r="K56" s="86">
        <f t="shared" si="0"/>
        <v>0</v>
      </c>
    </row>
    <row r="57" spans="1:11" ht="18" customHeight="1" thickBot="1" x14ac:dyDescent="0.25">
      <c r="A57" s="8">
        <f t="shared" si="2"/>
        <v>46</v>
      </c>
      <c r="B57" s="94" t="s">
        <v>130</v>
      </c>
      <c r="C57" s="95"/>
      <c r="D57" s="96">
        <v>3501</v>
      </c>
      <c r="E57" s="98"/>
      <c r="F57" s="51"/>
      <c r="G57" s="52">
        <v>0</v>
      </c>
      <c r="H57" s="52">
        <v>0</v>
      </c>
      <c r="I57" s="85">
        <f t="shared" si="1"/>
        <v>0</v>
      </c>
      <c r="J57"/>
      <c r="K57" s="86">
        <f t="shared" si="0"/>
        <v>0</v>
      </c>
    </row>
    <row r="58" spans="1:11" ht="18" customHeight="1" thickBot="1" x14ac:dyDescent="0.25">
      <c r="A58" s="8">
        <f t="shared" si="2"/>
        <v>47</v>
      </c>
      <c r="B58" s="94" t="s">
        <v>131</v>
      </c>
      <c r="C58" s="95"/>
      <c r="D58" s="96">
        <v>3833</v>
      </c>
      <c r="E58" s="98"/>
      <c r="F58" s="51"/>
      <c r="G58" s="52">
        <v>0</v>
      </c>
      <c r="H58" s="52">
        <v>0</v>
      </c>
      <c r="I58" s="85">
        <f t="shared" si="1"/>
        <v>0</v>
      </c>
      <c r="J58"/>
      <c r="K58" s="86">
        <f t="shared" si="0"/>
        <v>0</v>
      </c>
    </row>
    <row r="59" spans="1:11" ht="18" customHeight="1" thickBot="1" x14ac:dyDescent="0.25">
      <c r="A59" s="8">
        <f t="shared" si="2"/>
        <v>48</v>
      </c>
      <c r="B59" s="94" t="s">
        <v>132</v>
      </c>
      <c r="C59" s="95"/>
      <c r="D59" s="96">
        <v>1936</v>
      </c>
      <c r="E59" s="98"/>
      <c r="F59" s="51"/>
      <c r="G59" s="52">
        <v>0</v>
      </c>
      <c r="H59" s="52">
        <v>0</v>
      </c>
      <c r="I59" s="85">
        <f t="shared" si="1"/>
        <v>0</v>
      </c>
      <c r="J59"/>
      <c r="K59" s="86">
        <f t="shared" si="0"/>
        <v>0</v>
      </c>
    </row>
    <row r="60" spans="1:11" ht="18" customHeight="1" thickBot="1" x14ac:dyDescent="0.25">
      <c r="A60" s="8">
        <f t="shared" si="2"/>
        <v>49</v>
      </c>
      <c r="B60" s="94" t="s">
        <v>133</v>
      </c>
      <c r="C60" s="95"/>
      <c r="D60" s="96">
        <v>2420</v>
      </c>
      <c r="E60" s="99"/>
      <c r="F60" s="51"/>
      <c r="G60" s="52">
        <v>0</v>
      </c>
      <c r="H60" s="52">
        <v>0</v>
      </c>
      <c r="I60" s="85">
        <f t="shared" si="1"/>
        <v>0</v>
      </c>
      <c r="J60"/>
      <c r="K60" s="86">
        <f t="shared" si="0"/>
        <v>0</v>
      </c>
    </row>
    <row r="61" spans="1:11" ht="18" customHeight="1" thickBot="1" x14ac:dyDescent="0.25">
      <c r="A61" s="8">
        <f t="shared" si="2"/>
        <v>50</v>
      </c>
      <c r="B61" s="100" t="s">
        <v>134</v>
      </c>
      <c r="C61" s="95"/>
      <c r="D61" s="101">
        <v>2109</v>
      </c>
      <c r="E61" s="99"/>
      <c r="F61" s="51"/>
      <c r="G61" s="52">
        <v>0</v>
      </c>
      <c r="H61" s="52">
        <v>0</v>
      </c>
      <c r="I61" s="85">
        <f t="shared" si="1"/>
        <v>0</v>
      </c>
      <c r="J61"/>
      <c r="K61" s="86">
        <f t="shared" si="0"/>
        <v>0</v>
      </c>
    </row>
    <row r="62" spans="1:11" ht="18" customHeight="1" thickBot="1" x14ac:dyDescent="0.25">
      <c r="A62" s="8">
        <f t="shared" si="2"/>
        <v>51</v>
      </c>
      <c r="B62" s="102" t="s">
        <v>135</v>
      </c>
      <c r="C62" s="95"/>
      <c r="D62" s="103">
        <v>3414</v>
      </c>
      <c r="E62" s="99"/>
      <c r="F62" s="51"/>
      <c r="G62" s="52">
        <v>0</v>
      </c>
      <c r="H62" s="52">
        <v>0</v>
      </c>
      <c r="I62" s="85">
        <f t="shared" si="1"/>
        <v>0</v>
      </c>
      <c r="J62"/>
      <c r="K62" s="86">
        <f t="shared" si="0"/>
        <v>0</v>
      </c>
    </row>
    <row r="63" spans="1:11" ht="18" customHeight="1" thickBot="1" x14ac:dyDescent="0.25">
      <c r="A63" s="8">
        <f t="shared" si="2"/>
        <v>52</v>
      </c>
      <c r="B63" s="94" t="s">
        <v>136</v>
      </c>
      <c r="C63" s="95"/>
      <c r="D63" s="96">
        <v>1911</v>
      </c>
      <c r="E63" s="99"/>
      <c r="F63" s="51"/>
      <c r="G63" s="52">
        <v>0</v>
      </c>
      <c r="H63" s="52">
        <v>0</v>
      </c>
      <c r="I63" s="85">
        <f t="shared" si="1"/>
        <v>0</v>
      </c>
      <c r="J63"/>
      <c r="K63" s="86">
        <f t="shared" si="0"/>
        <v>0</v>
      </c>
    </row>
    <row r="64" spans="1:11" ht="18" customHeight="1" thickBot="1" x14ac:dyDescent="0.25">
      <c r="A64" s="8">
        <f t="shared" si="2"/>
        <v>53</v>
      </c>
      <c r="B64" s="94" t="s">
        <v>137</v>
      </c>
      <c r="C64" s="95"/>
      <c r="D64" s="96">
        <v>2258</v>
      </c>
      <c r="E64" s="99"/>
      <c r="F64" s="51"/>
      <c r="G64" s="52">
        <v>0</v>
      </c>
      <c r="H64" s="52">
        <v>0</v>
      </c>
      <c r="I64" s="85">
        <f t="shared" si="1"/>
        <v>0</v>
      </c>
      <c r="J64"/>
      <c r="K64" s="86">
        <f t="shared" si="0"/>
        <v>0</v>
      </c>
    </row>
    <row r="65" spans="1:11" ht="18" customHeight="1" thickBot="1" x14ac:dyDescent="0.25">
      <c r="A65" s="8">
        <f t="shared" si="2"/>
        <v>54</v>
      </c>
      <c r="B65" s="94" t="s">
        <v>138</v>
      </c>
      <c r="C65" s="95"/>
      <c r="D65" s="96">
        <v>1718</v>
      </c>
      <c r="E65" s="99"/>
      <c r="F65" s="51"/>
      <c r="G65" s="52">
        <v>0</v>
      </c>
      <c r="H65" s="52">
        <v>0</v>
      </c>
      <c r="I65" s="85">
        <f t="shared" si="1"/>
        <v>0</v>
      </c>
      <c r="J65"/>
      <c r="K65" s="86">
        <f t="shared" si="0"/>
        <v>0</v>
      </c>
    </row>
    <row r="66" spans="1:11" ht="18" customHeight="1" thickBot="1" x14ac:dyDescent="0.25">
      <c r="A66" s="8">
        <f t="shared" si="2"/>
        <v>55</v>
      </c>
      <c r="B66" s="94" t="s">
        <v>139</v>
      </c>
      <c r="C66" s="95"/>
      <c r="D66" s="96">
        <v>1599</v>
      </c>
      <c r="E66" s="99"/>
      <c r="F66" s="51"/>
      <c r="G66" s="52">
        <v>0</v>
      </c>
      <c r="H66" s="52">
        <v>0</v>
      </c>
      <c r="I66" s="85">
        <f t="shared" si="1"/>
        <v>0</v>
      </c>
      <c r="J66"/>
      <c r="K66" s="86">
        <f t="shared" si="0"/>
        <v>0</v>
      </c>
    </row>
    <row r="67" spans="1:11" ht="18" customHeight="1" thickBot="1" x14ac:dyDescent="0.25">
      <c r="A67" s="8">
        <f t="shared" si="2"/>
        <v>56</v>
      </c>
      <c r="B67" s="94" t="s">
        <v>140</v>
      </c>
      <c r="C67" s="95"/>
      <c r="D67" s="96">
        <v>996</v>
      </c>
      <c r="E67" s="99"/>
      <c r="F67" s="51"/>
      <c r="G67" s="52">
        <v>0</v>
      </c>
      <c r="H67" s="52">
        <v>0</v>
      </c>
      <c r="I67" s="85">
        <f t="shared" si="1"/>
        <v>0</v>
      </c>
      <c r="J67"/>
      <c r="K67" s="86">
        <f t="shared" si="0"/>
        <v>0</v>
      </c>
    </row>
    <row r="68" spans="1:11" ht="18" customHeight="1" thickBot="1" x14ac:dyDescent="0.25">
      <c r="A68" s="8">
        <f t="shared" si="2"/>
        <v>57</v>
      </c>
      <c r="B68" s="94" t="s">
        <v>141</v>
      </c>
      <c r="C68" s="95"/>
      <c r="D68" s="96">
        <v>1611</v>
      </c>
      <c r="E68" s="99"/>
      <c r="F68" s="51"/>
      <c r="G68" s="52">
        <v>0</v>
      </c>
      <c r="H68" s="52">
        <v>0</v>
      </c>
      <c r="I68" s="85">
        <f t="shared" si="1"/>
        <v>0</v>
      </c>
      <c r="J68"/>
      <c r="K68" s="86">
        <f t="shared" si="0"/>
        <v>0</v>
      </c>
    </row>
    <row r="69" spans="1:11" ht="18" customHeight="1" thickBot="1" x14ac:dyDescent="0.25">
      <c r="A69" s="8">
        <f t="shared" si="2"/>
        <v>58</v>
      </c>
      <c r="B69" s="94" t="s">
        <v>142</v>
      </c>
      <c r="C69" s="95"/>
      <c r="D69" s="96">
        <v>10344</v>
      </c>
      <c r="E69" s="99"/>
      <c r="F69" s="51"/>
      <c r="G69" s="52">
        <v>0</v>
      </c>
      <c r="H69" s="52">
        <v>0</v>
      </c>
      <c r="I69" s="85">
        <f t="shared" si="1"/>
        <v>0</v>
      </c>
      <c r="J69"/>
      <c r="K69" s="86">
        <f t="shared" si="0"/>
        <v>0</v>
      </c>
    </row>
    <row r="70" spans="1:11" ht="18" customHeight="1" thickBot="1" x14ac:dyDescent="0.25">
      <c r="A70" s="8">
        <f t="shared" si="2"/>
        <v>59</v>
      </c>
      <c r="B70" s="94" t="s">
        <v>143</v>
      </c>
      <c r="C70" s="95"/>
      <c r="D70" s="96">
        <v>1383</v>
      </c>
      <c r="E70" s="99"/>
      <c r="F70" s="51"/>
      <c r="G70" s="52">
        <v>0</v>
      </c>
      <c r="H70" s="52">
        <v>0</v>
      </c>
      <c r="I70" s="85">
        <f t="shared" si="1"/>
        <v>0</v>
      </c>
      <c r="J70"/>
      <c r="K70" s="86">
        <f t="shared" si="0"/>
        <v>0</v>
      </c>
    </row>
    <row r="71" spans="1:11" ht="18" customHeight="1" thickBot="1" x14ac:dyDescent="0.25">
      <c r="A71" s="8">
        <f t="shared" si="2"/>
        <v>60</v>
      </c>
      <c r="B71" s="94" t="s">
        <v>144</v>
      </c>
      <c r="C71" s="95"/>
      <c r="D71" s="96">
        <v>1250</v>
      </c>
      <c r="E71" s="99"/>
      <c r="F71" s="51"/>
      <c r="G71" s="52">
        <v>0</v>
      </c>
      <c r="H71" s="52">
        <v>0</v>
      </c>
      <c r="I71" s="85">
        <f t="shared" si="1"/>
        <v>0</v>
      </c>
      <c r="J71"/>
      <c r="K71" s="86">
        <f t="shared" si="0"/>
        <v>0</v>
      </c>
    </row>
    <row r="72" spans="1:11" ht="18" customHeight="1" thickBot="1" x14ac:dyDescent="0.25">
      <c r="A72" s="8">
        <f t="shared" si="2"/>
        <v>61</v>
      </c>
      <c r="B72" s="94" t="s">
        <v>145</v>
      </c>
      <c r="C72" s="95"/>
      <c r="D72" s="96">
        <v>877</v>
      </c>
      <c r="E72" s="99"/>
      <c r="F72" s="51"/>
      <c r="G72" s="52">
        <v>0</v>
      </c>
      <c r="H72" s="52">
        <v>0</v>
      </c>
      <c r="I72" s="85">
        <f t="shared" si="1"/>
        <v>0</v>
      </c>
      <c r="J72"/>
      <c r="K72" s="86">
        <f t="shared" si="0"/>
        <v>0</v>
      </c>
    </row>
    <row r="73" spans="1:11" ht="18" customHeight="1" thickBot="1" x14ac:dyDescent="0.25">
      <c r="A73" s="8">
        <f t="shared" si="2"/>
        <v>62</v>
      </c>
      <c r="B73" s="94" t="s">
        <v>146</v>
      </c>
      <c r="C73" s="95"/>
      <c r="D73" s="96">
        <v>702</v>
      </c>
      <c r="E73" s="99"/>
      <c r="F73" s="51"/>
      <c r="G73" s="52">
        <v>0</v>
      </c>
      <c r="H73" s="52">
        <v>0</v>
      </c>
      <c r="I73" s="85">
        <f t="shared" si="1"/>
        <v>0</v>
      </c>
      <c r="J73"/>
      <c r="K73" s="86">
        <f t="shared" si="0"/>
        <v>0</v>
      </c>
    </row>
    <row r="74" spans="1:11" ht="18" customHeight="1" thickBot="1" x14ac:dyDescent="0.25">
      <c r="A74" s="8">
        <f t="shared" si="2"/>
        <v>63</v>
      </c>
      <c r="B74" s="94" t="s">
        <v>147</v>
      </c>
      <c r="C74" s="95"/>
      <c r="D74" s="96">
        <v>818</v>
      </c>
      <c r="E74" s="99"/>
      <c r="F74" s="51"/>
      <c r="G74" s="52">
        <v>0</v>
      </c>
      <c r="H74" s="52">
        <v>0</v>
      </c>
      <c r="I74" s="85">
        <f t="shared" si="1"/>
        <v>0</v>
      </c>
      <c r="J74"/>
      <c r="K74" s="86">
        <f t="shared" si="0"/>
        <v>0</v>
      </c>
    </row>
    <row r="75" spans="1:11" ht="18" customHeight="1" thickBot="1" x14ac:dyDescent="0.25">
      <c r="A75" s="8">
        <f t="shared" si="2"/>
        <v>64</v>
      </c>
      <c r="B75" s="94" t="s">
        <v>148</v>
      </c>
      <c r="C75" s="95"/>
      <c r="D75" s="96">
        <v>747</v>
      </c>
      <c r="E75" s="99"/>
      <c r="F75" s="51"/>
      <c r="G75" s="52">
        <v>0</v>
      </c>
      <c r="H75" s="52">
        <v>0</v>
      </c>
      <c r="I75" s="85">
        <f t="shared" si="1"/>
        <v>0</v>
      </c>
      <c r="J75"/>
      <c r="K75" s="86">
        <f t="shared" si="0"/>
        <v>0</v>
      </c>
    </row>
    <row r="76" spans="1:11" ht="18" customHeight="1" thickBot="1" x14ac:dyDescent="0.25">
      <c r="A76" s="8">
        <f t="shared" si="2"/>
        <v>65</v>
      </c>
      <c r="B76" s="94" t="s">
        <v>149</v>
      </c>
      <c r="C76" s="95"/>
      <c r="D76" s="96">
        <v>701</v>
      </c>
      <c r="E76" s="99"/>
      <c r="F76" s="51"/>
      <c r="G76" s="52">
        <v>0</v>
      </c>
      <c r="H76" s="52">
        <v>0</v>
      </c>
      <c r="I76" s="85">
        <f t="shared" si="1"/>
        <v>0</v>
      </c>
      <c r="J76"/>
      <c r="K76" s="86">
        <f t="shared" si="0"/>
        <v>0</v>
      </c>
    </row>
    <row r="77" spans="1:11" ht="18" customHeight="1" thickBot="1" x14ac:dyDescent="0.25">
      <c r="A77" s="8">
        <f t="shared" si="2"/>
        <v>66</v>
      </c>
      <c r="B77" s="94" t="s">
        <v>150</v>
      </c>
      <c r="C77" s="95"/>
      <c r="D77" s="104">
        <v>7796</v>
      </c>
      <c r="E77" s="99" t="s">
        <v>151</v>
      </c>
      <c r="F77" s="51"/>
      <c r="G77" s="52">
        <v>0</v>
      </c>
      <c r="H77" s="52">
        <v>0</v>
      </c>
      <c r="I77" s="85">
        <f t="shared" ref="I77:I121" si="3">F77*H77</f>
        <v>0</v>
      </c>
      <c r="J77"/>
      <c r="K77" s="86">
        <f t="shared" ref="K77:K121" si="4">I77*1.21</f>
        <v>0</v>
      </c>
    </row>
    <row r="78" spans="1:11" ht="18" customHeight="1" thickBot="1" x14ac:dyDescent="0.25">
      <c r="A78" s="8">
        <f t="shared" ref="A78:A121" si="5">SUM(A77+1)</f>
        <v>67</v>
      </c>
      <c r="B78" s="94" t="s">
        <v>152</v>
      </c>
      <c r="C78" s="95"/>
      <c r="D78" s="96">
        <v>575</v>
      </c>
      <c r="E78" s="99"/>
      <c r="F78" s="51"/>
      <c r="G78" s="52">
        <v>0</v>
      </c>
      <c r="H78" s="52">
        <v>0</v>
      </c>
      <c r="I78" s="85">
        <f t="shared" si="3"/>
        <v>0</v>
      </c>
      <c r="J78"/>
      <c r="K78" s="86">
        <f t="shared" si="4"/>
        <v>0</v>
      </c>
    </row>
    <row r="79" spans="1:11" ht="18" customHeight="1" thickBot="1" x14ac:dyDescent="0.25">
      <c r="A79" s="8">
        <f t="shared" si="5"/>
        <v>68</v>
      </c>
      <c r="B79" s="94" t="s">
        <v>153</v>
      </c>
      <c r="C79" s="95"/>
      <c r="D79" s="96">
        <v>373</v>
      </c>
      <c r="E79" s="99"/>
      <c r="F79" s="51"/>
      <c r="G79" s="52">
        <v>0</v>
      </c>
      <c r="H79" s="52">
        <v>0</v>
      </c>
      <c r="I79" s="85">
        <f t="shared" si="3"/>
        <v>0</v>
      </c>
      <c r="J79"/>
      <c r="K79" s="86">
        <f t="shared" si="4"/>
        <v>0</v>
      </c>
    </row>
    <row r="80" spans="1:11" ht="18" customHeight="1" thickBot="1" x14ac:dyDescent="0.25">
      <c r="A80" s="8">
        <f t="shared" si="5"/>
        <v>69</v>
      </c>
      <c r="B80" s="94" t="s">
        <v>154</v>
      </c>
      <c r="C80" s="95"/>
      <c r="D80" s="96">
        <v>132</v>
      </c>
      <c r="E80" s="99"/>
      <c r="F80" s="51"/>
      <c r="G80" s="52">
        <v>0</v>
      </c>
      <c r="H80" s="52">
        <v>0</v>
      </c>
      <c r="I80" s="85">
        <f t="shared" si="3"/>
        <v>0</v>
      </c>
      <c r="J80"/>
      <c r="K80" s="86">
        <f t="shared" si="4"/>
        <v>0</v>
      </c>
    </row>
    <row r="81" spans="1:11" ht="18" customHeight="1" thickBot="1" x14ac:dyDescent="0.25">
      <c r="A81" s="8">
        <f t="shared" si="5"/>
        <v>70</v>
      </c>
      <c r="B81" s="94" t="s">
        <v>155</v>
      </c>
      <c r="C81" s="95"/>
      <c r="D81" s="96">
        <v>98</v>
      </c>
      <c r="E81" s="99"/>
      <c r="F81" s="51"/>
      <c r="G81" s="52">
        <v>0</v>
      </c>
      <c r="H81" s="52">
        <v>0</v>
      </c>
      <c r="I81" s="85">
        <f t="shared" si="3"/>
        <v>0</v>
      </c>
      <c r="J81"/>
      <c r="K81" s="86">
        <f t="shared" si="4"/>
        <v>0</v>
      </c>
    </row>
    <row r="82" spans="1:11" ht="18" customHeight="1" thickBot="1" x14ac:dyDescent="0.25">
      <c r="A82" s="8">
        <f t="shared" si="5"/>
        <v>71</v>
      </c>
      <c r="B82" s="94" t="s">
        <v>156</v>
      </c>
      <c r="C82" s="95"/>
      <c r="D82" s="96">
        <v>23</v>
      </c>
      <c r="E82" s="99"/>
      <c r="F82" s="51"/>
      <c r="G82" s="52">
        <v>0</v>
      </c>
      <c r="H82" s="52">
        <v>0</v>
      </c>
      <c r="I82" s="85">
        <f t="shared" si="3"/>
        <v>0</v>
      </c>
      <c r="J82"/>
      <c r="K82" s="86">
        <f t="shared" si="4"/>
        <v>0</v>
      </c>
    </row>
    <row r="83" spans="1:11" ht="18" customHeight="1" thickBot="1" x14ac:dyDescent="0.25">
      <c r="A83" s="8">
        <f t="shared" si="5"/>
        <v>72</v>
      </c>
      <c r="B83" s="94" t="s">
        <v>157</v>
      </c>
      <c r="C83" s="95"/>
      <c r="D83" s="96">
        <v>40023</v>
      </c>
      <c r="E83" s="99"/>
      <c r="F83" s="51"/>
      <c r="G83" s="52">
        <v>0</v>
      </c>
      <c r="H83" s="52">
        <v>0</v>
      </c>
      <c r="I83" s="85">
        <f t="shared" si="3"/>
        <v>0</v>
      </c>
      <c r="J83"/>
      <c r="K83" s="86">
        <f t="shared" si="4"/>
        <v>0</v>
      </c>
    </row>
    <row r="84" spans="1:11" ht="18" customHeight="1" thickBot="1" x14ac:dyDescent="0.25">
      <c r="A84" s="8">
        <f t="shared" si="5"/>
        <v>73</v>
      </c>
      <c r="B84" s="94" t="s">
        <v>158</v>
      </c>
      <c r="C84" s="95"/>
      <c r="D84" s="96">
        <v>28713</v>
      </c>
      <c r="E84" s="99"/>
      <c r="F84" s="51"/>
      <c r="G84" s="52">
        <v>0</v>
      </c>
      <c r="H84" s="52">
        <v>0</v>
      </c>
      <c r="I84" s="85">
        <f t="shared" si="3"/>
        <v>0</v>
      </c>
      <c r="J84"/>
      <c r="K84" s="86">
        <f t="shared" si="4"/>
        <v>0</v>
      </c>
    </row>
    <row r="85" spans="1:11" ht="18" customHeight="1" thickBot="1" x14ac:dyDescent="0.25">
      <c r="A85" s="8">
        <f t="shared" si="5"/>
        <v>74</v>
      </c>
      <c r="B85" s="94" t="s">
        <v>159</v>
      </c>
      <c r="C85" s="95"/>
      <c r="D85" s="96">
        <v>11373</v>
      </c>
      <c r="E85" s="99"/>
      <c r="F85" s="51"/>
      <c r="G85" s="52">
        <v>0</v>
      </c>
      <c r="H85" s="52">
        <v>0</v>
      </c>
      <c r="I85" s="85">
        <f t="shared" si="3"/>
        <v>0</v>
      </c>
      <c r="J85"/>
      <c r="K85" s="86">
        <f t="shared" si="4"/>
        <v>0</v>
      </c>
    </row>
    <row r="86" spans="1:11" ht="18" customHeight="1" thickBot="1" x14ac:dyDescent="0.25">
      <c r="A86" s="8">
        <f t="shared" si="5"/>
        <v>75</v>
      </c>
      <c r="B86" s="94" t="s">
        <v>160</v>
      </c>
      <c r="C86" s="95"/>
      <c r="D86" s="96">
        <v>10422</v>
      </c>
      <c r="E86" s="99"/>
      <c r="F86" s="51"/>
      <c r="G86" s="52">
        <v>0</v>
      </c>
      <c r="H86" s="52">
        <v>0</v>
      </c>
      <c r="I86" s="85">
        <f t="shared" si="3"/>
        <v>0</v>
      </c>
      <c r="J86"/>
      <c r="K86" s="86">
        <f t="shared" si="4"/>
        <v>0</v>
      </c>
    </row>
    <row r="87" spans="1:11" ht="18" customHeight="1" thickBot="1" x14ac:dyDescent="0.25">
      <c r="A87" s="8">
        <f t="shared" si="5"/>
        <v>76</v>
      </c>
      <c r="B87" s="94" t="s">
        <v>161</v>
      </c>
      <c r="C87" s="95"/>
      <c r="D87" s="96">
        <v>7331</v>
      </c>
      <c r="E87" s="99"/>
      <c r="F87" s="51"/>
      <c r="G87" s="52">
        <v>0</v>
      </c>
      <c r="H87" s="52">
        <v>0</v>
      </c>
      <c r="I87" s="85">
        <f t="shared" si="3"/>
        <v>0</v>
      </c>
      <c r="J87"/>
      <c r="K87" s="86">
        <f t="shared" si="4"/>
        <v>0</v>
      </c>
    </row>
    <row r="88" spans="1:11" ht="18" customHeight="1" thickBot="1" x14ac:dyDescent="0.25">
      <c r="A88" s="8">
        <f t="shared" si="5"/>
        <v>77</v>
      </c>
      <c r="B88" s="94" t="s">
        <v>162</v>
      </c>
      <c r="C88" s="95"/>
      <c r="D88" s="96">
        <v>3314</v>
      </c>
      <c r="E88" s="99"/>
      <c r="F88" s="51"/>
      <c r="G88" s="52">
        <v>0</v>
      </c>
      <c r="H88" s="52">
        <v>0</v>
      </c>
      <c r="I88" s="85">
        <f t="shared" si="3"/>
        <v>0</v>
      </c>
      <c r="J88"/>
      <c r="K88" s="86">
        <f t="shared" si="4"/>
        <v>0</v>
      </c>
    </row>
    <row r="89" spans="1:11" ht="18" customHeight="1" thickBot="1" x14ac:dyDescent="0.25">
      <c r="A89" s="8">
        <f t="shared" si="5"/>
        <v>78</v>
      </c>
      <c r="B89" s="94" t="s">
        <v>163</v>
      </c>
      <c r="C89" s="95"/>
      <c r="D89" s="96">
        <v>2943</v>
      </c>
      <c r="E89" s="99"/>
      <c r="F89" s="51"/>
      <c r="G89" s="52">
        <v>0</v>
      </c>
      <c r="H89" s="52">
        <v>0</v>
      </c>
      <c r="I89" s="85">
        <f t="shared" si="3"/>
        <v>0</v>
      </c>
      <c r="J89"/>
      <c r="K89" s="86">
        <f t="shared" si="4"/>
        <v>0</v>
      </c>
    </row>
    <row r="90" spans="1:11" ht="18" customHeight="1" thickBot="1" x14ac:dyDescent="0.25">
      <c r="A90" s="8">
        <f t="shared" si="5"/>
        <v>79</v>
      </c>
      <c r="B90" s="94" t="s">
        <v>164</v>
      </c>
      <c r="C90" s="95"/>
      <c r="D90" s="96">
        <v>3509</v>
      </c>
      <c r="E90" s="99"/>
      <c r="F90" s="51"/>
      <c r="G90" s="52">
        <v>0</v>
      </c>
      <c r="H90" s="52">
        <v>0</v>
      </c>
      <c r="I90" s="85">
        <f t="shared" si="3"/>
        <v>0</v>
      </c>
      <c r="J90"/>
      <c r="K90" s="86">
        <f t="shared" si="4"/>
        <v>0</v>
      </c>
    </row>
    <row r="91" spans="1:11" ht="18" customHeight="1" thickBot="1" x14ac:dyDescent="0.25">
      <c r="A91" s="8">
        <f t="shared" si="5"/>
        <v>80</v>
      </c>
      <c r="B91" s="94" t="s">
        <v>165</v>
      </c>
      <c r="C91" s="95"/>
      <c r="D91" s="96">
        <v>4023</v>
      </c>
      <c r="E91" s="99"/>
      <c r="F91" s="51"/>
      <c r="G91" s="52">
        <v>0</v>
      </c>
      <c r="H91" s="52">
        <v>0</v>
      </c>
      <c r="I91" s="85">
        <f t="shared" si="3"/>
        <v>0</v>
      </c>
      <c r="J91"/>
      <c r="K91" s="86">
        <f t="shared" si="4"/>
        <v>0</v>
      </c>
    </row>
    <row r="92" spans="1:11" ht="18" customHeight="1" thickBot="1" x14ac:dyDescent="0.25">
      <c r="A92" s="8">
        <f t="shared" si="5"/>
        <v>81</v>
      </c>
      <c r="B92" s="94" t="s">
        <v>166</v>
      </c>
      <c r="C92" s="95"/>
      <c r="D92" s="96">
        <v>2665</v>
      </c>
      <c r="E92" s="99"/>
      <c r="F92" s="51"/>
      <c r="G92" s="52">
        <v>0</v>
      </c>
      <c r="H92" s="52">
        <v>0</v>
      </c>
      <c r="I92" s="85">
        <f t="shared" si="3"/>
        <v>0</v>
      </c>
      <c r="J92"/>
      <c r="K92" s="86">
        <f t="shared" si="4"/>
        <v>0</v>
      </c>
    </row>
    <row r="93" spans="1:11" ht="18" customHeight="1" thickBot="1" x14ac:dyDescent="0.25">
      <c r="A93" s="8">
        <f t="shared" si="5"/>
        <v>82</v>
      </c>
      <c r="B93" s="94" t="s">
        <v>167</v>
      </c>
      <c r="C93" s="95"/>
      <c r="D93" s="96">
        <v>1124</v>
      </c>
      <c r="E93" s="99"/>
      <c r="F93" s="51"/>
      <c r="G93" s="52">
        <v>0</v>
      </c>
      <c r="H93" s="52">
        <v>0</v>
      </c>
      <c r="I93" s="85">
        <f t="shared" si="3"/>
        <v>0</v>
      </c>
      <c r="J93"/>
      <c r="K93" s="86">
        <f t="shared" si="4"/>
        <v>0</v>
      </c>
    </row>
    <row r="94" spans="1:11" ht="18" customHeight="1" thickBot="1" x14ac:dyDescent="0.25">
      <c r="A94" s="8">
        <f t="shared" si="5"/>
        <v>83</v>
      </c>
      <c r="B94" s="94" t="s">
        <v>168</v>
      </c>
      <c r="C94" s="95"/>
      <c r="D94" s="96">
        <v>364</v>
      </c>
      <c r="E94" s="99"/>
      <c r="F94" s="51"/>
      <c r="G94" s="52">
        <v>0</v>
      </c>
      <c r="H94" s="52">
        <v>0</v>
      </c>
      <c r="I94" s="85">
        <f t="shared" si="3"/>
        <v>0</v>
      </c>
      <c r="J94"/>
      <c r="K94" s="86">
        <f t="shared" si="4"/>
        <v>0</v>
      </c>
    </row>
    <row r="95" spans="1:11" ht="18" customHeight="1" thickBot="1" x14ac:dyDescent="0.25">
      <c r="A95" s="8">
        <f t="shared" si="5"/>
        <v>84</v>
      </c>
      <c r="B95" s="94" t="s">
        <v>169</v>
      </c>
      <c r="C95" s="95"/>
      <c r="D95" s="96">
        <v>160</v>
      </c>
      <c r="E95" s="99"/>
      <c r="F95" s="51"/>
      <c r="G95" s="52">
        <v>0</v>
      </c>
      <c r="H95" s="52">
        <v>0</v>
      </c>
      <c r="I95" s="85">
        <f t="shared" si="3"/>
        <v>0</v>
      </c>
      <c r="J95"/>
      <c r="K95" s="86">
        <f t="shared" si="4"/>
        <v>0</v>
      </c>
    </row>
    <row r="96" spans="1:11" ht="18" customHeight="1" thickBot="1" x14ac:dyDescent="0.25">
      <c r="A96" s="8">
        <f t="shared" si="5"/>
        <v>85</v>
      </c>
      <c r="B96" s="94" t="s">
        <v>170</v>
      </c>
      <c r="C96" s="95"/>
      <c r="D96" s="96">
        <v>432</v>
      </c>
      <c r="E96" s="99"/>
      <c r="F96" s="51"/>
      <c r="G96" s="52">
        <v>0</v>
      </c>
      <c r="H96" s="52">
        <v>0</v>
      </c>
      <c r="I96" s="85">
        <f t="shared" si="3"/>
        <v>0</v>
      </c>
      <c r="J96"/>
      <c r="K96" s="86">
        <f t="shared" si="4"/>
        <v>0</v>
      </c>
    </row>
    <row r="97" spans="1:11" ht="18" customHeight="1" thickBot="1" x14ac:dyDescent="0.25">
      <c r="A97" s="8">
        <f t="shared" si="5"/>
        <v>86</v>
      </c>
      <c r="B97" s="94" t="s">
        <v>171</v>
      </c>
      <c r="C97" s="95"/>
      <c r="D97" s="96">
        <v>35</v>
      </c>
      <c r="E97" s="99"/>
      <c r="F97" s="51"/>
      <c r="G97" s="52">
        <v>0</v>
      </c>
      <c r="H97" s="52">
        <v>0</v>
      </c>
      <c r="I97" s="85">
        <f t="shared" si="3"/>
        <v>0</v>
      </c>
      <c r="J97"/>
      <c r="K97" s="86">
        <f t="shared" si="4"/>
        <v>0</v>
      </c>
    </row>
    <row r="98" spans="1:11" ht="18" customHeight="1" thickBot="1" x14ac:dyDescent="0.25">
      <c r="A98" s="8">
        <f t="shared" si="5"/>
        <v>87</v>
      </c>
      <c r="B98" s="94" t="s">
        <v>172</v>
      </c>
      <c r="C98" s="95"/>
      <c r="D98" s="96">
        <v>19</v>
      </c>
      <c r="E98" s="99"/>
      <c r="F98" s="51"/>
      <c r="G98" s="52">
        <v>0</v>
      </c>
      <c r="H98" s="52">
        <v>0</v>
      </c>
      <c r="I98" s="85">
        <f t="shared" si="3"/>
        <v>0</v>
      </c>
      <c r="J98"/>
      <c r="K98" s="86">
        <f t="shared" si="4"/>
        <v>0</v>
      </c>
    </row>
    <row r="99" spans="1:11" ht="18" customHeight="1" thickBot="1" x14ac:dyDescent="0.25">
      <c r="A99" s="8">
        <f t="shared" si="5"/>
        <v>88</v>
      </c>
      <c r="B99" s="94" t="s">
        <v>173</v>
      </c>
      <c r="C99" s="95"/>
      <c r="D99" s="96">
        <v>2199</v>
      </c>
      <c r="E99" s="99"/>
      <c r="F99" s="51"/>
      <c r="G99" s="52">
        <v>0</v>
      </c>
      <c r="H99" s="52">
        <v>0</v>
      </c>
      <c r="I99" s="85">
        <f t="shared" si="3"/>
        <v>0</v>
      </c>
      <c r="J99"/>
      <c r="K99" s="86">
        <f t="shared" si="4"/>
        <v>0</v>
      </c>
    </row>
    <row r="100" spans="1:11" ht="18" customHeight="1" thickBot="1" x14ac:dyDescent="0.25">
      <c r="A100" s="8">
        <f t="shared" si="5"/>
        <v>89</v>
      </c>
      <c r="B100" s="94" t="s">
        <v>174</v>
      </c>
      <c r="C100" s="95"/>
      <c r="D100" s="96">
        <v>342</v>
      </c>
      <c r="E100" s="99"/>
      <c r="F100" s="51"/>
      <c r="G100" s="52">
        <v>0</v>
      </c>
      <c r="H100" s="52">
        <v>0</v>
      </c>
      <c r="I100" s="85">
        <f t="shared" si="3"/>
        <v>0</v>
      </c>
      <c r="J100"/>
      <c r="K100" s="86">
        <f t="shared" si="4"/>
        <v>0</v>
      </c>
    </row>
    <row r="101" spans="1:11" ht="18" customHeight="1" thickBot="1" x14ac:dyDescent="0.25">
      <c r="A101" s="8">
        <f t="shared" si="5"/>
        <v>90</v>
      </c>
      <c r="B101" s="94" t="s">
        <v>175</v>
      </c>
      <c r="C101" s="95"/>
      <c r="D101" s="96">
        <v>13</v>
      </c>
      <c r="E101" s="99"/>
      <c r="F101" s="51"/>
      <c r="G101" s="52">
        <v>0</v>
      </c>
      <c r="H101" s="52">
        <v>0</v>
      </c>
      <c r="I101" s="85">
        <f t="shared" si="3"/>
        <v>0</v>
      </c>
      <c r="J101"/>
      <c r="K101" s="86">
        <f t="shared" si="4"/>
        <v>0</v>
      </c>
    </row>
    <row r="102" spans="1:11" ht="18" customHeight="1" thickBot="1" x14ac:dyDescent="0.25">
      <c r="A102" s="8">
        <f t="shared" si="5"/>
        <v>91</v>
      </c>
      <c r="B102" s="94" t="s">
        <v>176</v>
      </c>
      <c r="C102" s="95"/>
      <c r="D102" s="96">
        <v>63</v>
      </c>
      <c r="E102" s="99"/>
      <c r="F102" s="51"/>
      <c r="G102" s="52">
        <v>0</v>
      </c>
      <c r="H102" s="52">
        <v>0</v>
      </c>
      <c r="I102" s="85">
        <f t="shared" si="3"/>
        <v>0</v>
      </c>
      <c r="J102"/>
      <c r="K102" s="86">
        <f t="shared" si="4"/>
        <v>0</v>
      </c>
    </row>
    <row r="103" spans="1:11" ht="18" customHeight="1" thickBot="1" x14ac:dyDescent="0.25">
      <c r="A103" s="8">
        <f t="shared" si="5"/>
        <v>92</v>
      </c>
      <c r="B103" s="94" t="s">
        <v>177</v>
      </c>
      <c r="C103" s="95"/>
      <c r="D103" s="96">
        <v>2484</v>
      </c>
      <c r="E103" s="99"/>
      <c r="F103" s="51"/>
      <c r="G103" s="52">
        <v>0</v>
      </c>
      <c r="H103" s="52">
        <v>0</v>
      </c>
      <c r="I103" s="85">
        <f t="shared" si="3"/>
        <v>0</v>
      </c>
      <c r="J103"/>
      <c r="K103" s="86">
        <f t="shared" si="4"/>
        <v>0</v>
      </c>
    </row>
    <row r="104" spans="1:11" ht="18" customHeight="1" thickBot="1" x14ac:dyDescent="0.25">
      <c r="A104" s="8">
        <f t="shared" si="5"/>
        <v>93</v>
      </c>
      <c r="B104" s="94" t="s">
        <v>178</v>
      </c>
      <c r="C104" s="95"/>
      <c r="D104" s="96">
        <v>235</v>
      </c>
      <c r="E104" s="99"/>
      <c r="F104" s="51"/>
      <c r="G104" s="52">
        <v>0</v>
      </c>
      <c r="H104" s="52">
        <v>0</v>
      </c>
      <c r="I104" s="85">
        <f t="shared" si="3"/>
        <v>0</v>
      </c>
      <c r="J104"/>
      <c r="K104" s="86">
        <f t="shared" si="4"/>
        <v>0</v>
      </c>
    </row>
    <row r="105" spans="1:11" ht="18" customHeight="1" thickBot="1" x14ac:dyDescent="0.25">
      <c r="A105" s="8">
        <f t="shared" si="5"/>
        <v>94</v>
      </c>
      <c r="B105" s="94" t="s">
        <v>179</v>
      </c>
      <c r="C105" s="95"/>
      <c r="D105" s="96">
        <v>88</v>
      </c>
      <c r="E105" s="99"/>
      <c r="F105" s="51"/>
      <c r="G105" s="52">
        <v>0</v>
      </c>
      <c r="H105" s="52">
        <v>0</v>
      </c>
      <c r="I105" s="85">
        <f t="shared" si="3"/>
        <v>0</v>
      </c>
      <c r="J105"/>
      <c r="K105" s="86">
        <f t="shared" si="4"/>
        <v>0</v>
      </c>
    </row>
    <row r="106" spans="1:11" ht="18" customHeight="1" thickBot="1" x14ac:dyDescent="0.25">
      <c r="A106" s="8">
        <f t="shared" si="5"/>
        <v>95</v>
      </c>
      <c r="B106" s="94" t="s">
        <v>180</v>
      </c>
      <c r="C106" s="95"/>
      <c r="D106" s="96">
        <v>14</v>
      </c>
      <c r="E106" s="99"/>
      <c r="F106" s="51"/>
      <c r="G106" s="52">
        <v>0</v>
      </c>
      <c r="H106" s="52">
        <v>0</v>
      </c>
      <c r="I106" s="85">
        <f t="shared" si="3"/>
        <v>0</v>
      </c>
      <c r="J106"/>
      <c r="K106" s="86">
        <f t="shared" si="4"/>
        <v>0</v>
      </c>
    </row>
    <row r="107" spans="1:11" ht="18" customHeight="1" thickBot="1" x14ac:dyDescent="0.25">
      <c r="A107" s="8">
        <f t="shared" si="5"/>
        <v>96</v>
      </c>
      <c r="B107" s="94" t="s">
        <v>181</v>
      </c>
      <c r="C107" s="95"/>
      <c r="D107" s="96">
        <v>136</v>
      </c>
      <c r="E107" s="99"/>
      <c r="F107" s="51"/>
      <c r="G107" s="52">
        <v>0</v>
      </c>
      <c r="H107" s="52">
        <v>0</v>
      </c>
      <c r="I107" s="85">
        <f t="shared" si="3"/>
        <v>0</v>
      </c>
      <c r="J107"/>
      <c r="K107" s="86">
        <f t="shared" si="4"/>
        <v>0</v>
      </c>
    </row>
    <row r="108" spans="1:11" ht="18" customHeight="1" thickBot="1" x14ac:dyDescent="0.25">
      <c r="A108" s="8">
        <f t="shared" si="5"/>
        <v>97</v>
      </c>
      <c r="B108" s="94" t="s">
        <v>182</v>
      </c>
      <c r="C108" s="95"/>
      <c r="D108" s="96">
        <v>348</v>
      </c>
      <c r="E108" s="99"/>
      <c r="F108" s="51"/>
      <c r="G108" s="52">
        <v>0</v>
      </c>
      <c r="H108" s="52">
        <v>0</v>
      </c>
      <c r="I108" s="85">
        <f t="shared" si="3"/>
        <v>0</v>
      </c>
      <c r="J108"/>
      <c r="K108" s="86">
        <f t="shared" si="4"/>
        <v>0</v>
      </c>
    </row>
    <row r="109" spans="1:11" ht="18" customHeight="1" thickBot="1" x14ac:dyDescent="0.25">
      <c r="A109" s="8">
        <f t="shared" si="5"/>
        <v>98</v>
      </c>
      <c r="B109" s="94" t="s">
        <v>183</v>
      </c>
      <c r="C109" s="95"/>
      <c r="D109" s="96">
        <v>94</v>
      </c>
      <c r="E109" s="99"/>
      <c r="F109" s="51"/>
      <c r="G109" s="52">
        <v>0</v>
      </c>
      <c r="H109" s="52">
        <v>0</v>
      </c>
      <c r="I109" s="85">
        <f t="shared" si="3"/>
        <v>0</v>
      </c>
      <c r="J109"/>
      <c r="K109" s="86">
        <f t="shared" si="4"/>
        <v>0</v>
      </c>
    </row>
    <row r="110" spans="1:11" ht="18" customHeight="1" thickBot="1" x14ac:dyDescent="0.25">
      <c r="A110" s="8">
        <f t="shared" si="5"/>
        <v>99</v>
      </c>
      <c r="B110" s="94" t="s">
        <v>184</v>
      </c>
      <c r="C110" s="95"/>
      <c r="D110" s="96">
        <v>928</v>
      </c>
      <c r="E110" s="99"/>
      <c r="F110" s="51"/>
      <c r="G110" s="52">
        <v>0</v>
      </c>
      <c r="H110" s="52">
        <v>0</v>
      </c>
      <c r="I110" s="85">
        <f t="shared" si="3"/>
        <v>0</v>
      </c>
      <c r="J110"/>
      <c r="K110" s="86">
        <f t="shared" si="4"/>
        <v>0</v>
      </c>
    </row>
    <row r="111" spans="1:11" ht="18" customHeight="1" thickBot="1" x14ac:dyDescent="0.25">
      <c r="A111" s="8">
        <f t="shared" si="5"/>
        <v>100</v>
      </c>
      <c r="B111" s="94" t="s">
        <v>185</v>
      </c>
      <c r="C111" s="95"/>
      <c r="D111" s="96">
        <v>217</v>
      </c>
      <c r="E111" s="99"/>
      <c r="F111" s="51"/>
      <c r="G111" s="52">
        <v>0</v>
      </c>
      <c r="H111" s="52">
        <v>0</v>
      </c>
      <c r="I111" s="85">
        <f t="shared" si="3"/>
        <v>0</v>
      </c>
      <c r="J111"/>
      <c r="K111" s="86">
        <f t="shared" si="4"/>
        <v>0</v>
      </c>
    </row>
    <row r="112" spans="1:11" ht="18" customHeight="1" thickBot="1" x14ac:dyDescent="0.25">
      <c r="A112" s="8">
        <f t="shared" si="5"/>
        <v>101</v>
      </c>
      <c r="B112" s="94" t="s">
        <v>186</v>
      </c>
      <c r="C112" s="95"/>
      <c r="D112" s="96">
        <v>996</v>
      </c>
      <c r="E112" s="99"/>
      <c r="F112" s="51"/>
      <c r="G112" s="52">
        <v>0</v>
      </c>
      <c r="H112" s="52">
        <v>0</v>
      </c>
      <c r="I112" s="85">
        <f t="shared" si="3"/>
        <v>0</v>
      </c>
      <c r="J112"/>
      <c r="K112" s="86">
        <f t="shared" si="4"/>
        <v>0</v>
      </c>
    </row>
    <row r="113" spans="1:11" ht="18" customHeight="1" thickBot="1" x14ac:dyDescent="0.25">
      <c r="A113" s="8">
        <f t="shared" si="5"/>
        <v>102</v>
      </c>
      <c r="B113" s="94" t="s">
        <v>187</v>
      </c>
      <c r="C113" s="95"/>
      <c r="D113" s="96">
        <v>797</v>
      </c>
      <c r="E113" s="99"/>
      <c r="F113" s="51"/>
      <c r="G113" s="52">
        <v>0</v>
      </c>
      <c r="H113" s="52">
        <v>0</v>
      </c>
      <c r="I113" s="85">
        <f t="shared" si="3"/>
        <v>0</v>
      </c>
      <c r="J113"/>
      <c r="K113" s="86">
        <f t="shared" si="4"/>
        <v>0</v>
      </c>
    </row>
    <row r="114" spans="1:11" ht="18" customHeight="1" thickBot="1" x14ac:dyDescent="0.25">
      <c r="A114" s="8">
        <f t="shared" si="5"/>
        <v>103</v>
      </c>
      <c r="B114" s="94" t="s">
        <v>188</v>
      </c>
      <c r="C114" s="95"/>
      <c r="D114" s="96">
        <v>810</v>
      </c>
      <c r="E114" s="99"/>
      <c r="F114" s="51"/>
      <c r="G114" s="52">
        <v>0</v>
      </c>
      <c r="H114" s="52">
        <v>0</v>
      </c>
      <c r="I114" s="85">
        <f t="shared" si="3"/>
        <v>0</v>
      </c>
      <c r="J114"/>
      <c r="K114" s="86">
        <f t="shared" si="4"/>
        <v>0</v>
      </c>
    </row>
    <row r="115" spans="1:11" ht="18" customHeight="1" thickBot="1" x14ac:dyDescent="0.25">
      <c r="A115" s="8">
        <f t="shared" si="5"/>
        <v>104</v>
      </c>
      <c r="B115" s="94" t="s">
        <v>189</v>
      </c>
      <c r="C115" s="95"/>
      <c r="D115" s="96">
        <v>998</v>
      </c>
      <c r="E115" s="99"/>
      <c r="F115" s="51"/>
      <c r="G115" s="52">
        <v>0</v>
      </c>
      <c r="H115" s="52">
        <v>0</v>
      </c>
      <c r="I115" s="85">
        <f t="shared" si="3"/>
        <v>0</v>
      </c>
      <c r="J115"/>
      <c r="K115" s="86">
        <f t="shared" si="4"/>
        <v>0</v>
      </c>
    </row>
    <row r="116" spans="1:11" ht="18" customHeight="1" thickBot="1" x14ac:dyDescent="0.25">
      <c r="A116" s="8">
        <f t="shared" si="5"/>
        <v>105</v>
      </c>
      <c r="B116" s="94" t="s">
        <v>190</v>
      </c>
      <c r="C116" s="95"/>
      <c r="D116" s="96">
        <v>1036</v>
      </c>
      <c r="E116" s="99"/>
      <c r="F116" s="51"/>
      <c r="G116" s="52">
        <v>0</v>
      </c>
      <c r="H116" s="52">
        <v>0</v>
      </c>
      <c r="I116" s="85">
        <f t="shared" si="3"/>
        <v>0</v>
      </c>
      <c r="J116"/>
      <c r="K116" s="86">
        <f t="shared" si="4"/>
        <v>0</v>
      </c>
    </row>
    <row r="117" spans="1:11" ht="18" customHeight="1" thickBot="1" x14ac:dyDescent="0.25">
      <c r="A117" s="8">
        <f t="shared" si="5"/>
        <v>106</v>
      </c>
      <c r="B117" s="94" t="s">
        <v>191</v>
      </c>
      <c r="C117" s="95"/>
      <c r="D117" s="96">
        <v>799</v>
      </c>
      <c r="E117" s="99"/>
      <c r="F117" s="51"/>
      <c r="G117" s="52">
        <v>0</v>
      </c>
      <c r="H117" s="52">
        <v>0</v>
      </c>
      <c r="I117" s="85">
        <f t="shared" si="3"/>
        <v>0</v>
      </c>
      <c r="J117"/>
      <c r="K117" s="86">
        <f t="shared" si="4"/>
        <v>0</v>
      </c>
    </row>
    <row r="118" spans="1:11" ht="18" customHeight="1" thickBot="1" x14ac:dyDescent="0.25">
      <c r="A118" s="8">
        <f t="shared" si="5"/>
        <v>107</v>
      </c>
      <c r="B118" s="94" t="s">
        <v>192</v>
      </c>
      <c r="C118" s="95"/>
      <c r="D118" s="96">
        <v>799</v>
      </c>
      <c r="E118" s="99"/>
      <c r="F118" s="51"/>
      <c r="G118" s="52">
        <v>0</v>
      </c>
      <c r="H118" s="52">
        <v>0</v>
      </c>
      <c r="I118" s="85">
        <f>F118*H118</f>
        <v>0</v>
      </c>
      <c r="J118"/>
      <c r="K118" s="86">
        <f t="shared" si="4"/>
        <v>0</v>
      </c>
    </row>
    <row r="119" spans="1:11" ht="18" customHeight="1" thickBot="1" x14ac:dyDescent="0.25">
      <c r="A119" s="8">
        <f t="shared" si="5"/>
        <v>108</v>
      </c>
      <c r="B119" s="94" t="s">
        <v>193</v>
      </c>
      <c r="C119" s="95"/>
      <c r="D119" s="96">
        <v>819</v>
      </c>
      <c r="E119" s="99"/>
      <c r="F119" s="51"/>
      <c r="G119" s="52">
        <v>0</v>
      </c>
      <c r="H119" s="52">
        <v>0</v>
      </c>
      <c r="I119" s="85">
        <f t="shared" si="3"/>
        <v>0</v>
      </c>
      <c r="J119"/>
      <c r="K119" s="86">
        <f t="shared" si="4"/>
        <v>0</v>
      </c>
    </row>
    <row r="120" spans="1:11" ht="18" customHeight="1" thickBot="1" x14ac:dyDescent="0.25">
      <c r="A120" s="8">
        <f t="shared" si="5"/>
        <v>109</v>
      </c>
      <c r="B120" s="102" t="s">
        <v>194</v>
      </c>
      <c r="C120" s="95"/>
      <c r="D120" s="96">
        <v>396</v>
      </c>
      <c r="E120" s="99"/>
      <c r="F120" s="51"/>
      <c r="G120" s="52">
        <v>0</v>
      </c>
      <c r="H120" s="52">
        <v>0</v>
      </c>
      <c r="I120" s="85">
        <f t="shared" si="3"/>
        <v>0</v>
      </c>
      <c r="J120"/>
      <c r="K120" s="86">
        <f t="shared" si="4"/>
        <v>0</v>
      </c>
    </row>
    <row r="121" spans="1:11" ht="18" customHeight="1" thickBot="1" x14ac:dyDescent="0.25">
      <c r="A121" s="8">
        <f t="shared" si="5"/>
        <v>110</v>
      </c>
      <c r="B121" s="94" t="s">
        <v>195</v>
      </c>
      <c r="C121" s="95"/>
      <c r="D121" s="96">
        <v>688</v>
      </c>
      <c r="E121" s="99"/>
      <c r="F121" s="51"/>
      <c r="G121" s="52">
        <v>0</v>
      </c>
      <c r="H121" s="52">
        <v>0</v>
      </c>
      <c r="I121" s="85">
        <f t="shared" si="3"/>
        <v>0</v>
      </c>
      <c r="J121"/>
      <c r="K121" s="86">
        <f t="shared" si="4"/>
        <v>0</v>
      </c>
    </row>
    <row r="122" spans="1:11" ht="15" x14ac:dyDescent="0.2">
      <c r="A122" s="8"/>
      <c r="B122" s="53"/>
      <c r="I122"/>
      <c r="J122"/>
      <c r="K122"/>
    </row>
    <row r="123" spans="1:11" ht="15" x14ac:dyDescent="0.2">
      <c r="B123" s="53"/>
      <c r="H123" s="9" t="s">
        <v>196</v>
      </c>
      <c r="I123" s="87">
        <f>SUM(I12:I121)</f>
        <v>0</v>
      </c>
      <c r="J123"/>
      <c r="K123" s="88">
        <f>SUM(K12:K122)</f>
        <v>0</v>
      </c>
    </row>
    <row r="124" spans="1:11" ht="15" x14ac:dyDescent="0.2">
      <c r="B124" s="53"/>
      <c r="I124" s="89"/>
      <c r="J124"/>
      <c r="K124"/>
    </row>
    <row r="125" spans="1:11" ht="25.5" x14ac:dyDescent="0.2">
      <c r="B125" s="55" t="s">
        <v>197</v>
      </c>
      <c r="C125" s="15"/>
      <c r="D125" s="48" t="s">
        <v>198</v>
      </c>
      <c r="E125" s="49"/>
      <c r="F125" s="49"/>
      <c r="G125" s="50"/>
      <c r="H125" s="48" t="s">
        <v>199</v>
      </c>
      <c r="I125" s="83" t="s">
        <v>200</v>
      </c>
      <c r="J125"/>
      <c r="K125" s="84" t="s">
        <v>201</v>
      </c>
    </row>
    <row r="126" spans="1:11" ht="18" customHeight="1" x14ac:dyDescent="0.2">
      <c r="A126" s="8">
        <v>1</v>
      </c>
      <c r="B126" s="56"/>
      <c r="C126" s="15"/>
      <c r="D126" s="15"/>
      <c r="E126" s="15"/>
      <c r="F126" s="15"/>
      <c r="G126" s="15"/>
      <c r="H126" s="52">
        <v>0</v>
      </c>
      <c r="I126" s="85">
        <f>D126*H126</f>
        <v>0</v>
      </c>
      <c r="J126"/>
      <c r="K126" s="86">
        <f>I126*1.21</f>
        <v>0</v>
      </c>
    </row>
    <row r="127" spans="1:11" ht="18" customHeight="1" x14ac:dyDescent="0.2">
      <c r="A127" s="8">
        <f t="shared" ref="A127:A175" si="6">SUM(A126+1)</f>
        <v>2</v>
      </c>
      <c r="B127" s="56"/>
      <c r="C127" s="15"/>
      <c r="D127" s="15"/>
      <c r="E127" s="15"/>
      <c r="F127" s="15"/>
      <c r="G127" s="15"/>
      <c r="H127" s="52">
        <v>0</v>
      </c>
      <c r="I127" s="85">
        <f t="shared" ref="I127:I175" si="7">D127*H127</f>
        <v>0</v>
      </c>
      <c r="J127"/>
      <c r="K127" s="86">
        <f t="shared" ref="K127:K129" si="8">I127*1.21</f>
        <v>0</v>
      </c>
    </row>
    <row r="128" spans="1:11" ht="18" customHeight="1" x14ac:dyDescent="0.2">
      <c r="A128" s="8">
        <f t="shared" si="6"/>
        <v>3</v>
      </c>
      <c r="B128" s="56"/>
      <c r="C128" s="15"/>
      <c r="D128" s="15"/>
      <c r="E128" s="15"/>
      <c r="F128" s="15"/>
      <c r="G128" s="15"/>
      <c r="H128" s="52">
        <v>0</v>
      </c>
      <c r="I128" s="85">
        <f t="shared" si="7"/>
        <v>0</v>
      </c>
      <c r="J128"/>
      <c r="K128" s="86">
        <f t="shared" si="8"/>
        <v>0</v>
      </c>
    </row>
    <row r="129" spans="1:11" ht="18" customHeight="1" x14ac:dyDescent="0.2">
      <c r="A129" s="8">
        <f t="shared" si="6"/>
        <v>4</v>
      </c>
      <c r="B129" s="56"/>
      <c r="C129" s="15"/>
      <c r="D129" s="15"/>
      <c r="E129" s="15"/>
      <c r="F129" s="15"/>
      <c r="G129" s="15"/>
      <c r="H129" s="52">
        <v>0</v>
      </c>
      <c r="I129" s="85">
        <f t="shared" si="7"/>
        <v>0</v>
      </c>
      <c r="J129"/>
      <c r="K129" s="86">
        <f t="shared" si="8"/>
        <v>0</v>
      </c>
    </row>
    <row r="130" spans="1:11" ht="18" customHeight="1" x14ac:dyDescent="0.2">
      <c r="A130" s="8">
        <f t="shared" si="6"/>
        <v>5</v>
      </c>
      <c r="B130" s="56"/>
      <c r="C130" s="15"/>
      <c r="D130" s="15"/>
      <c r="E130" s="15"/>
      <c r="F130" s="15"/>
      <c r="G130" s="15"/>
      <c r="H130" s="52">
        <v>0</v>
      </c>
      <c r="I130" s="85">
        <f t="shared" si="7"/>
        <v>0</v>
      </c>
      <c r="J130"/>
      <c r="K130" s="86">
        <f t="shared" ref="K130:K175" si="9">I130*1.21</f>
        <v>0</v>
      </c>
    </row>
    <row r="131" spans="1:11" ht="18" customHeight="1" x14ac:dyDescent="0.2">
      <c r="A131" s="8">
        <f t="shared" si="6"/>
        <v>6</v>
      </c>
      <c r="B131" s="56"/>
      <c r="C131" s="15"/>
      <c r="D131" s="15"/>
      <c r="E131" s="15"/>
      <c r="F131" s="15"/>
      <c r="G131" s="15"/>
      <c r="H131" s="52">
        <v>0</v>
      </c>
      <c r="I131" s="85">
        <f t="shared" si="7"/>
        <v>0</v>
      </c>
      <c r="J131"/>
      <c r="K131" s="86">
        <f t="shared" si="9"/>
        <v>0</v>
      </c>
    </row>
    <row r="132" spans="1:11" ht="18" customHeight="1" x14ac:dyDescent="0.2">
      <c r="A132" s="8">
        <f t="shared" si="6"/>
        <v>7</v>
      </c>
      <c r="B132" s="56"/>
      <c r="C132" s="15"/>
      <c r="D132" s="15"/>
      <c r="E132" s="15"/>
      <c r="F132" s="15"/>
      <c r="G132" s="15"/>
      <c r="H132" s="52">
        <v>0</v>
      </c>
      <c r="I132" s="85">
        <f t="shared" si="7"/>
        <v>0</v>
      </c>
      <c r="J132"/>
      <c r="K132" s="86">
        <f t="shared" si="9"/>
        <v>0</v>
      </c>
    </row>
    <row r="133" spans="1:11" ht="18" customHeight="1" x14ac:dyDescent="0.2">
      <c r="A133" s="8">
        <f t="shared" si="6"/>
        <v>8</v>
      </c>
      <c r="B133" s="56"/>
      <c r="C133" s="15"/>
      <c r="D133" s="15"/>
      <c r="E133" s="15"/>
      <c r="F133" s="15"/>
      <c r="G133" s="15"/>
      <c r="H133" s="52">
        <v>0</v>
      </c>
      <c r="I133" s="85">
        <f t="shared" si="7"/>
        <v>0</v>
      </c>
      <c r="J133"/>
      <c r="K133" s="86">
        <f t="shared" si="9"/>
        <v>0</v>
      </c>
    </row>
    <row r="134" spans="1:11" ht="18" customHeight="1" x14ac:dyDescent="0.2">
      <c r="A134" s="8">
        <f t="shared" si="6"/>
        <v>9</v>
      </c>
      <c r="B134" s="56"/>
      <c r="C134" s="15"/>
      <c r="D134" s="15"/>
      <c r="E134" s="15"/>
      <c r="F134" s="15"/>
      <c r="G134" s="15"/>
      <c r="H134" s="52">
        <v>0</v>
      </c>
      <c r="I134" s="85">
        <f t="shared" si="7"/>
        <v>0</v>
      </c>
      <c r="J134"/>
      <c r="K134" s="86">
        <f t="shared" si="9"/>
        <v>0</v>
      </c>
    </row>
    <row r="135" spans="1:11" ht="18" customHeight="1" x14ac:dyDescent="0.2">
      <c r="A135" s="8">
        <f t="shared" si="6"/>
        <v>10</v>
      </c>
      <c r="B135" s="56"/>
      <c r="C135" s="15"/>
      <c r="D135" s="15"/>
      <c r="E135" s="15"/>
      <c r="F135" s="15"/>
      <c r="G135" s="15"/>
      <c r="H135" s="52">
        <v>0</v>
      </c>
      <c r="I135" s="85">
        <f t="shared" si="7"/>
        <v>0</v>
      </c>
      <c r="J135"/>
      <c r="K135" s="86">
        <f t="shared" si="9"/>
        <v>0</v>
      </c>
    </row>
    <row r="136" spans="1:11" ht="18" customHeight="1" x14ac:dyDescent="0.2">
      <c r="A136" s="8">
        <f t="shared" si="6"/>
        <v>11</v>
      </c>
      <c r="B136" s="56"/>
      <c r="C136" s="15"/>
      <c r="D136" s="15"/>
      <c r="E136" s="15"/>
      <c r="F136" s="15"/>
      <c r="G136" s="15"/>
      <c r="H136" s="52">
        <v>0</v>
      </c>
      <c r="I136" s="85">
        <f t="shared" si="7"/>
        <v>0</v>
      </c>
      <c r="J136"/>
      <c r="K136" s="86">
        <f t="shared" si="9"/>
        <v>0</v>
      </c>
    </row>
    <row r="137" spans="1:11" ht="18" customHeight="1" x14ac:dyDescent="0.2">
      <c r="A137" s="8">
        <f t="shared" si="6"/>
        <v>12</v>
      </c>
      <c r="B137" s="56"/>
      <c r="C137" s="15"/>
      <c r="D137" s="15"/>
      <c r="E137" s="15"/>
      <c r="F137" s="15"/>
      <c r="G137" s="15"/>
      <c r="H137" s="52">
        <v>0</v>
      </c>
      <c r="I137" s="85">
        <f t="shared" si="7"/>
        <v>0</v>
      </c>
      <c r="J137"/>
      <c r="K137" s="86">
        <f t="shared" si="9"/>
        <v>0</v>
      </c>
    </row>
    <row r="138" spans="1:11" ht="18" customHeight="1" x14ac:dyDescent="0.2">
      <c r="A138" s="8">
        <f t="shared" si="6"/>
        <v>13</v>
      </c>
      <c r="B138" s="56"/>
      <c r="C138" s="15"/>
      <c r="D138" s="15"/>
      <c r="E138" s="15"/>
      <c r="F138" s="15"/>
      <c r="G138" s="15"/>
      <c r="H138" s="52">
        <v>0</v>
      </c>
      <c r="I138" s="85">
        <f t="shared" si="7"/>
        <v>0</v>
      </c>
      <c r="J138"/>
      <c r="K138" s="86">
        <f t="shared" si="9"/>
        <v>0</v>
      </c>
    </row>
    <row r="139" spans="1:11" ht="18" customHeight="1" x14ac:dyDescent="0.2">
      <c r="A139" s="8">
        <f t="shared" si="6"/>
        <v>14</v>
      </c>
      <c r="B139" s="56"/>
      <c r="C139" s="15"/>
      <c r="D139" s="15"/>
      <c r="E139" s="15"/>
      <c r="F139" s="15"/>
      <c r="G139" s="15"/>
      <c r="H139" s="52">
        <v>0</v>
      </c>
      <c r="I139" s="85">
        <f t="shared" si="7"/>
        <v>0</v>
      </c>
      <c r="J139"/>
      <c r="K139" s="86">
        <f t="shared" si="9"/>
        <v>0</v>
      </c>
    </row>
    <row r="140" spans="1:11" ht="18" customHeight="1" x14ac:dyDescent="0.2">
      <c r="A140" s="8">
        <f t="shared" si="6"/>
        <v>15</v>
      </c>
      <c r="B140" s="56"/>
      <c r="C140" s="15"/>
      <c r="D140" s="15"/>
      <c r="E140" s="15"/>
      <c r="F140" s="15"/>
      <c r="G140" s="15"/>
      <c r="H140" s="52">
        <v>0</v>
      </c>
      <c r="I140" s="85">
        <f t="shared" si="7"/>
        <v>0</v>
      </c>
      <c r="J140"/>
      <c r="K140" s="86">
        <f t="shared" si="9"/>
        <v>0</v>
      </c>
    </row>
    <row r="141" spans="1:11" ht="18" customHeight="1" x14ac:dyDescent="0.2">
      <c r="A141" s="8">
        <f t="shared" si="6"/>
        <v>16</v>
      </c>
      <c r="B141" s="56"/>
      <c r="C141" s="15"/>
      <c r="D141" s="15"/>
      <c r="E141" s="15"/>
      <c r="F141" s="15"/>
      <c r="G141" s="15"/>
      <c r="H141" s="52">
        <v>0</v>
      </c>
      <c r="I141" s="85">
        <f t="shared" si="7"/>
        <v>0</v>
      </c>
      <c r="J141"/>
      <c r="K141" s="86">
        <f t="shared" si="9"/>
        <v>0</v>
      </c>
    </row>
    <row r="142" spans="1:11" ht="18" customHeight="1" x14ac:dyDescent="0.2">
      <c r="A142" s="8">
        <f t="shared" si="6"/>
        <v>17</v>
      </c>
      <c r="B142" s="56"/>
      <c r="C142" s="15"/>
      <c r="D142" s="15"/>
      <c r="E142" s="15"/>
      <c r="F142" s="15"/>
      <c r="G142" s="15"/>
      <c r="H142" s="52">
        <v>0</v>
      </c>
      <c r="I142" s="85">
        <f t="shared" si="7"/>
        <v>0</v>
      </c>
      <c r="J142"/>
      <c r="K142" s="86">
        <f t="shared" si="9"/>
        <v>0</v>
      </c>
    </row>
    <row r="143" spans="1:11" ht="18" customHeight="1" x14ac:dyDescent="0.2">
      <c r="A143" s="8">
        <f t="shared" si="6"/>
        <v>18</v>
      </c>
      <c r="B143" s="56"/>
      <c r="C143" s="15"/>
      <c r="D143" s="15"/>
      <c r="E143" s="15"/>
      <c r="F143" s="15"/>
      <c r="G143" s="15"/>
      <c r="H143" s="52">
        <v>0</v>
      </c>
      <c r="I143" s="85">
        <f t="shared" si="7"/>
        <v>0</v>
      </c>
      <c r="J143"/>
      <c r="K143" s="86">
        <f t="shared" si="9"/>
        <v>0</v>
      </c>
    </row>
    <row r="144" spans="1:11" ht="18" customHeight="1" x14ac:dyDescent="0.2">
      <c r="A144" s="8">
        <f t="shared" si="6"/>
        <v>19</v>
      </c>
      <c r="B144" s="56"/>
      <c r="C144" s="15"/>
      <c r="D144" s="15"/>
      <c r="E144" s="15"/>
      <c r="F144" s="15"/>
      <c r="G144" s="15"/>
      <c r="H144" s="52">
        <v>0</v>
      </c>
      <c r="I144" s="85">
        <f t="shared" si="7"/>
        <v>0</v>
      </c>
      <c r="J144"/>
      <c r="K144" s="86">
        <f t="shared" si="9"/>
        <v>0</v>
      </c>
    </row>
    <row r="145" spans="1:11" ht="18" customHeight="1" x14ac:dyDescent="0.2">
      <c r="A145" s="8">
        <f t="shared" si="6"/>
        <v>20</v>
      </c>
      <c r="B145" s="56"/>
      <c r="C145" s="15"/>
      <c r="D145" s="15"/>
      <c r="E145" s="15"/>
      <c r="F145" s="15"/>
      <c r="G145" s="15"/>
      <c r="H145" s="52">
        <v>0</v>
      </c>
      <c r="I145" s="85">
        <f t="shared" si="7"/>
        <v>0</v>
      </c>
      <c r="J145"/>
      <c r="K145" s="86">
        <f t="shared" si="9"/>
        <v>0</v>
      </c>
    </row>
    <row r="146" spans="1:11" ht="18" customHeight="1" x14ac:dyDescent="0.2">
      <c r="A146" s="8">
        <f t="shared" si="6"/>
        <v>21</v>
      </c>
      <c r="B146" s="56"/>
      <c r="C146" s="15"/>
      <c r="D146" s="15"/>
      <c r="E146" s="15"/>
      <c r="F146" s="15"/>
      <c r="G146" s="15"/>
      <c r="H146" s="52">
        <v>0</v>
      </c>
      <c r="I146" s="85">
        <f t="shared" si="7"/>
        <v>0</v>
      </c>
      <c r="J146"/>
      <c r="K146" s="86">
        <f t="shared" si="9"/>
        <v>0</v>
      </c>
    </row>
    <row r="147" spans="1:11" ht="18" customHeight="1" x14ac:dyDescent="0.2">
      <c r="A147" s="8">
        <f t="shared" si="6"/>
        <v>22</v>
      </c>
      <c r="B147" s="56"/>
      <c r="C147" s="15"/>
      <c r="D147" s="15"/>
      <c r="E147" s="15"/>
      <c r="F147" s="15"/>
      <c r="G147" s="15"/>
      <c r="H147" s="52">
        <v>0</v>
      </c>
      <c r="I147" s="85">
        <f t="shared" si="7"/>
        <v>0</v>
      </c>
      <c r="J147"/>
      <c r="K147" s="86">
        <f t="shared" si="9"/>
        <v>0</v>
      </c>
    </row>
    <row r="148" spans="1:11" ht="18" customHeight="1" x14ac:dyDescent="0.2">
      <c r="A148" s="8">
        <f t="shared" si="6"/>
        <v>23</v>
      </c>
      <c r="B148" s="56"/>
      <c r="C148" s="15"/>
      <c r="D148" s="15"/>
      <c r="E148" s="15"/>
      <c r="F148" s="15"/>
      <c r="G148" s="15"/>
      <c r="H148" s="52">
        <v>0</v>
      </c>
      <c r="I148" s="85">
        <f t="shared" si="7"/>
        <v>0</v>
      </c>
      <c r="J148"/>
      <c r="K148" s="86">
        <f t="shared" si="9"/>
        <v>0</v>
      </c>
    </row>
    <row r="149" spans="1:11" ht="18" customHeight="1" x14ac:dyDescent="0.2">
      <c r="A149" s="8">
        <f t="shared" si="6"/>
        <v>24</v>
      </c>
      <c r="B149" s="56"/>
      <c r="C149" s="15"/>
      <c r="D149" s="15"/>
      <c r="E149" s="15"/>
      <c r="F149" s="15"/>
      <c r="G149" s="15"/>
      <c r="H149" s="52">
        <v>0</v>
      </c>
      <c r="I149" s="85">
        <f t="shared" si="7"/>
        <v>0</v>
      </c>
      <c r="J149"/>
      <c r="K149" s="86">
        <f t="shared" si="9"/>
        <v>0</v>
      </c>
    </row>
    <row r="150" spans="1:11" ht="18" customHeight="1" x14ac:dyDescent="0.2">
      <c r="A150" s="8">
        <f t="shared" si="6"/>
        <v>25</v>
      </c>
      <c r="B150" s="56"/>
      <c r="C150" s="15"/>
      <c r="D150" s="15"/>
      <c r="E150" s="15"/>
      <c r="F150" s="15"/>
      <c r="G150" s="15"/>
      <c r="H150" s="52">
        <v>0</v>
      </c>
      <c r="I150" s="85">
        <f t="shared" si="7"/>
        <v>0</v>
      </c>
      <c r="J150"/>
      <c r="K150" s="86">
        <f t="shared" si="9"/>
        <v>0</v>
      </c>
    </row>
    <row r="151" spans="1:11" ht="18" customHeight="1" x14ac:dyDescent="0.2">
      <c r="A151" s="8">
        <f t="shared" si="6"/>
        <v>26</v>
      </c>
      <c r="B151" s="56"/>
      <c r="C151" s="15"/>
      <c r="D151" s="15"/>
      <c r="E151" s="15"/>
      <c r="F151" s="15"/>
      <c r="G151" s="15"/>
      <c r="H151" s="52">
        <v>0</v>
      </c>
      <c r="I151" s="85">
        <f t="shared" si="7"/>
        <v>0</v>
      </c>
      <c r="J151"/>
      <c r="K151" s="86">
        <f t="shared" si="9"/>
        <v>0</v>
      </c>
    </row>
    <row r="152" spans="1:11" ht="18" customHeight="1" x14ac:dyDescent="0.2">
      <c r="A152" s="8">
        <f t="shared" si="6"/>
        <v>27</v>
      </c>
      <c r="B152" s="56"/>
      <c r="C152" s="15"/>
      <c r="D152" s="15"/>
      <c r="E152" s="15"/>
      <c r="F152" s="15"/>
      <c r="G152" s="15"/>
      <c r="H152" s="52">
        <v>0</v>
      </c>
      <c r="I152" s="85">
        <f t="shared" si="7"/>
        <v>0</v>
      </c>
      <c r="J152"/>
      <c r="K152" s="86">
        <f t="shared" si="9"/>
        <v>0</v>
      </c>
    </row>
    <row r="153" spans="1:11" ht="18" customHeight="1" x14ac:dyDescent="0.2">
      <c r="A153" s="8">
        <f t="shared" si="6"/>
        <v>28</v>
      </c>
      <c r="B153" s="56"/>
      <c r="C153" s="15"/>
      <c r="D153" s="15"/>
      <c r="E153" s="15"/>
      <c r="F153" s="15"/>
      <c r="G153" s="15"/>
      <c r="H153" s="52">
        <v>0</v>
      </c>
      <c r="I153" s="85">
        <f t="shared" si="7"/>
        <v>0</v>
      </c>
      <c r="J153"/>
      <c r="K153" s="86">
        <f t="shared" si="9"/>
        <v>0</v>
      </c>
    </row>
    <row r="154" spans="1:11" ht="18" customHeight="1" x14ac:dyDescent="0.2">
      <c r="A154" s="8">
        <f t="shared" si="6"/>
        <v>29</v>
      </c>
      <c r="B154" s="56"/>
      <c r="C154" s="15"/>
      <c r="D154" s="15"/>
      <c r="E154" s="15"/>
      <c r="F154" s="15"/>
      <c r="G154" s="15"/>
      <c r="H154" s="52">
        <v>0</v>
      </c>
      <c r="I154" s="85">
        <f t="shared" si="7"/>
        <v>0</v>
      </c>
      <c r="J154"/>
      <c r="K154" s="86">
        <f t="shared" si="9"/>
        <v>0</v>
      </c>
    </row>
    <row r="155" spans="1:11" ht="18" customHeight="1" x14ac:dyDescent="0.2">
      <c r="A155" s="8">
        <f t="shared" si="6"/>
        <v>30</v>
      </c>
      <c r="B155" s="56"/>
      <c r="C155" s="15"/>
      <c r="D155" s="15"/>
      <c r="E155" s="15"/>
      <c r="F155" s="15"/>
      <c r="G155" s="15"/>
      <c r="H155" s="52">
        <v>0</v>
      </c>
      <c r="I155" s="85">
        <f t="shared" si="7"/>
        <v>0</v>
      </c>
      <c r="J155"/>
      <c r="K155" s="86">
        <f t="shared" si="9"/>
        <v>0</v>
      </c>
    </row>
    <row r="156" spans="1:11" ht="18" customHeight="1" x14ac:dyDescent="0.2">
      <c r="A156" s="8">
        <f t="shared" si="6"/>
        <v>31</v>
      </c>
      <c r="B156" s="56"/>
      <c r="C156" s="15"/>
      <c r="D156" s="15"/>
      <c r="E156" s="15"/>
      <c r="F156" s="15"/>
      <c r="G156" s="15"/>
      <c r="H156" s="52">
        <v>0</v>
      </c>
      <c r="I156" s="85">
        <f t="shared" si="7"/>
        <v>0</v>
      </c>
      <c r="J156"/>
      <c r="K156" s="86">
        <f t="shared" si="9"/>
        <v>0</v>
      </c>
    </row>
    <row r="157" spans="1:11" ht="18" customHeight="1" x14ac:dyDescent="0.2">
      <c r="A157" s="8">
        <f t="shared" si="6"/>
        <v>32</v>
      </c>
      <c r="B157" s="56"/>
      <c r="C157" s="15"/>
      <c r="D157" s="15"/>
      <c r="E157" s="15"/>
      <c r="F157" s="15"/>
      <c r="G157" s="15"/>
      <c r="H157" s="52">
        <v>0</v>
      </c>
      <c r="I157" s="85">
        <f t="shared" si="7"/>
        <v>0</v>
      </c>
      <c r="J157"/>
      <c r="K157" s="86">
        <f t="shared" si="9"/>
        <v>0</v>
      </c>
    </row>
    <row r="158" spans="1:11" ht="18" customHeight="1" x14ac:dyDescent="0.2">
      <c r="A158" s="8">
        <f t="shared" si="6"/>
        <v>33</v>
      </c>
      <c r="B158" s="56"/>
      <c r="C158" s="15"/>
      <c r="D158" s="15"/>
      <c r="E158" s="15"/>
      <c r="F158" s="15"/>
      <c r="G158" s="15"/>
      <c r="H158" s="52">
        <v>0</v>
      </c>
      <c r="I158" s="85">
        <f t="shared" si="7"/>
        <v>0</v>
      </c>
      <c r="J158"/>
      <c r="K158" s="86">
        <f t="shared" si="9"/>
        <v>0</v>
      </c>
    </row>
    <row r="159" spans="1:11" ht="18" customHeight="1" x14ac:dyDescent="0.2">
      <c r="A159" s="8">
        <f t="shared" si="6"/>
        <v>34</v>
      </c>
      <c r="B159" s="56"/>
      <c r="C159" s="15"/>
      <c r="D159" s="15"/>
      <c r="E159" s="15"/>
      <c r="F159" s="15"/>
      <c r="G159" s="15"/>
      <c r="H159" s="52">
        <v>0</v>
      </c>
      <c r="I159" s="85">
        <f t="shared" si="7"/>
        <v>0</v>
      </c>
      <c r="J159"/>
      <c r="K159" s="86">
        <f t="shared" si="9"/>
        <v>0</v>
      </c>
    </row>
    <row r="160" spans="1:11" ht="18" customHeight="1" x14ac:dyDescent="0.2">
      <c r="A160" s="8">
        <f t="shared" si="6"/>
        <v>35</v>
      </c>
      <c r="B160" s="56"/>
      <c r="C160" s="15"/>
      <c r="D160" s="15"/>
      <c r="E160" s="15"/>
      <c r="F160" s="15"/>
      <c r="G160" s="15"/>
      <c r="H160" s="52">
        <v>0</v>
      </c>
      <c r="I160" s="85">
        <f t="shared" si="7"/>
        <v>0</v>
      </c>
      <c r="J160"/>
      <c r="K160" s="86">
        <f t="shared" si="9"/>
        <v>0</v>
      </c>
    </row>
    <row r="161" spans="1:11" ht="18" customHeight="1" x14ac:dyDescent="0.2">
      <c r="A161" s="8">
        <f t="shared" si="6"/>
        <v>36</v>
      </c>
      <c r="B161" s="56"/>
      <c r="C161" s="15"/>
      <c r="D161" s="15"/>
      <c r="E161" s="15"/>
      <c r="F161" s="15"/>
      <c r="G161" s="15"/>
      <c r="H161" s="52">
        <v>0</v>
      </c>
      <c r="I161" s="85">
        <f t="shared" si="7"/>
        <v>0</v>
      </c>
      <c r="J161"/>
      <c r="K161" s="86">
        <f t="shared" si="9"/>
        <v>0</v>
      </c>
    </row>
    <row r="162" spans="1:11" ht="18" customHeight="1" x14ac:dyDescent="0.2">
      <c r="A162" s="8">
        <f t="shared" si="6"/>
        <v>37</v>
      </c>
      <c r="B162" s="56"/>
      <c r="C162" s="15"/>
      <c r="D162" s="15"/>
      <c r="E162" s="15"/>
      <c r="F162" s="15"/>
      <c r="G162" s="15"/>
      <c r="H162" s="52">
        <v>0</v>
      </c>
      <c r="I162" s="85">
        <f t="shared" si="7"/>
        <v>0</v>
      </c>
      <c r="J162"/>
      <c r="K162" s="86">
        <f t="shared" si="9"/>
        <v>0</v>
      </c>
    </row>
    <row r="163" spans="1:11" ht="18" customHeight="1" x14ac:dyDescent="0.2">
      <c r="A163" s="8">
        <f t="shared" si="6"/>
        <v>38</v>
      </c>
      <c r="B163" s="56"/>
      <c r="C163" s="15"/>
      <c r="D163" s="15"/>
      <c r="E163" s="15"/>
      <c r="F163" s="15"/>
      <c r="G163" s="15"/>
      <c r="H163" s="52">
        <v>0</v>
      </c>
      <c r="I163" s="85">
        <f t="shared" si="7"/>
        <v>0</v>
      </c>
      <c r="J163"/>
      <c r="K163" s="86">
        <f t="shared" si="9"/>
        <v>0</v>
      </c>
    </row>
    <row r="164" spans="1:11" ht="18" customHeight="1" x14ac:dyDescent="0.2">
      <c r="A164" s="8">
        <f t="shared" si="6"/>
        <v>39</v>
      </c>
      <c r="B164" s="56"/>
      <c r="C164" s="15"/>
      <c r="D164" s="15"/>
      <c r="E164" s="15"/>
      <c r="F164" s="15"/>
      <c r="G164" s="15"/>
      <c r="H164" s="52">
        <v>0</v>
      </c>
      <c r="I164" s="85">
        <f t="shared" si="7"/>
        <v>0</v>
      </c>
      <c r="J164"/>
      <c r="K164" s="86">
        <f t="shared" si="9"/>
        <v>0</v>
      </c>
    </row>
    <row r="165" spans="1:11" ht="18" customHeight="1" x14ac:dyDescent="0.2">
      <c r="A165" s="8">
        <f t="shared" si="6"/>
        <v>40</v>
      </c>
      <c r="B165" s="56"/>
      <c r="C165" s="15"/>
      <c r="D165" s="15"/>
      <c r="E165" s="15"/>
      <c r="F165" s="15"/>
      <c r="G165" s="15"/>
      <c r="H165" s="52">
        <v>0</v>
      </c>
      <c r="I165" s="85">
        <f t="shared" si="7"/>
        <v>0</v>
      </c>
      <c r="J165"/>
      <c r="K165" s="86">
        <f t="shared" si="9"/>
        <v>0</v>
      </c>
    </row>
    <row r="166" spans="1:11" ht="18" customHeight="1" x14ac:dyDescent="0.2">
      <c r="A166" s="8">
        <f t="shared" si="6"/>
        <v>41</v>
      </c>
      <c r="B166" s="56"/>
      <c r="C166" s="15"/>
      <c r="D166" s="15"/>
      <c r="E166" s="15"/>
      <c r="F166" s="15"/>
      <c r="G166" s="15"/>
      <c r="H166" s="52">
        <v>0</v>
      </c>
      <c r="I166" s="85">
        <f t="shared" si="7"/>
        <v>0</v>
      </c>
      <c r="J166"/>
      <c r="K166" s="86">
        <f t="shared" si="9"/>
        <v>0</v>
      </c>
    </row>
    <row r="167" spans="1:11" ht="18" customHeight="1" x14ac:dyDescent="0.2">
      <c r="A167" s="8">
        <f t="shared" si="6"/>
        <v>42</v>
      </c>
      <c r="B167" s="56"/>
      <c r="C167" s="15"/>
      <c r="D167" s="15"/>
      <c r="E167" s="15"/>
      <c r="F167" s="15"/>
      <c r="G167" s="15"/>
      <c r="H167" s="52">
        <v>0</v>
      </c>
      <c r="I167" s="85">
        <f t="shared" si="7"/>
        <v>0</v>
      </c>
      <c r="J167"/>
      <c r="K167" s="86">
        <f t="shared" si="9"/>
        <v>0</v>
      </c>
    </row>
    <row r="168" spans="1:11" ht="18" customHeight="1" x14ac:dyDescent="0.2">
      <c r="A168" s="8">
        <f t="shared" si="6"/>
        <v>43</v>
      </c>
      <c r="B168" s="56"/>
      <c r="C168" s="15"/>
      <c r="D168" s="15"/>
      <c r="E168" s="15"/>
      <c r="F168" s="15"/>
      <c r="G168" s="15"/>
      <c r="H168" s="52">
        <v>0</v>
      </c>
      <c r="I168" s="85">
        <f t="shared" si="7"/>
        <v>0</v>
      </c>
      <c r="J168"/>
      <c r="K168" s="86">
        <f t="shared" si="9"/>
        <v>0</v>
      </c>
    </row>
    <row r="169" spans="1:11" ht="18" customHeight="1" x14ac:dyDescent="0.2">
      <c r="A169" s="8">
        <f t="shared" si="6"/>
        <v>44</v>
      </c>
      <c r="B169" s="56"/>
      <c r="C169" s="15"/>
      <c r="D169" s="15"/>
      <c r="E169" s="15"/>
      <c r="F169" s="15"/>
      <c r="G169" s="15"/>
      <c r="H169" s="52">
        <v>0</v>
      </c>
      <c r="I169" s="85">
        <f t="shared" si="7"/>
        <v>0</v>
      </c>
      <c r="J169"/>
      <c r="K169" s="86">
        <f t="shared" si="9"/>
        <v>0</v>
      </c>
    </row>
    <row r="170" spans="1:11" ht="18" customHeight="1" x14ac:dyDescent="0.2">
      <c r="A170" s="8">
        <f t="shared" si="6"/>
        <v>45</v>
      </c>
      <c r="B170" s="56"/>
      <c r="C170" s="15"/>
      <c r="D170" s="15"/>
      <c r="E170" s="15"/>
      <c r="F170" s="15"/>
      <c r="G170" s="15"/>
      <c r="H170" s="52">
        <v>0</v>
      </c>
      <c r="I170" s="85">
        <f t="shared" si="7"/>
        <v>0</v>
      </c>
      <c r="J170"/>
      <c r="K170" s="86">
        <f t="shared" si="9"/>
        <v>0</v>
      </c>
    </row>
    <row r="171" spans="1:11" ht="18" customHeight="1" x14ac:dyDescent="0.2">
      <c r="A171" s="8">
        <f t="shared" si="6"/>
        <v>46</v>
      </c>
      <c r="B171" s="56"/>
      <c r="C171" s="15"/>
      <c r="D171" s="15"/>
      <c r="E171" s="15"/>
      <c r="F171" s="15"/>
      <c r="G171" s="15"/>
      <c r="H171" s="52">
        <v>0</v>
      </c>
      <c r="I171" s="85">
        <f t="shared" si="7"/>
        <v>0</v>
      </c>
      <c r="J171"/>
      <c r="K171" s="86">
        <f t="shared" si="9"/>
        <v>0</v>
      </c>
    </row>
    <row r="172" spans="1:11" ht="18" customHeight="1" x14ac:dyDescent="0.2">
      <c r="A172" s="8">
        <f t="shared" si="6"/>
        <v>47</v>
      </c>
      <c r="B172" s="56"/>
      <c r="C172" s="15"/>
      <c r="D172" s="15"/>
      <c r="E172" s="15"/>
      <c r="F172" s="15"/>
      <c r="G172" s="15"/>
      <c r="H172" s="52">
        <v>0</v>
      </c>
      <c r="I172" s="85">
        <f t="shared" si="7"/>
        <v>0</v>
      </c>
      <c r="J172"/>
      <c r="K172" s="86">
        <f t="shared" si="9"/>
        <v>0</v>
      </c>
    </row>
    <row r="173" spans="1:11" ht="18" customHeight="1" x14ac:dyDescent="0.2">
      <c r="A173" s="8">
        <f t="shared" si="6"/>
        <v>48</v>
      </c>
      <c r="B173" s="56"/>
      <c r="C173" s="15"/>
      <c r="D173" s="15"/>
      <c r="E173" s="15"/>
      <c r="F173" s="15"/>
      <c r="G173" s="15"/>
      <c r="H173" s="52">
        <v>0</v>
      </c>
      <c r="I173" s="85">
        <f t="shared" si="7"/>
        <v>0</v>
      </c>
      <c r="J173"/>
      <c r="K173" s="86">
        <f t="shared" si="9"/>
        <v>0</v>
      </c>
    </row>
    <row r="174" spans="1:11" ht="18" customHeight="1" x14ac:dyDescent="0.2">
      <c r="A174" s="8">
        <f t="shared" si="6"/>
        <v>49</v>
      </c>
      <c r="B174" s="56"/>
      <c r="C174" s="15"/>
      <c r="D174" s="15"/>
      <c r="E174" s="15"/>
      <c r="F174" s="15"/>
      <c r="G174" s="15"/>
      <c r="H174" s="52">
        <v>0</v>
      </c>
      <c r="I174" s="85">
        <f t="shared" si="7"/>
        <v>0</v>
      </c>
      <c r="J174"/>
      <c r="K174" s="86">
        <f t="shared" si="9"/>
        <v>0</v>
      </c>
    </row>
    <row r="175" spans="1:11" ht="18" customHeight="1" x14ac:dyDescent="0.2">
      <c r="A175" s="8">
        <f t="shared" si="6"/>
        <v>50</v>
      </c>
      <c r="B175" s="56"/>
      <c r="C175" s="15"/>
      <c r="D175" s="15"/>
      <c r="E175" s="15"/>
      <c r="F175" s="15"/>
      <c r="G175" s="15"/>
      <c r="H175" s="52">
        <v>0</v>
      </c>
      <c r="I175" s="85">
        <f t="shared" si="7"/>
        <v>0</v>
      </c>
      <c r="J175"/>
      <c r="K175" s="86">
        <f t="shared" si="9"/>
        <v>0</v>
      </c>
    </row>
    <row r="176" spans="1:11" ht="21" customHeight="1" x14ac:dyDescent="0.2">
      <c r="B176" s="57"/>
      <c r="H176" s="54"/>
      <c r="I176"/>
      <c r="J176"/>
      <c r="K176"/>
    </row>
    <row r="177" spans="1:11" ht="18.75" customHeight="1" x14ac:dyDescent="0.2">
      <c r="A177" s="8"/>
      <c r="H177" s="9" t="s">
        <v>202</v>
      </c>
      <c r="I177" s="87">
        <f>SUM(I126:I175)</f>
        <v>0</v>
      </c>
      <c r="J177"/>
      <c r="K177" s="88">
        <f>SUM(K126:K175)</f>
        <v>0</v>
      </c>
    </row>
    <row r="178" spans="1:11" ht="22.5" customHeight="1" x14ac:dyDescent="0.2">
      <c r="A178" s="8"/>
      <c r="I178" s="89"/>
      <c r="J178"/>
      <c r="K178"/>
    </row>
    <row r="179" spans="1:11" ht="25.5" x14ac:dyDescent="0.2">
      <c r="A179" s="8"/>
      <c r="B179" s="55" t="s">
        <v>203</v>
      </c>
      <c r="C179" s="15"/>
      <c r="D179" s="48" t="s">
        <v>204</v>
      </c>
      <c r="E179" s="49"/>
      <c r="F179" s="49"/>
      <c r="G179" s="50"/>
      <c r="H179" s="48" t="s">
        <v>199</v>
      </c>
      <c r="I179" s="83" t="s">
        <v>200</v>
      </c>
      <c r="J179"/>
      <c r="K179" s="84" t="s">
        <v>201</v>
      </c>
    </row>
    <row r="180" spans="1:11" ht="18" customHeight="1" x14ac:dyDescent="0.2">
      <c r="A180" s="8">
        <v>1</v>
      </c>
      <c r="B180" s="56"/>
      <c r="C180" s="15"/>
      <c r="D180" s="15"/>
      <c r="E180" s="15"/>
      <c r="F180" s="15"/>
      <c r="G180" s="15"/>
      <c r="H180" s="52">
        <v>0</v>
      </c>
      <c r="I180" s="85">
        <f>D180*H180</f>
        <v>0</v>
      </c>
      <c r="J180"/>
      <c r="K180" s="86">
        <f>I180*1.21</f>
        <v>0</v>
      </c>
    </row>
    <row r="181" spans="1:11" ht="18" customHeight="1" x14ac:dyDescent="0.2">
      <c r="A181" s="8">
        <f t="shared" ref="A181:A204" si="10">SUM(A180+1)</f>
        <v>2</v>
      </c>
      <c r="B181" s="56"/>
      <c r="C181" s="15"/>
      <c r="D181" s="15"/>
      <c r="E181" s="15"/>
      <c r="F181" s="15"/>
      <c r="G181" s="15"/>
      <c r="H181" s="52">
        <v>0</v>
      </c>
      <c r="I181" s="85">
        <f t="shared" ref="I181:I204" si="11">D181*H181</f>
        <v>0</v>
      </c>
      <c r="J181"/>
      <c r="K181" s="86">
        <f t="shared" ref="K181:K204" si="12">I181*1.21</f>
        <v>0</v>
      </c>
    </row>
    <row r="182" spans="1:11" ht="18" customHeight="1" x14ac:dyDescent="0.2">
      <c r="A182" s="8">
        <f t="shared" si="10"/>
        <v>3</v>
      </c>
      <c r="B182" s="56"/>
      <c r="C182" s="15"/>
      <c r="D182" s="15"/>
      <c r="E182" s="15"/>
      <c r="F182" s="15"/>
      <c r="G182" s="15"/>
      <c r="H182" s="52">
        <v>0</v>
      </c>
      <c r="I182" s="85">
        <f t="shared" si="11"/>
        <v>0</v>
      </c>
      <c r="J182"/>
      <c r="K182" s="86">
        <f t="shared" si="12"/>
        <v>0</v>
      </c>
    </row>
    <row r="183" spans="1:11" ht="18" customHeight="1" x14ac:dyDescent="0.2">
      <c r="A183" s="8">
        <f t="shared" si="10"/>
        <v>4</v>
      </c>
      <c r="B183" s="56"/>
      <c r="C183" s="15"/>
      <c r="D183" s="15"/>
      <c r="E183" s="15"/>
      <c r="F183" s="15"/>
      <c r="G183" s="15"/>
      <c r="H183" s="52">
        <v>0</v>
      </c>
      <c r="I183" s="85">
        <f t="shared" si="11"/>
        <v>0</v>
      </c>
      <c r="J183"/>
      <c r="K183" s="86">
        <f t="shared" si="12"/>
        <v>0</v>
      </c>
    </row>
    <row r="184" spans="1:11" ht="18" customHeight="1" x14ac:dyDescent="0.2">
      <c r="A184" s="8">
        <f t="shared" si="10"/>
        <v>5</v>
      </c>
      <c r="B184" s="56"/>
      <c r="C184" s="15"/>
      <c r="D184" s="15"/>
      <c r="E184" s="15"/>
      <c r="F184" s="15"/>
      <c r="G184" s="15"/>
      <c r="H184" s="52">
        <v>0</v>
      </c>
      <c r="I184" s="85">
        <f t="shared" si="11"/>
        <v>0</v>
      </c>
      <c r="J184"/>
      <c r="K184" s="86">
        <f t="shared" si="12"/>
        <v>0</v>
      </c>
    </row>
    <row r="185" spans="1:11" ht="18" customHeight="1" x14ac:dyDescent="0.2">
      <c r="A185" s="8">
        <f t="shared" si="10"/>
        <v>6</v>
      </c>
      <c r="B185" s="56"/>
      <c r="C185" s="15"/>
      <c r="D185" s="15"/>
      <c r="E185" s="15"/>
      <c r="F185" s="15"/>
      <c r="G185" s="15"/>
      <c r="H185" s="52">
        <v>0</v>
      </c>
      <c r="I185" s="85">
        <f t="shared" si="11"/>
        <v>0</v>
      </c>
      <c r="J185"/>
      <c r="K185" s="86">
        <f t="shared" si="12"/>
        <v>0</v>
      </c>
    </row>
    <row r="186" spans="1:11" ht="18" customHeight="1" x14ac:dyDescent="0.2">
      <c r="A186" s="8">
        <f t="shared" si="10"/>
        <v>7</v>
      </c>
      <c r="B186" s="56"/>
      <c r="C186" s="15"/>
      <c r="D186" s="15"/>
      <c r="E186" s="15"/>
      <c r="F186" s="15"/>
      <c r="G186" s="15"/>
      <c r="H186" s="52">
        <v>0</v>
      </c>
      <c r="I186" s="85">
        <f t="shared" si="11"/>
        <v>0</v>
      </c>
      <c r="J186"/>
      <c r="K186" s="86">
        <f t="shared" si="12"/>
        <v>0</v>
      </c>
    </row>
    <row r="187" spans="1:11" ht="18" customHeight="1" x14ac:dyDescent="0.2">
      <c r="A187" s="8">
        <f t="shared" si="10"/>
        <v>8</v>
      </c>
      <c r="B187" s="56"/>
      <c r="C187" s="15"/>
      <c r="D187" s="15"/>
      <c r="E187" s="15"/>
      <c r="F187" s="15"/>
      <c r="G187" s="15"/>
      <c r="H187" s="52">
        <v>0</v>
      </c>
      <c r="I187" s="85">
        <f t="shared" si="11"/>
        <v>0</v>
      </c>
      <c r="J187"/>
      <c r="K187" s="86">
        <f t="shared" si="12"/>
        <v>0</v>
      </c>
    </row>
    <row r="188" spans="1:11" ht="18" customHeight="1" x14ac:dyDescent="0.2">
      <c r="A188" s="8">
        <f t="shared" si="10"/>
        <v>9</v>
      </c>
      <c r="B188" s="56"/>
      <c r="C188" s="15"/>
      <c r="D188" s="15"/>
      <c r="E188" s="15"/>
      <c r="F188" s="15"/>
      <c r="G188" s="15"/>
      <c r="H188" s="52">
        <v>0</v>
      </c>
      <c r="I188" s="85">
        <f t="shared" si="11"/>
        <v>0</v>
      </c>
      <c r="J188"/>
      <c r="K188" s="86">
        <f t="shared" si="12"/>
        <v>0</v>
      </c>
    </row>
    <row r="189" spans="1:11" ht="18" customHeight="1" x14ac:dyDescent="0.2">
      <c r="A189" s="8">
        <f t="shared" si="10"/>
        <v>10</v>
      </c>
      <c r="B189" s="56"/>
      <c r="C189" s="15"/>
      <c r="D189" s="15"/>
      <c r="E189" s="15"/>
      <c r="F189" s="15"/>
      <c r="G189" s="15"/>
      <c r="H189" s="52">
        <v>0</v>
      </c>
      <c r="I189" s="85">
        <f t="shared" si="11"/>
        <v>0</v>
      </c>
      <c r="J189"/>
      <c r="K189" s="86">
        <f t="shared" si="12"/>
        <v>0</v>
      </c>
    </row>
    <row r="190" spans="1:11" ht="18" customHeight="1" x14ac:dyDescent="0.2">
      <c r="A190" s="8">
        <f t="shared" si="10"/>
        <v>11</v>
      </c>
      <c r="B190" s="56"/>
      <c r="C190" s="15"/>
      <c r="D190" s="15"/>
      <c r="E190" s="15"/>
      <c r="F190" s="15"/>
      <c r="G190" s="15"/>
      <c r="H190" s="52">
        <v>0</v>
      </c>
      <c r="I190" s="85">
        <f t="shared" si="11"/>
        <v>0</v>
      </c>
      <c r="J190"/>
      <c r="K190" s="86">
        <f t="shared" si="12"/>
        <v>0</v>
      </c>
    </row>
    <row r="191" spans="1:11" ht="18" customHeight="1" x14ac:dyDescent="0.2">
      <c r="A191" s="8">
        <f t="shared" si="10"/>
        <v>12</v>
      </c>
      <c r="B191" s="56"/>
      <c r="C191" s="15"/>
      <c r="D191" s="15"/>
      <c r="E191" s="15"/>
      <c r="F191" s="15"/>
      <c r="G191" s="15"/>
      <c r="H191" s="52">
        <v>0</v>
      </c>
      <c r="I191" s="85">
        <f t="shared" si="11"/>
        <v>0</v>
      </c>
      <c r="J191"/>
      <c r="K191" s="86">
        <f t="shared" si="12"/>
        <v>0</v>
      </c>
    </row>
    <row r="192" spans="1:11" ht="18" customHeight="1" x14ac:dyDescent="0.2">
      <c r="A192" s="8">
        <f t="shared" si="10"/>
        <v>13</v>
      </c>
      <c r="B192" s="56"/>
      <c r="C192" s="15"/>
      <c r="D192" s="15"/>
      <c r="E192" s="15"/>
      <c r="F192" s="15"/>
      <c r="G192" s="15"/>
      <c r="H192" s="52">
        <v>0</v>
      </c>
      <c r="I192" s="85">
        <f t="shared" si="11"/>
        <v>0</v>
      </c>
      <c r="J192"/>
      <c r="K192" s="86">
        <f t="shared" si="12"/>
        <v>0</v>
      </c>
    </row>
    <row r="193" spans="1:12" ht="18" customHeight="1" x14ac:dyDescent="0.2">
      <c r="A193" s="8">
        <f t="shared" si="10"/>
        <v>14</v>
      </c>
      <c r="B193" s="56"/>
      <c r="C193" s="15"/>
      <c r="D193" s="15"/>
      <c r="E193" s="15"/>
      <c r="F193" s="15"/>
      <c r="G193" s="15"/>
      <c r="H193" s="52">
        <v>0</v>
      </c>
      <c r="I193" s="85">
        <f t="shared" si="11"/>
        <v>0</v>
      </c>
      <c r="J193"/>
      <c r="K193" s="86">
        <f t="shared" si="12"/>
        <v>0</v>
      </c>
    </row>
    <row r="194" spans="1:12" ht="18" customHeight="1" x14ac:dyDescent="0.2">
      <c r="A194" s="8">
        <f t="shared" si="10"/>
        <v>15</v>
      </c>
      <c r="B194" s="56"/>
      <c r="C194" s="15"/>
      <c r="D194" s="15"/>
      <c r="E194" s="15"/>
      <c r="F194" s="15"/>
      <c r="G194" s="15"/>
      <c r="H194" s="52">
        <v>0</v>
      </c>
      <c r="I194" s="85">
        <f t="shared" si="11"/>
        <v>0</v>
      </c>
      <c r="J194"/>
      <c r="K194" s="86">
        <f t="shared" si="12"/>
        <v>0</v>
      </c>
    </row>
    <row r="195" spans="1:12" ht="18" customHeight="1" x14ac:dyDescent="0.2">
      <c r="A195" s="8">
        <f t="shared" si="10"/>
        <v>16</v>
      </c>
      <c r="B195" s="56"/>
      <c r="C195" s="15"/>
      <c r="D195" s="15"/>
      <c r="E195" s="15"/>
      <c r="F195" s="15"/>
      <c r="G195" s="15"/>
      <c r="H195" s="52">
        <v>0</v>
      </c>
      <c r="I195" s="85">
        <f t="shared" si="11"/>
        <v>0</v>
      </c>
      <c r="J195"/>
      <c r="K195" s="86">
        <f t="shared" si="12"/>
        <v>0</v>
      </c>
    </row>
    <row r="196" spans="1:12" ht="18" customHeight="1" x14ac:dyDescent="0.2">
      <c r="A196" s="8">
        <f t="shared" si="10"/>
        <v>17</v>
      </c>
      <c r="B196" s="56"/>
      <c r="C196" s="15"/>
      <c r="D196" s="15"/>
      <c r="E196" s="15"/>
      <c r="F196" s="15"/>
      <c r="G196" s="15"/>
      <c r="H196" s="52">
        <v>0</v>
      </c>
      <c r="I196" s="85">
        <f t="shared" si="11"/>
        <v>0</v>
      </c>
      <c r="J196"/>
      <c r="K196" s="86">
        <f t="shared" si="12"/>
        <v>0</v>
      </c>
    </row>
    <row r="197" spans="1:12" ht="18" customHeight="1" x14ac:dyDescent="0.2">
      <c r="A197" s="8">
        <f t="shared" si="10"/>
        <v>18</v>
      </c>
      <c r="B197" s="56"/>
      <c r="C197" s="15"/>
      <c r="D197" s="15"/>
      <c r="E197" s="15"/>
      <c r="F197" s="15"/>
      <c r="G197" s="15"/>
      <c r="H197" s="52">
        <v>0</v>
      </c>
      <c r="I197" s="85">
        <f t="shared" si="11"/>
        <v>0</v>
      </c>
      <c r="J197"/>
      <c r="K197" s="86">
        <f t="shared" si="12"/>
        <v>0</v>
      </c>
    </row>
    <row r="198" spans="1:12" ht="18" customHeight="1" x14ac:dyDescent="0.2">
      <c r="A198" s="8">
        <f t="shared" si="10"/>
        <v>19</v>
      </c>
      <c r="B198" s="56"/>
      <c r="C198" s="15"/>
      <c r="D198" s="15"/>
      <c r="E198" s="15"/>
      <c r="F198" s="15"/>
      <c r="G198" s="15"/>
      <c r="H198" s="52">
        <v>0</v>
      </c>
      <c r="I198" s="85">
        <f t="shared" si="11"/>
        <v>0</v>
      </c>
      <c r="J198"/>
      <c r="K198" s="86">
        <f t="shared" si="12"/>
        <v>0</v>
      </c>
    </row>
    <row r="199" spans="1:12" ht="18" customHeight="1" x14ac:dyDescent="0.2">
      <c r="A199" s="8">
        <f t="shared" si="10"/>
        <v>20</v>
      </c>
      <c r="B199" s="56"/>
      <c r="C199" s="15"/>
      <c r="D199" s="15"/>
      <c r="E199" s="15"/>
      <c r="F199" s="15"/>
      <c r="G199" s="15"/>
      <c r="H199" s="52">
        <v>0</v>
      </c>
      <c r="I199" s="85">
        <f t="shared" si="11"/>
        <v>0</v>
      </c>
      <c r="J199"/>
      <c r="K199" s="86">
        <f t="shared" si="12"/>
        <v>0</v>
      </c>
    </row>
    <row r="200" spans="1:12" ht="18" customHeight="1" x14ac:dyDescent="0.2">
      <c r="A200" s="8">
        <f t="shared" si="10"/>
        <v>21</v>
      </c>
      <c r="B200" s="56"/>
      <c r="C200" s="15"/>
      <c r="D200" s="15"/>
      <c r="E200" s="15"/>
      <c r="F200" s="15"/>
      <c r="G200" s="15"/>
      <c r="H200" s="52">
        <v>0</v>
      </c>
      <c r="I200" s="85">
        <f t="shared" si="11"/>
        <v>0</v>
      </c>
      <c r="J200"/>
      <c r="K200" s="86">
        <f t="shared" si="12"/>
        <v>0</v>
      </c>
    </row>
    <row r="201" spans="1:12" ht="18" customHeight="1" x14ac:dyDescent="0.2">
      <c r="A201" s="8">
        <f t="shared" si="10"/>
        <v>22</v>
      </c>
      <c r="B201" s="56"/>
      <c r="C201" s="15"/>
      <c r="D201" s="15"/>
      <c r="E201" s="15"/>
      <c r="F201" s="15"/>
      <c r="G201" s="15"/>
      <c r="H201" s="52">
        <v>0</v>
      </c>
      <c r="I201" s="85">
        <f t="shared" si="11"/>
        <v>0</v>
      </c>
      <c r="J201"/>
      <c r="K201" s="86">
        <f t="shared" si="12"/>
        <v>0</v>
      </c>
    </row>
    <row r="202" spans="1:12" ht="18" customHeight="1" x14ac:dyDescent="0.2">
      <c r="A202" s="8">
        <f t="shared" si="10"/>
        <v>23</v>
      </c>
      <c r="B202" s="56"/>
      <c r="C202" s="15"/>
      <c r="D202" s="15"/>
      <c r="E202" s="15"/>
      <c r="F202" s="15"/>
      <c r="G202" s="15"/>
      <c r="H202" s="52">
        <v>0</v>
      </c>
      <c r="I202" s="85">
        <f t="shared" si="11"/>
        <v>0</v>
      </c>
      <c r="J202"/>
      <c r="K202" s="86">
        <f t="shared" si="12"/>
        <v>0</v>
      </c>
    </row>
    <row r="203" spans="1:12" ht="18" customHeight="1" x14ac:dyDescent="0.2">
      <c r="A203" s="8">
        <f t="shared" si="10"/>
        <v>24</v>
      </c>
      <c r="B203" s="56"/>
      <c r="C203" s="15"/>
      <c r="D203" s="15"/>
      <c r="E203" s="15"/>
      <c r="F203" s="15"/>
      <c r="G203" s="15"/>
      <c r="H203" s="52">
        <v>0</v>
      </c>
      <c r="I203" s="85">
        <f t="shared" si="11"/>
        <v>0</v>
      </c>
      <c r="J203"/>
      <c r="K203" s="86">
        <f t="shared" si="12"/>
        <v>0</v>
      </c>
    </row>
    <row r="204" spans="1:12" ht="18" customHeight="1" x14ac:dyDescent="0.2">
      <c r="A204" s="8">
        <f t="shared" si="10"/>
        <v>25</v>
      </c>
      <c r="B204" s="56"/>
      <c r="C204" s="15"/>
      <c r="D204" s="15"/>
      <c r="E204" s="15"/>
      <c r="F204" s="15"/>
      <c r="G204" s="15"/>
      <c r="H204" s="52">
        <v>0</v>
      </c>
      <c r="I204" s="85">
        <f t="shared" si="11"/>
        <v>0</v>
      </c>
      <c r="J204"/>
      <c r="K204" s="86">
        <f t="shared" si="12"/>
        <v>0</v>
      </c>
    </row>
    <row r="205" spans="1:12" ht="15" x14ac:dyDescent="0.2">
      <c r="B205" s="53"/>
      <c r="I205" s="89"/>
      <c r="J205"/>
      <c r="K205"/>
    </row>
    <row r="206" spans="1:12" ht="15" x14ac:dyDescent="0.2">
      <c r="B206" s="53"/>
      <c r="H206" s="9" t="s">
        <v>205</v>
      </c>
      <c r="I206" s="87">
        <f>SUM(I180:I204)</f>
        <v>0</v>
      </c>
      <c r="J206"/>
      <c r="K206" s="88">
        <f>SUM(K180:K204)</f>
        <v>0</v>
      </c>
    </row>
    <row r="207" spans="1:12" ht="15" x14ac:dyDescent="0.2">
      <c r="B207" s="53"/>
      <c r="I207" s="54"/>
    </row>
    <row r="208" spans="1:12" x14ac:dyDescent="0.2">
      <c r="B208" s="46" t="s">
        <v>206</v>
      </c>
      <c r="C208" s="58"/>
      <c r="D208" s="58"/>
      <c r="E208" s="58"/>
      <c r="F208" s="58"/>
      <c r="G208" s="58"/>
      <c r="H208" s="58"/>
      <c r="I208" s="58"/>
      <c r="J208" s="58"/>
      <c r="K208" s="58"/>
      <c r="L208" s="58"/>
    </row>
    <row r="209" spans="1:12" x14ac:dyDescent="0.2">
      <c r="B209" s="8"/>
    </row>
    <row r="210" spans="1:12" x14ac:dyDescent="0.2">
      <c r="A210" s="47" t="s">
        <v>207</v>
      </c>
      <c r="B210" s="90" t="s">
        <v>208</v>
      </c>
      <c r="C210" s="122" t="s">
        <v>209</v>
      </c>
      <c r="D210" s="122"/>
      <c r="E210" s="59"/>
      <c r="F210" s="59" t="s">
        <v>210</v>
      </c>
      <c r="G210" s="59" t="s">
        <v>211</v>
      </c>
      <c r="H210" s="59" t="s">
        <v>212</v>
      </c>
      <c r="I210" s="59" t="s">
        <v>213</v>
      </c>
      <c r="J210" s="59"/>
      <c r="K210" s="59" t="s">
        <v>214</v>
      </c>
      <c r="L210" s="90" t="s">
        <v>215</v>
      </c>
    </row>
    <row r="211" spans="1:12" ht="15.75" thickBot="1" x14ac:dyDescent="0.25">
      <c r="A211" s="8">
        <v>1</v>
      </c>
      <c r="B211" s="94" t="s">
        <v>85</v>
      </c>
      <c r="C211" s="119"/>
      <c r="D211" s="120"/>
      <c r="E211" s="61"/>
      <c r="F211" s="15"/>
      <c r="G211" s="15"/>
      <c r="H211" s="52">
        <v>0</v>
      </c>
      <c r="I211" s="62"/>
      <c r="J211" s="15"/>
      <c r="K211" s="52">
        <f>SUM(H211)-(H211*I211)</f>
        <v>0</v>
      </c>
      <c r="L211" s="85">
        <f>SUM(K211*1.21)</f>
        <v>0</v>
      </c>
    </row>
    <row r="212" spans="1:12" ht="15.75" thickBot="1" x14ac:dyDescent="0.25">
      <c r="A212" s="8">
        <f>SUM(A211+1)</f>
        <v>2</v>
      </c>
      <c r="B212" s="94" t="s">
        <v>86</v>
      </c>
      <c r="C212" s="119"/>
      <c r="D212" s="120"/>
      <c r="E212" s="61"/>
      <c r="F212" s="15"/>
      <c r="G212" s="15"/>
      <c r="H212" s="52">
        <v>0</v>
      </c>
      <c r="I212" s="62"/>
      <c r="J212" s="15"/>
      <c r="K212" s="52">
        <f>SUM(H212)-(H212*I212)</f>
        <v>0</v>
      </c>
      <c r="L212" s="85">
        <f t="shared" ref="L212:L275" si="13">SUM(K212*1.21)</f>
        <v>0</v>
      </c>
    </row>
    <row r="213" spans="1:12" ht="15.75" thickBot="1" x14ac:dyDescent="0.25">
      <c r="A213" s="8">
        <f t="shared" ref="A213:A276" si="14">SUM(A212+1)</f>
        <v>3</v>
      </c>
      <c r="B213" s="94" t="s">
        <v>87</v>
      </c>
      <c r="C213" s="119"/>
      <c r="D213" s="120"/>
      <c r="E213" s="61"/>
      <c r="F213" s="15"/>
      <c r="G213" s="15"/>
      <c r="H213" s="52">
        <v>0</v>
      </c>
      <c r="I213" s="62"/>
      <c r="J213" s="15"/>
      <c r="K213" s="52">
        <f t="shared" ref="K213:K242" si="15">SUM(H213)-(H213*I213)</f>
        <v>0</v>
      </c>
      <c r="L213" s="85">
        <f t="shared" si="13"/>
        <v>0</v>
      </c>
    </row>
    <row r="214" spans="1:12" ht="15.75" thickBot="1" x14ac:dyDescent="0.25">
      <c r="A214" s="8">
        <f t="shared" si="14"/>
        <v>4</v>
      </c>
      <c r="B214" s="94" t="s">
        <v>88</v>
      </c>
      <c r="C214" s="119"/>
      <c r="D214" s="120"/>
      <c r="E214" s="61"/>
      <c r="F214" s="15"/>
      <c r="G214" s="15"/>
      <c r="H214" s="52">
        <v>0</v>
      </c>
      <c r="I214" s="62"/>
      <c r="J214" s="15"/>
      <c r="K214" s="52">
        <f t="shared" si="15"/>
        <v>0</v>
      </c>
      <c r="L214" s="85">
        <f t="shared" si="13"/>
        <v>0</v>
      </c>
    </row>
    <row r="215" spans="1:12" ht="15.75" thickBot="1" x14ac:dyDescent="0.25">
      <c r="A215" s="8">
        <f t="shared" si="14"/>
        <v>5</v>
      </c>
      <c r="B215" s="94" t="s">
        <v>216</v>
      </c>
      <c r="C215" s="119"/>
      <c r="D215" s="120"/>
      <c r="E215" s="61"/>
      <c r="F215" s="15"/>
      <c r="G215" s="15"/>
      <c r="H215" s="52">
        <v>0</v>
      </c>
      <c r="I215" s="62"/>
      <c r="J215" s="15"/>
      <c r="K215" s="52">
        <f>SUM(H215)-(H215*I215)</f>
        <v>0</v>
      </c>
      <c r="L215" s="85">
        <f>SUM(K215*1.21)</f>
        <v>0</v>
      </c>
    </row>
    <row r="216" spans="1:12" ht="15.75" thickBot="1" x14ac:dyDescent="0.25">
      <c r="A216" s="8">
        <f t="shared" si="14"/>
        <v>6</v>
      </c>
      <c r="B216" s="94" t="s">
        <v>90</v>
      </c>
      <c r="C216" s="119"/>
      <c r="D216" s="120"/>
      <c r="E216" s="61"/>
      <c r="F216" s="15"/>
      <c r="G216" s="15"/>
      <c r="H216" s="52">
        <v>0</v>
      </c>
      <c r="I216" s="62"/>
      <c r="J216" s="15"/>
      <c r="K216" s="52">
        <f t="shared" si="15"/>
        <v>0</v>
      </c>
      <c r="L216" s="85">
        <f t="shared" si="13"/>
        <v>0</v>
      </c>
    </row>
    <row r="217" spans="1:12" ht="15.75" thickBot="1" x14ac:dyDescent="0.25">
      <c r="A217" s="8">
        <f t="shared" si="14"/>
        <v>7</v>
      </c>
      <c r="B217" s="94" t="s">
        <v>217</v>
      </c>
      <c r="C217" s="119"/>
      <c r="D217" s="120"/>
      <c r="E217" s="61"/>
      <c r="F217" s="15"/>
      <c r="G217" s="15"/>
      <c r="H217" s="52">
        <v>0</v>
      </c>
      <c r="I217" s="62"/>
      <c r="J217" s="15"/>
      <c r="K217" s="52">
        <f t="shared" si="15"/>
        <v>0</v>
      </c>
      <c r="L217" s="85">
        <f t="shared" si="13"/>
        <v>0</v>
      </c>
    </row>
    <row r="218" spans="1:12" ht="15.75" thickBot="1" x14ac:dyDescent="0.25">
      <c r="A218" s="8">
        <f t="shared" si="14"/>
        <v>8</v>
      </c>
      <c r="B218" s="94" t="s">
        <v>92</v>
      </c>
      <c r="C218" s="119"/>
      <c r="D218" s="120"/>
      <c r="E218" s="61"/>
      <c r="F218" s="15"/>
      <c r="G218" s="15"/>
      <c r="H218" s="52">
        <v>0</v>
      </c>
      <c r="I218" s="62"/>
      <c r="J218" s="15"/>
      <c r="K218" s="52">
        <f t="shared" si="15"/>
        <v>0</v>
      </c>
      <c r="L218" s="85">
        <f t="shared" si="13"/>
        <v>0</v>
      </c>
    </row>
    <row r="219" spans="1:12" ht="15.75" thickBot="1" x14ac:dyDescent="0.25">
      <c r="A219" s="8">
        <f t="shared" si="14"/>
        <v>9</v>
      </c>
      <c r="B219" s="94" t="s">
        <v>93</v>
      </c>
      <c r="C219" s="119"/>
      <c r="D219" s="120"/>
      <c r="E219" s="61"/>
      <c r="F219" s="15"/>
      <c r="G219" s="15"/>
      <c r="H219" s="52">
        <v>0</v>
      </c>
      <c r="I219" s="62"/>
      <c r="J219" s="15"/>
      <c r="K219" s="52">
        <f t="shared" si="15"/>
        <v>0</v>
      </c>
      <c r="L219" s="85">
        <f t="shared" si="13"/>
        <v>0</v>
      </c>
    </row>
    <row r="220" spans="1:12" ht="15.75" thickBot="1" x14ac:dyDescent="0.25">
      <c r="A220" s="8">
        <f t="shared" si="14"/>
        <v>10</v>
      </c>
      <c r="B220" s="94" t="s">
        <v>94</v>
      </c>
      <c r="C220" s="119"/>
      <c r="D220" s="120"/>
      <c r="E220" s="61"/>
      <c r="F220" s="15"/>
      <c r="G220" s="15"/>
      <c r="H220" s="52">
        <v>0</v>
      </c>
      <c r="I220" s="62"/>
      <c r="J220" s="15"/>
      <c r="K220" s="52">
        <f t="shared" si="15"/>
        <v>0</v>
      </c>
      <c r="L220" s="85">
        <f t="shared" si="13"/>
        <v>0</v>
      </c>
    </row>
    <row r="221" spans="1:12" ht="15.75" thickBot="1" x14ac:dyDescent="0.25">
      <c r="A221" s="8">
        <f t="shared" si="14"/>
        <v>11</v>
      </c>
      <c r="B221" s="94" t="s">
        <v>95</v>
      </c>
      <c r="C221" s="126"/>
      <c r="D221" s="126"/>
      <c r="E221" s="24"/>
      <c r="F221" s="15"/>
      <c r="G221" s="15"/>
      <c r="H221" s="52">
        <v>0</v>
      </c>
      <c r="I221" s="62"/>
      <c r="J221" s="15"/>
      <c r="K221" s="52">
        <f t="shared" si="15"/>
        <v>0</v>
      </c>
      <c r="L221" s="85">
        <f>SUM(K221*1.21)</f>
        <v>0</v>
      </c>
    </row>
    <row r="222" spans="1:12" ht="15.75" thickBot="1" x14ac:dyDescent="0.25">
      <c r="A222" s="8">
        <f t="shared" si="14"/>
        <v>12</v>
      </c>
      <c r="B222" s="94" t="s">
        <v>96</v>
      </c>
      <c r="C222" s="119"/>
      <c r="D222" s="120"/>
      <c r="E222" s="61"/>
      <c r="F222" s="15"/>
      <c r="G222" s="15"/>
      <c r="H222" s="52">
        <v>0</v>
      </c>
      <c r="I222" s="62"/>
      <c r="J222" s="15"/>
      <c r="K222" s="52">
        <f t="shared" si="15"/>
        <v>0</v>
      </c>
      <c r="L222" s="85">
        <f t="shared" si="13"/>
        <v>0</v>
      </c>
    </row>
    <row r="223" spans="1:12" ht="15.75" thickBot="1" x14ac:dyDescent="0.25">
      <c r="A223" s="8">
        <f t="shared" si="14"/>
        <v>13</v>
      </c>
      <c r="B223" s="94" t="s">
        <v>97</v>
      </c>
      <c r="C223" s="119"/>
      <c r="D223" s="120"/>
      <c r="E223" s="61"/>
      <c r="F223" s="15"/>
      <c r="G223" s="15"/>
      <c r="H223" s="52">
        <v>0</v>
      </c>
      <c r="I223" s="62"/>
      <c r="J223" s="15"/>
      <c r="K223" s="52">
        <f t="shared" si="15"/>
        <v>0</v>
      </c>
      <c r="L223" s="85">
        <f t="shared" si="13"/>
        <v>0</v>
      </c>
    </row>
    <row r="224" spans="1:12" ht="15.75" thickBot="1" x14ac:dyDescent="0.25">
      <c r="A224" s="8">
        <f t="shared" si="14"/>
        <v>14</v>
      </c>
      <c r="B224" s="94" t="s">
        <v>98</v>
      </c>
      <c r="C224" s="119"/>
      <c r="D224" s="120"/>
      <c r="E224" s="61"/>
      <c r="F224" s="15"/>
      <c r="G224" s="15"/>
      <c r="H224" s="52">
        <v>0</v>
      </c>
      <c r="I224" s="62"/>
      <c r="J224" s="15"/>
      <c r="K224" s="52">
        <f t="shared" si="15"/>
        <v>0</v>
      </c>
      <c r="L224" s="85">
        <f t="shared" si="13"/>
        <v>0</v>
      </c>
    </row>
    <row r="225" spans="1:12" ht="15.75" thickBot="1" x14ac:dyDescent="0.25">
      <c r="A225" s="8">
        <f t="shared" si="14"/>
        <v>15</v>
      </c>
      <c r="B225" s="94" t="s">
        <v>99</v>
      </c>
      <c r="C225" s="119"/>
      <c r="D225" s="120"/>
      <c r="E225" s="61"/>
      <c r="F225" s="15"/>
      <c r="G225" s="15"/>
      <c r="H225" s="52">
        <v>0</v>
      </c>
      <c r="I225" s="62"/>
      <c r="J225" s="15"/>
      <c r="K225" s="52">
        <f t="shared" si="15"/>
        <v>0</v>
      </c>
      <c r="L225" s="85">
        <f t="shared" si="13"/>
        <v>0</v>
      </c>
    </row>
    <row r="226" spans="1:12" ht="15.75" thickBot="1" x14ac:dyDescent="0.25">
      <c r="A226" s="8">
        <f t="shared" si="14"/>
        <v>16</v>
      </c>
      <c r="B226" s="94" t="s">
        <v>100</v>
      </c>
      <c r="C226" s="119"/>
      <c r="D226" s="120"/>
      <c r="E226" s="61"/>
      <c r="F226" s="15"/>
      <c r="G226" s="15"/>
      <c r="H226" s="52">
        <v>0</v>
      </c>
      <c r="I226" s="62"/>
      <c r="J226" s="15"/>
      <c r="K226" s="52">
        <f t="shared" si="15"/>
        <v>0</v>
      </c>
      <c r="L226" s="85">
        <f t="shared" si="13"/>
        <v>0</v>
      </c>
    </row>
    <row r="227" spans="1:12" ht="15.75" thickBot="1" x14ac:dyDescent="0.25">
      <c r="A227" s="8">
        <f t="shared" si="14"/>
        <v>17</v>
      </c>
      <c r="B227" s="94" t="s">
        <v>101</v>
      </c>
      <c r="C227" s="119"/>
      <c r="D227" s="120"/>
      <c r="E227" s="61"/>
      <c r="F227" s="15"/>
      <c r="G227" s="15"/>
      <c r="H227" s="52">
        <v>0</v>
      </c>
      <c r="I227" s="62"/>
      <c r="J227" s="15"/>
      <c r="K227" s="52">
        <f t="shared" si="15"/>
        <v>0</v>
      </c>
      <c r="L227" s="85">
        <f t="shared" si="13"/>
        <v>0</v>
      </c>
    </row>
    <row r="228" spans="1:12" ht="15.75" thickBot="1" x14ac:dyDescent="0.25">
      <c r="A228" s="8">
        <f t="shared" si="14"/>
        <v>18</v>
      </c>
      <c r="B228" s="94" t="s">
        <v>102</v>
      </c>
      <c r="C228" s="119"/>
      <c r="D228" s="120"/>
      <c r="E228" s="61"/>
      <c r="F228" s="15"/>
      <c r="G228" s="15"/>
      <c r="H228" s="52">
        <v>0</v>
      </c>
      <c r="I228" s="62"/>
      <c r="J228" s="15"/>
      <c r="K228" s="52">
        <f t="shared" si="15"/>
        <v>0</v>
      </c>
      <c r="L228" s="85">
        <f t="shared" si="13"/>
        <v>0</v>
      </c>
    </row>
    <row r="229" spans="1:12" ht="15.75" thickBot="1" x14ac:dyDescent="0.25">
      <c r="A229" s="8">
        <f t="shared" si="14"/>
        <v>19</v>
      </c>
      <c r="B229" s="94" t="s">
        <v>103</v>
      </c>
      <c r="C229" s="119"/>
      <c r="D229" s="120"/>
      <c r="E229" s="61"/>
      <c r="F229" s="15"/>
      <c r="G229" s="15"/>
      <c r="H229" s="52">
        <v>0</v>
      </c>
      <c r="I229" s="62"/>
      <c r="J229" s="15"/>
      <c r="K229" s="52">
        <f t="shared" si="15"/>
        <v>0</v>
      </c>
      <c r="L229" s="85">
        <f t="shared" si="13"/>
        <v>0</v>
      </c>
    </row>
    <row r="230" spans="1:12" ht="15.75" thickBot="1" x14ac:dyDescent="0.25">
      <c r="A230" s="8">
        <f t="shared" si="14"/>
        <v>20</v>
      </c>
      <c r="B230" s="94" t="s">
        <v>104</v>
      </c>
      <c r="C230" s="119"/>
      <c r="D230" s="120"/>
      <c r="E230" s="61"/>
      <c r="F230" s="15"/>
      <c r="G230" s="15"/>
      <c r="H230" s="52">
        <v>0</v>
      </c>
      <c r="I230" s="62"/>
      <c r="J230" s="15"/>
      <c r="K230" s="52">
        <f t="shared" si="15"/>
        <v>0</v>
      </c>
      <c r="L230" s="85">
        <f t="shared" si="13"/>
        <v>0</v>
      </c>
    </row>
    <row r="231" spans="1:12" ht="15.75" thickBot="1" x14ac:dyDescent="0.25">
      <c r="A231" s="8">
        <f t="shared" si="14"/>
        <v>21</v>
      </c>
      <c r="B231" s="94" t="s">
        <v>218</v>
      </c>
      <c r="C231" s="119"/>
      <c r="D231" s="120"/>
      <c r="E231" s="61"/>
      <c r="F231" s="15"/>
      <c r="G231" s="15"/>
      <c r="H231" s="52">
        <v>0</v>
      </c>
      <c r="I231" s="62"/>
      <c r="J231" s="15"/>
      <c r="K231" s="52">
        <f t="shared" si="15"/>
        <v>0</v>
      </c>
      <c r="L231" s="85">
        <f t="shared" si="13"/>
        <v>0</v>
      </c>
    </row>
    <row r="232" spans="1:12" ht="15.75" thickBot="1" x14ac:dyDescent="0.25">
      <c r="A232" s="8">
        <f t="shared" si="14"/>
        <v>22</v>
      </c>
      <c r="B232" s="94" t="s">
        <v>106</v>
      </c>
      <c r="C232" s="119"/>
      <c r="D232" s="120"/>
      <c r="E232" s="61"/>
      <c r="F232" s="15"/>
      <c r="G232" s="15"/>
      <c r="H232" s="52">
        <v>0</v>
      </c>
      <c r="I232" s="62"/>
      <c r="J232" s="15"/>
      <c r="K232" s="52">
        <f t="shared" si="15"/>
        <v>0</v>
      </c>
      <c r="L232" s="85">
        <f t="shared" si="13"/>
        <v>0</v>
      </c>
    </row>
    <row r="233" spans="1:12" ht="15.75" thickBot="1" x14ac:dyDescent="0.25">
      <c r="A233" s="8">
        <f t="shared" si="14"/>
        <v>23</v>
      </c>
      <c r="B233" s="94" t="s">
        <v>107</v>
      </c>
      <c r="C233" s="119"/>
      <c r="D233" s="120"/>
      <c r="E233" s="61"/>
      <c r="F233" s="15"/>
      <c r="G233" s="15"/>
      <c r="H233" s="52">
        <v>0</v>
      </c>
      <c r="I233" s="62"/>
      <c r="J233" s="15"/>
      <c r="K233" s="52">
        <f t="shared" si="15"/>
        <v>0</v>
      </c>
      <c r="L233" s="85">
        <f t="shared" si="13"/>
        <v>0</v>
      </c>
    </row>
    <row r="234" spans="1:12" ht="15.75" thickBot="1" x14ac:dyDescent="0.25">
      <c r="A234" s="8">
        <f t="shared" si="14"/>
        <v>24</v>
      </c>
      <c r="B234" s="94" t="s">
        <v>108</v>
      </c>
      <c r="C234" s="119"/>
      <c r="D234" s="120"/>
      <c r="E234" s="61"/>
      <c r="F234" s="15"/>
      <c r="G234" s="15"/>
      <c r="H234" s="52">
        <v>0</v>
      </c>
      <c r="I234" s="62"/>
      <c r="J234" s="15"/>
      <c r="K234" s="52">
        <f t="shared" si="15"/>
        <v>0</v>
      </c>
      <c r="L234" s="85">
        <f t="shared" si="13"/>
        <v>0</v>
      </c>
    </row>
    <row r="235" spans="1:12" ht="15.75" thickBot="1" x14ac:dyDescent="0.25">
      <c r="A235" s="8">
        <f t="shared" si="14"/>
        <v>25</v>
      </c>
      <c r="B235" s="94" t="s">
        <v>109</v>
      </c>
      <c r="C235" s="119"/>
      <c r="D235" s="120"/>
      <c r="E235" s="61"/>
      <c r="F235" s="15"/>
      <c r="G235" s="15"/>
      <c r="H235" s="52">
        <v>0</v>
      </c>
      <c r="I235" s="62"/>
      <c r="J235" s="15"/>
      <c r="K235" s="52">
        <f t="shared" si="15"/>
        <v>0</v>
      </c>
      <c r="L235" s="85">
        <f t="shared" si="13"/>
        <v>0</v>
      </c>
    </row>
    <row r="236" spans="1:12" ht="15.75" thickBot="1" x14ac:dyDescent="0.25">
      <c r="A236" s="8">
        <f t="shared" si="14"/>
        <v>26</v>
      </c>
      <c r="B236" s="94" t="s">
        <v>110</v>
      </c>
      <c r="C236" s="119"/>
      <c r="D236" s="120"/>
      <c r="E236" s="61"/>
      <c r="F236" s="15"/>
      <c r="G236" s="15"/>
      <c r="H236" s="52">
        <v>0</v>
      </c>
      <c r="I236" s="62"/>
      <c r="J236" s="15"/>
      <c r="K236" s="52">
        <f t="shared" si="15"/>
        <v>0</v>
      </c>
      <c r="L236" s="85">
        <f t="shared" si="13"/>
        <v>0</v>
      </c>
    </row>
    <row r="237" spans="1:12" ht="15.75" thickBot="1" x14ac:dyDescent="0.25">
      <c r="A237" s="8">
        <f t="shared" si="14"/>
        <v>27</v>
      </c>
      <c r="B237" s="94" t="s">
        <v>111</v>
      </c>
      <c r="C237" s="119"/>
      <c r="D237" s="120"/>
      <c r="E237" s="61"/>
      <c r="F237" s="15"/>
      <c r="G237" s="15"/>
      <c r="H237" s="52">
        <v>0</v>
      </c>
      <c r="I237" s="62"/>
      <c r="J237" s="15"/>
      <c r="K237" s="52">
        <f t="shared" si="15"/>
        <v>0</v>
      </c>
      <c r="L237" s="85">
        <f t="shared" si="13"/>
        <v>0</v>
      </c>
    </row>
    <row r="238" spans="1:12" ht="15.75" thickBot="1" x14ac:dyDescent="0.25">
      <c r="A238" s="8">
        <f t="shared" si="14"/>
        <v>28</v>
      </c>
      <c r="B238" s="94" t="s">
        <v>112</v>
      </c>
      <c r="C238" s="119"/>
      <c r="D238" s="120"/>
      <c r="E238" s="61"/>
      <c r="F238" s="15"/>
      <c r="G238" s="15"/>
      <c r="H238" s="52">
        <v>0</v>
      </c>
      <c r="I238" s="62"/>
      <c r="J238" s="15"/>
      <c r="K238" s="52">
        <f t="shared" si="15"/>
        <v>0</v>
      </c>
      <c r="L238" s="85">
        <f t="shared" si="13"/>
        <v>0</v>
      </c>
    </row>
    <row r="239" spans="1:12" ht="15.75" thickBot="1" x14ac:dyDescent="0.25">
      <c r="A239" s="8">
        <f t="shared" si="14"/>
        <v>29</v>
      </c>
      <c r="B239" s="94" t="s">
        <v>113</v>
      </c>
      <c r="C239" s="119"/>
      <c r="D239" s="120"/>
      <c r="E239" s="61"/>
      <c r="F239" s="15"/>
      <c r="G239" s="15"/>
      <c r="H239" s="52">
        <v>0</v>
      </c>
      <c r="I239" s="62"/>
      <c r="J239" s="15"/>
      <c r="K239" s="52">
        <f t="shared" si="15"/>
        <v>0</v>
      </c>
      <c r="L239" s="85">
        <f t="shared" si="13"/>
        <v>0</v>
      </c>
    </row>
    <row r="240" spans="1:12" ht="15.75" thickBot="1" x14ac:dyDescent="0.25">
      <c r="A240" s="8">
        <f t="shared" si="14"/>
        <v>30</v>
      </c>
      <c r="B240" s="94" t="s">
        <v>114</v>
      </c>
      <c r="C240" s="119"/>
      <c r="D240" s="120"/>
      <c r="E240" s="61"/>
      <c r="F240" s="15"/>
      <c r="G240" s="15"/>
      <c r="H240" s="52">
        <v>0</v>
      </c>
      <c r="I240" s="62"/>
      <c r="J240" s="15"/>
      <c r="K240" s="52">
        <f t="shared" si="15"/>
        <v>0</v>
      </c>
      <c r="L240" s="85">
        <f t="shared" si="13"/>
        <v>0</v>
      </c>
    </row>
    <row r="241" spans="1:12" ht="15.75" thickBot="1" x14ac:dyDescent="0.25">
      <c r="A241" s="8">
        <f t="shared" si="14"/>
        <v>31</v>
      </c>
      <c r="B241" s="94" t="s">
        <v>115</v>
      </c>
      <c r="C241" s="119"/>
      <c r="D241" s="120"/>
      <c r="E241" s="61"/>
      <c r="F241" s="15"/>
      <c r="G241" s="15"/>
      <c r="H241" s="52">
        <v>0</v>
      </c>
      <c r="I241" s="62"/>
      <c r="J241" s="15"/>
      <c r="K241" s="52">
        <f t="shared" si="15"/>
        <v>0</v>
      </c>
      <c r="L241" s="85">
        <f t="shared" si="13"/>
        <v>0</v>
      </c>
    </row>
    <row r="242" spans="1:12" ht="15.75" thickBot="1" x14ac:dyDescent="0.25">
      <c r="A242" s="8">
        <f t="shared" si="14"/>
        <v>32</v>
      </c>
      <c r="B242" s="94" t="s">
        <v>116</v>
      </c>
      <c r="C242" s="119"/>
      <c r="D242" s="120"/>
      <c r="E242" s="61"/>
      <c r="F242" s="15"/>
      <c r="G242" s="15"/>
      <c r="H242" s="52">
        <v>0</v>
      </c>
      <c r="I242" s="62"/>
      <c r="J242" s="15"/>
      <c r="K242" s="52">
        <f t="shared" si="15"/>
        <v>0</v>
      </c>
      <c r="L242" s="85">
        <f t="shared" si="13"/>
        <v>0</v>
      </c>
    </row>
    <row r="243" spans="1:12" ht="15.75" thickBot="1" x14ac:dyDescent="0.25">
      <c r="A243" s="8">
        <f t="shared" si="14"/>
        <v>33</v>
      </c>
      <c r="B243" s="94" t="s">
        <v>117</v>
      </c>
      <c r="C243" s="119"/>
      <c r="D243" s="120"/>
      <c r="E243" s="61"/>
      <c r="F243" s="15"/>
      <c r="G243" s="15"/>
      <c r="H243" s="52">
        <v>0</v>
      </c>
      <c r="I243" s="62"/>
      <c r="J243" s="15"/>
      <c r="K243" s="52">
        <f t="shared" ref="K243:K274" si="16">SUM(H243)-(H243*I243)</f>
        <v>0</v>
      </c>
      <c r="L243" s="85">
        <f t="shared" si="13"/>
        <v>0</v>
      </c>
    </row>
    <row r="244" spans="1:12" ht="15.75" thickBot="1" x14ac:dyDescent="0.25">
      <c r="A244" s="8">
        <f t="shared" si="14"/>
        <v>34</v>
      </c>
      <c r="B244" s="94" t="s">
        <v>118</v>
      </c>
      <c r="C244" s="119"/>
      <c r="D244" s="120"/>
      <c r="E244" s="61"/>
      <c r="F244" s="15"/>
      <c r="G244" s="15"/>
      <c r="H244" s="52">
        <v>0</v>
      </c>
      <c r="I244" s="62"/>
      <c r="J244" s="15"/>
      <c r="K244" s="52">
        <f t="shared" si="16"/>
        <v>0</v>
      </c>
      <c r="L244" s="85">
        <f t="shared" si="13"/>
        <v>0</v>
      </c>
    </row>
    <row r="245" spans="1:12" ht="15.75" thickBot="1" x14ac:dyDescent="0.25">
      <c r="A245" s="8">
        <f t="shared" si="14"/>
        <v>35</v>
      </c>
      <c r="B245" s="94" t="s">
        <v>119</v>
      </c>
      <c r="C245" s="119"/>
      <c r="D245" s="120"/>
      <c r="E245" s="61"/>
      <c r="F245" s="15"/>
      <c r="G245" s="15"/>
      <c r="H245" s="52">
        <v>0</v>
      </c>
      <c r="I245" s="62"/>
      <c r="J245" s="15"/>
      <c r="K245" s="52">
        <f t="shared" si="16"/>
        <v>0</v>
      </c>
      <c r="L245" s="85">
        <f t="shared" si="13"/>
        <v>0</v>
      </c>
    </row>
    <row r="246" spans="1:12" ht="15.75" thickBot="1" x14ac:dyDescent="0.25">
      <c r="A246" s="8">
        <f t="shared" si="14"/>
        <v>36</v>
      </c>
      <c r="B246" s="94" t="s">
        <v>120</v>
      </c>
      <c r="C246" s="119"/>
      <c r="D246" s="120"/>
      <c r="E246" s="61"/>
      <c r="F246" s="15"/>
      <c r="G246" s="15"/>
      <c r="H246" s="52">
        <v>0</v>
      </c>
      <c r="I246" s="62"/>
      <c r="J246" s="15"/>
      <c r="K246" s="52">
        <f t="shared" si="16"/>
        <v>0</v>
      </c>
      <c r="L246" s="85">
        <f t="shared" si="13"/>
        <v>0</v>
      </c>
    </row>
    <row r="247" spans="1:12" ht="15.75" thickBot="1" x14ac:dyDescent="0.25">
      <c r="A247" s="8">
        <f t="shared" si="14"/>
        <v>37</v>
      </c>
      <c r="B247" s="94" t="s">
        <v>121</v>
      </c>
      <c r="C247" s="119"/>
      <c r="D247" s="120"/>
      <c r="E247" s="61"/>
      <c r="F247" s="15"/>
      <c r="G247" s="15"/>
      <c r="H247" s="52">
        <v>0</v>
      </c>
      <c r="I247" s="62"/>
      <c r="J247" s="15"/>
      <c r="K247" s="52">
        <f t="shared" si="16"/>
        <v>0</v>
      </c>
      <c r="L247" s="85">
        <f t="shared" si="13"/>
        <v>0</v>
      </c>
    </row>
    <row r="248" spans="1:12" ht="15.75" thickBot="1" x14ac:dyDescent="0.25">
      <c r="A248" s="8">
        <f t="shared" si="14"/>
        <v>38</v>
      </c>
      <c r="B248" s="94" t="s">
        <v>122</v>
      </c>
      <c r="C248" s="119"/>
      <c r="D248" s="120"/>
      <c r="E248" s="61"/>
      <c r="F248" s="15"/>
      <c r="G248" s="15"/>
      <c r="H248" s="52">
        <v>0</v>
      </c>
      <c r="I248" s="62"/>
      <c r="J248" s="15"/>
      <c r="K248" s="52">
        <f t="shared" si="16"/>
        <v>0</v>
      </c>
      <c r="L248" s="85">
        <f t="shared" si="13"/>
        <v>0</v>
      </c>
    </row>
    <row r="249" spans="1:12" ht="15.75" thickBot="1" x14ac:dyDescent="0.25">
      <c r="A249" s="8">
        <f t="shared" si="14"/>
        <v>39</v>
      </c>
      <c r="B249" s="94" t="s">
        <v>123</v>
      </c>
      <c r="C249" s="119"/>
      <c r="D249" s="120"/>
      <c r="E249" s="61"/>
      <c r="F249" s="15"/>
      <c r="G249" s="15"/>
      <c r="H249" s="52">
        <v>0</v>
      </c>
      <c r="I249" s="62"/>
      <c r="J249" s="15"/>
      <c r="K249" s="52">
        <f t="shared" si="16"/>
        <v>0</v>
      </c>
      <c r="L249" s="85">
        <f t="shared" si="13"/>
        <v>0</v>
      </c>
    </row>
    <row r="250" spans="1:12" ht="15.75" thickBot="1" x14ac:dyDescent="0.25">
      <c r="A250" s="8">
        <f t="shared" si="14"/>
        <v>40</v>
      </c>
      <c r="B250" s="94" t="s">
        <v>124</v>
      </c>
      <c r="C250" s="119"/>
      <c r="D250" s="120"/>
      <c r="E250" s="61"/>
      <c r="F250" s="15"/>
      <c r="G250" s="15"/>
      <c r="H250" s="52">
        <v>0</v>
      </c>
      <c r="I250" s="62"/>
      <c r="J250" s="15"/>
      <c r="K250" s="52">
        <f t="shared" si="16"/>
        <v>0</v>
      </c>
      <c r="L250" s="85">
        <f t="shared" si="13"/>
        <v>0</v>
      </c>
    </row>
    <row r="251" spans="1:12" ht="15.75" thickBot="1" x14ac:dyDescent="0.25">
      <c r="A251" s="8">
        <f t="shared" si="14"/>
        <v>41</v>
      </c>
      <c r="B251" s="94" t="s">
        <v>125</v>
      </c>
      <c r="C251" s="119"/>
      <c r="D251" s="120"/>
      <c r="E251" s="61"/>
      <c r="F251" s="15"/>
      <c r="G251" s="15"/>
      <c r="H251" s="52">
        <v>0</v>
      </c>
      <c r="I251" s="62"/>
      <c r="J251" s="15"/>
      <c r="K251" s="52">
        <f t="shared" si="16"/>
        <v>0</v>
      </c>
      <c r="L251" s="85">
        <f t="shared" si="13"/>
        <v>0</v>
      </c>
    </row>
    <row r="252" spans="1:12" ht="15.75" thickBot="1" x14ac:dyDescent="0.25">
      <c r="A252" s="8">
        <f t="shared" si="14"/>
        <v>42</v>
      </c>
      <c r="B252" s="94" t="s">
        <v>126</v>
      </c>
      <c r="C252" s="119"/>
      <c r="D252" s="120"/>
      <c r="E252" s="61"/>
      <c r="F252" s="15"/>
      <c r="G252" s="15"/>
      <c r="H252" s="52">
        <v>0</v>
      </c>
      <c r="I252" s="62"/>
      <c r="J252" s="15"/>
      <c r="K252" s="52">
        <f t="shared" si="16"/>
        <v>0</v>
      </c>
      <c r="L252" s="85">
        <f t="shared" si="13"/>
        <v>0</v>
      </c>
    </row>
    <row r="253" spans="1:12" ht="15.75" thickBot="1" x14ac:dyDescent="0.25">
      <c r="A253" s="8">
        <f t="shared" si="14"/>
        <v>43</v>
      </c>
      <c r="B253" s="94" t="s">
        <v>127</v>
      </c>
      <c r="C253" s="119"/>
      <c r="D253" s="120"/>
      <c r="E253" s="61"/>
      <c r="F253" s="15"/>
      <c r="G253" s="15"/>
      <c r="H253" s="52">
        <v>0</v>
      </c>
      <c r="I253" s="62"/>
      <c r="J253" s="15"/>
      <c r="K253" s="52">
        <f t="shared" si="16"/>
        <v>0</v>
      </c>
      <c r="L253" s="85">
        <f t="shared" si="13"/>
        <v>0</v>
      </c>
    </row>
    <row r="254" spans="1:12" ht="15.75" thickBot="1" x14ac:dyDescent="0.25">
      <c r="A254" s="8">
        <f t="shared" si="14"/>
        <v>44</v>
      </c>
      <c r="B254" s="94" t="s">
        <v>128</v>
      </c>
      <c r="C254" s="119"/>
      <c r="D254" s="120"/>
      <c r="E254" s="61"/>
      <c r="F254" s="15"/>
      <c r="G254" s="15"/>
      <c r="H254" s="52">
        <v>0</v>
      </c>
      <c r="I254" s="62"/>
      <c r="J254" s="15"/>
      <c r="K254" s="52">
        <f t="shared" si="16"/>
        <v>0</v>
      </c>
      <c r="L254" s="85">
        <f t="shared" si="13"/>
        <v>0</v>
      </c>
    </row>
    <row r="255" spans="1:12" ht="15.75" thickBot="1" x14ac:dyDescent="0.25">
      <c r="A255" s="8">
        <f t="shared" si="14"/>
        <v>45</v>
      </c>
      <c r="B255" s="94" t="s">
        <v>129</v>
      </c>
      <c r="C255" s="119"/>
      <c r="D255" s="120"/>
      <c r="E255" s="61"/>
      <c r="F255" s="15"/>
      <c r="G255" s="15"/>
      <c r="H255" s="52">
        <v>0</v>
      </c>
      <c r="I255" s="62"/>
      <c r="J255" s="15"/>
      <c r="K255" s="52">
        <f t="shared" si="16"/>
        <v>0</v>
      </c>
      <c r="L255" s="85">
        <f t="shared" si="13"/>
        <v>0</v>
      </c>
    </row>
    <row r="256" spans="1:12" ht="15.75" thickBot="1" x14ac:dyDescent="0.25">
      <c r="A256" s="8">
        <f t="shared" si="14"/>
        <v>46</v>
      </c>
      <c r="B256" s="94" t="s">
        <v>130</v>
      </c>
      <c r="C256" s="119"/>
      <c r="D256" s="120"/>
      <c r="E256" s="61"/>
      <c r="F256" s="15"/>
      <c r="G256" s="15"/>
      <c r="H256" s="52">
        <v>0</v>
      </c>
      <c r="I256" s="62"/>
      <c r="J256" s="15"/>
      <c r="K256" s="52">
        <f t="shared" si="16"/>
        <v>0</v>
      </c>
      <c r="L256" s="85">
        <f t="shared" si="13"/>
        <v>0</v>
      </c>
    </row>
    <row r="257" spans="1:12" ht="15.75" thickBot="1" x14ac:dyDescent="0.25">
      <c r="A257" s="8">
        <f t="shared" si="14"/>
        <v>47</v>
      </c>
      <c r="B257" s="94" t="s">
        <v>131</v>
      </c>
      <c r="C257" s="119"/>
      <c r="D257" s="120"/>
      <c r="E257" s="61"/>
      <c r="F257" s="15"/>
      <c r="G257" s="15"/>
      <c r="H257" s="52">
        <v>0</v>
      </c>
      <c r="I257" s="62"/>
      <c r="J257" s="15"/>
      <c r="K257" s="52">
        <f t="shared" si="16"/>
        <v>0</v>
      </c>
      <c r="L257" s="85">
        <f t="shared" si="13"/>
        <v>0</v>
      </c>
    </row>
    <row r="258" spans="1:12" ht="15.75" thickBot="1" x14ac:dyDescent="0.25">
      <c r="A258" s="8">
        <f t="shared" si="14"/>
        <v>48</v>
      </c>
      <c r="B258" s="94" t="s">
        <v>132</v>
      </c>
      <c r="C258" s="119"/>
      <c r="D258" s="120"/>
      <c r="E258" s="61"/>
      <c r="F258" s="15"/>
      <c r="G258" s="15"/>
      <c r="H258" s="52">
        <v>0</v>
      </c>
      <c r="I258" s="62"/>
      <c r="J258" s="15"/>
      <c r="K258" s="52">
        <f t="shared" si="16"/>
        <v>0</v>
      </c>
      <c r="L258" s="85">
        <f t="shared" si="13"/>
        <v>0</v>
      </c>
    </row>
    <row r="259" spans="1:12" ht="15.75" thickBot="1" x14ac:dyDescent="0.25">
      <c r="A259" s="8">
        <f t="shared" si="14"/>
        <v>49</v>
      </c>
      <c r="B259" s="94" t="s">
        <v>133</v>
      </c>
      <c r="C259" s="119"/>
      <c r="D259" s="120"/>
      <c r="E259" s="61"/>
      <c r="F259" s="15"/>
      <c r="G259" s="15"/>
      <c r="H259" s="52">
        <v>0</v>
      </c>
      <c r="I259" s="62"/>
      <c r="J259" s="15"/>
      <c r="K259" s="52">
        <f t="shared" si="16"/>
        <v>0</v>
      </c>
      <c r="L259" s="85">
        <f t="shared" si="13"/>
        <v>0</v>
      </c>
    </row>
    <row r="260" spans="1:12" ht="15.75" thickBot="1" x14ac:dyDescent="0.25">
      <c r="A260" s="8">
        <f t="shared" si="14"/>
        <v>50</v>
      </c>
      <c r="B260" s="100" t="s">
        <v>134</v>
      </c>
      <c r="C260" s="119"/>
      <c r="D260" s="120"/>
      <c r="E260" s="61"/>
      <c r="F260" s="15"/>
      <c r="G260" s="15"/>
      <c r="H260" s="52">
        <v>0</v>
      </c>
      <c r="I260" s="62"/>
      <c r="J260" s="15"/>
      <c r="K260" s="52">
        <f t="shared" si="16"/>
        <v>0</v>
      </c>
      <c r="L260" s="85">
        <f t="shared" si="13"/>
        <v>0</v>
      </c>
    </row>
    <row r="261" spans="1:12" ht="15.75" thickBot="1" x14ac:dyDescent="0.25">
      <c r="A261" s="8">
        <f t="shared" si="14"/>
        <v>51</v>
      </c>
      <c r="B261" s="102" t="s">
        <v>135</v>
      </c>
      <c r="C261" s="119"/>
      <c r="D261" s="120"/>
      <c r="E261" s="61"/>
      <c r="F261" s="15"/>
      <c r="G261" s="15"/>
      <c r="H261" s="52">
        <v>0</v>
      </c>
      <c r="I261" s="62"/>
      <c r="J261" s="15"/>
      <c r="K261" s="52">
        <f t="shared" si="16"/>
        <v>0</v>
      </c>
      <c r="L261" s="85">
        <f t="shared" si="13"/>
        <v>0</v>
      </c>
    </row>
    <row r="262" spans="1:12" ht="15.75" thickBot="1" x14ac:dyDescent="0.25">
      <c r="A262" s="8">
        <f t="shared" si="14"/>
        <v>52</v>
      </c>
      <c r="B262" s="94" t="s">
        <v>136</v>
      </c>
      <c r="C262" s="119"/>
      <c r="D262" s="120"/>
      <c r="E262" s="61"/>
      <c r="F262" s="15"/>
      <c r="G262" s="15"/>
      <c r="H262" s="52">
        <v>0</v>
      </c>
      <c r="I262" s="62"/>
      <c r="J262" s="15"/>
      <c r="K262" s="52">
        <f t="shared" si="16"/>
        <v>0</v>
      </c>
      <c r="L262" s="85">
        <f t="shared" si="13"/>
        <v>0</v>
      </c>
    </row>
    <row r="263" spans="1:12" ht="15.75" thickBot="1" x14ac:dyDescent="0.25">
      <c r="A263" s="8">
        <f t="shared" si="14"/>
        <v>53</v>
      </c>
      <c r="B263" s="94" t="s">
        <v>137</v>
      </c>
      <c r="C263" s="119"/>
      <c r="D263" s="120"/>
      <c r="E263" s="61"/>
      <c r="F263" s="15"/>
      <c r="G263" s="15"/>
      <c r="H263" s="52">
        <v>0</v>
      </c>
      <c r="I263" s="62"/>
      <c r="J263" s="15"/>
      <c r="K263" s="52">
        <f t="shared" si="16"/>
        <v>0</v>
      </c>
      <c r="L263" s="85">
        <f t="shared" si="13"/>
        <v>0</v>
      </c>
    </row>
    <row r="264" spans="1:12" ht="15.75" thickBot="1" x14ac:dyDescent="0.25">
      <c r="A264" s="8">
        <f t="shared" si="14"/>
        <v>54</v>
      </c>
      <c r="B264" s="94" t="s">
        <v>138</v>
      </c>
      <c r="C264" s="119"/>
      <c r="D264" s="120"/>
      <c r="E264" s="61"/>
      <c r="F264" s="15"/>
      <c r="G264" s="15"/>
      <c r="H264" s="52">
        <v>0</v>
      </c>
      <c r="I264" s="62"/>
      <c r="J264" s="15"/>
      <c r="K264" s="52">
        <f t="shared" si="16"/>
        <v>0</v>
      </c>
      <c r="L264" s="85">
        <f t="shared" si="13"/>
        <v>0</v>
      </c>
    </row>
    <row r="265" spans="1:12" ht="15.75" thickBot="1" x14ac:dyDescent="0.25">
      <c r="A265" s="8">
        <f t="shared" si="14"/>
        <v>55</v>
      </c>
      <c r="B265" s="94" t="s">
        <v>139</v>
      </c>
      <c r="C265" s="119"/>
      <c r="D265" s="123"/>
      <c r="E265" s="24"/>
      <c r="F265" s="60"/>
      <c r="G265" s="15"/>
      <c r="H265" s="52">
        <v>0</v>
      </c>
      <c r="I265" s="62"/>
      <c r="J265" s="15"/>
      <c r="K265" s="52">
        <f t="shared" si="16"/>
        <v>0</v>
      </c>
      <c r="L265" s="85">
        <f t="shared" si="13"/>
        <v>0</v>
      </c>
    </row>
    <row r="266" spans="1:12" ht="15.75" thickBot="1" x14ac:dyDescent="0.25">
      <c r="A266" s="8">
        <f t="shared" si="14"/>
        <v>56</v>
      </c>
      <c r="B266" s="94" t="s">
        <v>140</v>
      </c>
      <c r="C266" s="119"/>
      <c r="D266" s="123"/>
      <c r="E266" s="24"/>
      <c r="F266" s="60"/>
      <c r="G266" s="15"/>
      <c r="H266" s="52">
        <v>0</v>
      </c>
      <c r="I266" s="62"/>
      <c r="J266" s="15"/>
      <c r="K266" s="52">
        <f t="shared" si="16"/>
        <v>0</v>
      </c>
      <c r="L266" s="85">
        <f t="shared" si="13"/>
        <v>0</v>
      </c>
    </row>
    <row r="267" spans="1:12" ht="15.75" thickBot="1" x14ac:dyDescent="0.25">
      <c r="A267" s="8">
        <f t="shared" si="14"/>
        <v>57</v>
      </c>
      <c r="B267" s="94" t="s">
        <v>141</v>
      </c>
      <c r="C267" s="119"/>
      <c r="D267" s="123"/>
      <c r="E267" s="24"/>
      <c r="F267" s="60"/>
      <c r="G267" s="15"/>
      <c r="H267" s="52">
        <v>0</v>
      </c>
      <c r="I267" s="62"/>
      <c r="J267" s="15"/>
      <c r="K267" s="52">
        <f t="shared" si="16"/>
        <v>0</v>
      </c>
      <c r="L267" s="85">
        <f t="shared" si="13"/>
        <v>0</v>
      </c>
    </row>
    <row r="268" spans="1:12" ht="15.75" thickBot="1" x14ac:dyDescent="0.25">
      <c r="A268" s="8">
        <f t="shared" si="14"/>
        <v>58</v>
      </c>
      <c r="B268" s="94" t="s">
        <v>142</v>
      </c>
      <c r="C268" s="123"/>
      <c r="D268" s="123"/>
      <c r="E268" s="24"/>
      <c r="F268" s="15"/>
      <c r="G268" s="63"/>
      <c r="H268" s="52">
        <v>0</v>
      </c>
      <c r="I268" s="64"/>
      <c r="J268" s="63"/>
      <c r="K268" s="52">
        <f t="shared" si="16"/>
        <v>0</v>
      </c>
      <c r="L268" s="85">
        <f t="shared" si="13"/>
        <v>0</v>
      </c>
    </row>
    <row r="269" spans="1:12" ht="15.75" thickBot="1" x14ac:dyDescent="0.25">
      <c r="A269" s="8">
        <f t="shared" si="14"/>
        <v>59</v>
      </c>
      <c r="B269" s="94" t="s">
        <v>143</v>
      </c>
      <c r="C269" s="119"/>
      <c r="D269" s="123"/>
      <c r="E269" s="24"/>
      <c r="F269" s="60"/>
      <c r="G269" s="15"/>
      <c r="H269" s="52">
        <v>0</v>
      </c>
      <c r="I269" s="62"/>
      <c r="J269" s="15"/>
      <c r="K269" s="52">
        <f t="shared" si="16"/>
        <v>0</v>
      </c>
      <c r="L269" s="85">
        <f t="shared" si="13"/>
        <v>0</v>
      </c>
    </row>
    <row r="270" spans="1:12" ht="15.75" thickBot="1" x14ac:dyDescent="0.25">
      <c r="A270" s="8">
        <f t="shared" si="14"/>
        <v>60</v>
      </c>
      <c r="B270" s="94" t="s">
        <v>144</v>
      </c>
      <c r="C270" s="119"/>
      <c r="D270" s="123"/>
      <c r="E270" s="24"/>
      <c r="F270" s="60"/>
      <c r="G270" s="15"/>
      <c r="H270" s="52">
        <v>0</v>
      </c>
      <c r="I270" s="62"/>
      <c r="J270" s="15"/>
      <c r="K270" s="52">
        <f>SUM(H270)-(H270*I270)</f>
        <v>0</v>
      </c>
      <c r="L270" s="85">
        <f>SUM(K270*1.21)</f>
        <v>0</v>
      </c>
    </row>
    <row r="271" spans="1:12" ht="15.75" thickBot="1" x14ac:dyDescent="0.25">
      <c r="A271" s="8">
        <f t="shared" si="14"/>
        <v>61</v>
      </c>
      <c r="B271" s="94" t="s">
        <v>145</v>
      </c>
      <c r="C271" s="119"/>
      <c r="D271" s="120"/>
      <c r="E271" s="61"/>
      <c r="F271" s="15"/>
      <c r="G271" s="15"/>
      <c r="H271" s="52">
        <v>0</v>
      </c>
      <c r="I271" s="62"/>
      <c r="J271" s="15"/>
      <c r="K271" s="52">
        <f t="shared" si="16"/>
        <v>0</v>
      </c>
      <c r="L271" s="85">
        <f t="shared" si="13"/>
        <v>0</v>
      </c>
    </row>
    <row r="272" spans="1:12" ht="15.75" thickBot="1" x14ac:dyDescent="0.25">
      <c r="A272" s="8">
        <f t="shared" si="14"/>
        <v>62</v>
      </c>
      <c r="B272" s="94" t="s">
        <v>146</v>
      </c>
      <c r="C272" s="119"/>
      <c r="D272" s="120"/>
      <c r="E272" s="61"/>
      <c r="F272" s="15"/>
      <c r="G272" s="15"/>
      <c r="H272" s="52">
        <v>0</v>
      </c>
      <c r="I272" s="62"/>
      <c r="J272" s="15"/>
      <c r="K272" s="52">
        <f t="shared" si="16"/>
        <v>0</v>
      </c>
      <c r="L272" s="85">
        <f t="shared" si="13"/>
        <v>0</v>
      </c>
    </row>
    <row r="273" spans="1:12" ht="15.75" thickBot="1" x14ac:dyDescent="0.25">
      <c r="A273" s="8">
        <f t="shared" si="14"/>
        <v>63</v>
      </c>
      <c r="B273" s="94" t="s">
        <v>147</v>
      </c>
      <c r="C273" s="119"/>
      <c r="D273" s="120"/>
      <c r="E273" s="61"/>
      <c r="F273" s="15"/>
      <c r="G273" s="15"/>
      <c r="H273" s="52">
        <v>0</v>
      </c>
      <c r="I273" s="62"/>
      <c r="J273" s="15"/>
      <c r="K273" s="52">
        <f t="shared" si="16"/>
        <v>0</v>
      </c>
      <c r="L273" s="85">
        <f t="shared" si="13"/>
        <v>0</v>
      </c>
    </row>
    <row r="274" spans="1:12" ht="15.75" thickBot="1" x14ac:dyDescent="0.25">
      <c r="A274" s="8">
        <f t="shared" si="14"/>
        <v>64</v>
      </c>
      <c r="B274" s="94" t="s">
        <v>148</v>
      </c>
      <c r="C274" s="119"/>
      <c r="D274" s="120"/>
      <c r="E274" s="61"/>
      <c r="F274" s="15"/>
      <c r="G274" s="15"/>
      <c r="H274" s="52">
        <v>0</v>
      </c>
      <c r="I274" s="62"/>
      <c r="J274" s="15"/>
      <c r="K274" s="52">
        <f t="shared" si="16"/>
        <v>0</v>
      </c>
      <c r="L274" s="85">
        <f t="shared" si="13"/>
        <v>0</v>
      </c>
    </row>
    <row r="275" spans="1:12" ht="15.75" thickBot="1" x14ac:dyDescent="0.25">
      <c r="A275" s="8">
        <f t="shared" si="14"/>
        <v>65</v>
      </c>
      <c r="B275" s="94" t="s">
        <v>149</v>
      </c>
      <c r="C275" s="119"/>
      <c r="D275" s="120"/>
      <c r="E275" s="61"/>
      <c r="F275" s="15"/>
      <c r="G275" s="15"/>
      <c r="H275" s="52">
        <v>0</v>
      </c>
      <c r="I275" s="62"/>
      <c r="J275" s="15"/>
      <c r="K275" s="52">
        <f t="shared" ref="K275:K306" si="17">SUM(H275)-(H275*I275)</f>
        <v>0</v>
      </c>
      <c r="L275" s="85">
        <f t="shared" si="13"/>
        <v>0</v>
      </c>
    </row>
    <row r="276" spans="1:12" ht="15.75" thickBot="1" x14ac:dyDescent="0.25">
      <c r="A276" s="8">
        <f t="shared" si="14"/>
        <v>66</v>
      </c>
      <c r="B276" s="94" t="s">
        <v>150</v>
      </c>
      <c r="C276" s="119"/>
      <c r="D276" s="120"/>
      <c r="E276" s="61"/>
      <c r="F276" s="15"/>
      <c r="G276" s="15"/>
      <c r="H276" s="52">
        <v>0</v>
      </c>
      <c r="I276" s="62"/>
      <c r="J276" s="15"/>
      <c r="K276" s="52">
        <f t="shared" si="17"/>
        <v>0</v>
      </c>
      <c r="L276" s="85">
        <f t="shared" ref="L276:L330" si="18">SUM(K276*1.21)</f>
        <v>0</v>
      </c>
    </row>
    <row r="277" spans="1:12" ht="15.75" thickBot="1" x14ac:dyDescent="0.25">
      <c r="A277" s="8">
        <f t="shared" ref="A277:A321" si="19">SUM(A276+1)</f>
        <v>67</v>
      </c>
      <c r="B277" s="94" t="s">
        <v>152</v>
      </c>
      <c r="C277" s="119"/>
      <c r="D277" s="120"/>
      <c r="E277" s="61"/>
      <c r="F277" s="15"/>
      <c r="G277" s="15"/>
      <c r="H277" s="52">
        <v>0</v>
      </c>
      <c r="I277" s="62"/>
      <c r="J277" s="15"/>
      <c r="K277" s="52">
        <f t="shared" si="17"/>
        <v>0</v>
      </c>
      <c r="L277" s="85">
        <f t="shared" si="18"/>
        <v>0</v>
      </c>
    </row>
    <row r="278" spans="1:12" ht="15.75" thickBot="1" x14ac:dyDescent="0.25">
      <c r="A278" s="8">
        <f t="shared" si="19"/>
        <v>68</v>
      </c>
      <c r="B278" s="94" t="s">
        <v>166</v>
      </c>
      <c r="C278" s="119"/>
      <c r="D278" s="120"/>
      <c r="E278" s="61"/>
      <c r="F278" s="15"/>
      <c r="G278" s="15"/>
      <c r="H278" s="52">
        <v>0</v>
      </c>
      <c r="I278" s="62"/>
      <c r="J278" s="15"/>
      <c r="K278" s="52">
        <f t="shared" si="17"/>
        <v>0</v>
      </c>
      <c r="L278" s="85">
        <f t="shared" si="18"/>
        <v>0</v>
      </c>
    </row>
    <row r="279" spans="1:12" ht="15.75" thickBot="1" x14ac:dyDescent="0.25">
      <c r="A279" s="8">
        <f t="shared" si="19"/>
        <v>69</v>
      </c>
      <c r="B279" s="94" t="s">
        <v>154</v>
      </c>
      <c r="C279" s="119"/>
      <c r="D279" s="120"/>
      <c r="E279" s="61"/>
      <c r="F279" s="15"/>
      <c r="G279" s="15"/>
      <c r="H279" s="52">
        <v>0</v>
      </c>
      <c r="I279" s="62"/>
      <c r="J279" s="15"/>
      <c r="K279" s="52">
        <f t="shared" si="17"/>
        <v>0</v>
      </c>
      <c r="L279" s="85">
        <f t="shared" si="18"/>
        <v>0</v>
      </c>
    </row>
    <row r="280" spans="1:12" ht="15.75" thickBot="1" x14ac:dyDescent="0.25">
      <c r="A280" s="8">
        <f t="shared" si="19"/>
        <v>70</v>
      </c>
      <c r="B280" s="94" t="s">
        <v>155</v>
      </c>
      <c r="C280" s="119"/>
      <c r="D280" s="120"/>
      <c r="E280" s="61"/>
      <c r="F280" s="15"/>
      <c r="G280" s="15"/>
      <c r="H280" s="52">
        <v>0</v>
      </c>
      <c r="I280" s="62"/>
      <c r="J280" s="15"/>
      <c r="K280" s="52">
        <f t="shared" si="17"/>
        <v>0</v>
      </c>
      <c r="L280" s="85">
        <f t="shared" si="18"/>
        <v>0</v>
      </c>
    </row>
    <row r="281" spans="1:12" ht="15.75" thickBot="1" x14ac:dyDescent="0.25">
      <c r="A281" s="8">
        <f t="shared" si="19"/>
        <v>71</v>
      </c>
      <c r="B281" s="94" t="s">
        <v>156</v>
      </c>
      <c r="C281" s="119"/>
      <c r="D281" s="120"/>
      <c r="E281" s="61"/>
      <c r="F281" s="15"/>
      <c r="G281" s="15"/>
      <c r="H281" s="52">
        <v>0</v>
      </c>
      <c r="I281" s="62"/>
      <c r="J281" s="15"/>
      <c r="K281" s="52">
        <f t="shared" si="17"/>
        <v>0</v>
      </c>
      <c r="L281" s="85">
        <f t="shared" si="18"/>
        <v>0</v>
      </c>
    </row>
    <row r="282" spans="1:12" ht="15.75" thickBot="1" x14ac:dyDescent="0.25">
      <c r="A282" s="8">
        <f t="shared" si="19"/>
        <v>72</v>
      </c>
      <c r="B282" s="94" t="s">
        <v>157</v>
      </c>
      <c r="C282" s="119"/>
      <c r="D282" s="120"/>
      <c r="E282" s="61"/>
      <c r="F282" s="15"/>
      <c r="G282" s="15"/>
      <c r="H282" s="52">
        <v>0</v>
      </c>
      <c r="I282" s="62"/>
      <c r="J282" s="15"/>
      <c r="K282" s="52">
        <f t="shared" si="17"/>
        <v>0</v>
      </c>
      <c r="L282" s="85">
        <f t="shared" si="18"/>
        <v>0</v>
      </c>
    </row>
    <row r="283" spans="1:12" ht="15.75" thickBot="1" x14ac:dyDescent="0.25">
      <c r="A283" s="8">
        <f t="shared" si="19"/>
        <v>73</v>
      </c>
      <c r="B283" s="94" t="s">
        <v>158</v>
      </c>
      <c r="C283" s="119"/>
      <c r="D283" s="120"/>
      <c r="E283" s="61"/>
      <c r="F283" s="15"/>
      <c r="G283" s="15"/>
      <c r="H283" s="52">
        <v>0</v>
      </c>
      <c r="I283" s="62"/>
      <c r="J283" s="15"/>
      <c r="K283" s="52">
        <f t="shared" si="17"/>
        <v>0</v>
      </c>
      <c r="L283" s="85">
        <f t="shared" si="18"/>
        <v>0</v>
      </c>
    </row>
    <row r="284" spans="1:12" ht="15.75" thickBot="1" x14ac:dyDescent="0.25">
      <c r="A284" s="8">
        <f t="shared" si="19"/>
        <v>74</v>
      </c>
      <c r="B284" s="94" t="s">
        <v>159</v>
      </c>
      <c r="C284" s="119"/>
      <c r="D284" s="120"/>
      <c r="E284" s="61"/>
      <c r="F284" s="15"/>
      <c r="G284" s="15"/>
      <c r="H284" s="52">
        <v>0</v>
      </c>
      <c r="I284" s="62"/>
      <c r="J284" s="15"/>
      <c r="K284" s="52">
        <f t="shared" si="17"/>
        <v>0</v>
      </c>
      <c r="L284" s="85">
        <f t="shared" si="18"/>
        <v>0</v>
      </c>
    </row>
    <row r="285" spans="1:12" ht="15.75" thickBot="1" x14ac:dyDescent="0.25">
      <c r="A285" s="8">
        <f t="shared" si="19"/>
        <v>75</v>
      </c>
      <c r="B285" s="94" t="s">
        <v>160</v>
      </c>
      <c r="C285" s="119"/>
      <c r="D285" s="120"/>
      <c r="E285" s="61"/>
      <c r="F285" s="15"/>
      <c r="G285" s="15"/>
      <c r="H285" s="52">
        <v>0</v>
      </c>
      <c r="I285" s="62"/>
      <c r="J285" s="15"/>
      <c r="K285" s="52">
        <f t="shared" si="17"/>
        <v>0</v>
      </c>
      <c r="L285" s="85">
        <f t="shared" si="18"/>
        <v>0</v>
      </c>
    </row>
    <row r="286" spans="1:12" ht="15.75" thickBot="1" x14ac:dyDescent="0.25">
      <c r="A286" s="8">
        <f t="shared" si="19"/>
        <v>76</v>
      </c>
      <c r="B286" s="94" t="s">
        <v>161</v>
      </c>
      <c r="C286" s="119"/>
      <c r="D286" s="120"/>
      <c r="E286" s="61"/>
      <c r="F286" s="15"/>
      <c r="G286" s="15"/>
      <c r="H286" s="52">
        <v>0</v>
      </c>
      <c r="I286" s="62"/>
      <c r="J286" s="15"/>
      <c r="K286" s="52">
        <f t="shared" si="17"/>
        <v>0</v>
      </c>
      <c r="L286" s="85">
        <f t="shared" si="18"/>
        <v>0</v>
      </c>
    </row>
    <row r="287" spans="1:12" ht="15.75" thickBot="1" x14ac:dyDescent="0.25">
      <c r="A287" s="8">
        <f t="shared" si="19"/>
        <v>77</v>
      </c>
      <c r="B287" s="94" t="s">
        <v>162</v>
      </c>
      <c r="C287" s="119"/>
      <c r="D287" s="120"/>
      <c r="E287" s="61"/>
      <c r="F287" s="15"/>
      <c r="G287" s="15"/>
      <c r="H287" s="52">
        <v>0</v>
      </c>
      <c r="I287" s="62"/>
      <c r="J287" s="15"/>
      <c r="K287" s="52">
        <f t="shared" si="17"/>
        <v>0</v>
      </c>
      <c r="L287" s="85">
        <f t="shared" si="18"/>
        <v>0</v>
      </c>
    </row>
    <row r="288" spans="1:12" ht="15.75" thickBot="1" x14ac:dyDescent="0.25">
      <c r="A288" s="8">
        <f t="shared" si="19"/>
        <v>78</v>
      </c>
      <c r="B288" s="94" t="s">
        <v>163</v>
      </c>
      <c r="C288" s="119"/>
      <c r="D288" s="120"/>
      <c r="E288" s="61"/>
      <c r="F288" s="15"/>
      <c r="G288" s="15"/>
      <c r="H288" s="52">
        <v>0</v>
      </c>
      <c r="I288" s="62"/>
      <c r="J288" s="15"/>
      <c r="K288" s="52">
        <f t="shared" si="17"/>
        <v>0</v>
      </c>
      <c r="L288" s="85">
        <f t="shared" si="18"/>
        <v>0</v>
      </c>
    </row>
    <row r="289" spans="1:12" ht="15.75" thickBot="1" x14ac:dyDescent="0.25">
      <c r="A289" s="8">
        <f t="shared" si="19"/>
        <v>79</v>
      </c>
      <c r="B289" s="94" t="s">
        <v>164</v>
      </c>
      <c r="C289" s="119"/>
      <c r="D289" s="120"/>
      <c r="E289" s="61"/>
      <c r="F289" s="15"/>
      <c r="G289" s="15"/>
      <c r="H289" s="52">
        <v>0</v>
      </c>
      <c r="I289" s="62"/>
      <c r="J289" s="15"/>
      <c r="K289" s="52">
        <f t="shared" si="17"/>
        <v>0</v>
      </c>
      <c r="L289" s="85">
        <f t="shared" si="18"/>
        <v>0</v>
      </c>
    </row>
    <row r="290" spans="1:12" ht="15.75" thickBot="1" x14ac:dyDescent="0.25">
      <c r="A290" s="8">
        <f t="shared" si="19"/>
        <v>80</v>
      </c>
      <c r="B290" s="94" t="s">
        <v>165</v>
      </c>
      <c r="C290" s="119"/>
      <c r="D290" s="120"/>
      <c r="E290" s="61"/>
      <c r="F290" s="15"/>
      <c r="G290" s="15"/>
      <c r="H290" s="52">
        <v>0</v>
      </c>
      <c r="I290" s="62"/>
      <c r="J290" s="15"/>
      <c r="K290" s="52">
        <f t="shared" si="17"/>
        <v>0</v>
      </c>
      <c r="L290" s="85">
        <f t="shared" si="18"/>
        <v>0</v>
      </c>
    </row>
    <row r="291" spans="1:12" ht="15.75" thickBot="1" x14ac:dyDescent="0.25">
      <c r="A291" s="8">
        <f t="shared" si="19"/>
        <v>81</v>
      </c>
      <c r="B291" s="94" t="s">
        <v>153</v>
      </c>
      <c r="C291" s="119"/>
      <c r="D291" s="120"/>
      <c r="E291" s="61"/>
      <c r="F291" s="15"/>
      <c r="G291" s="15"/>
      <c r="H291" s="52">
        <v>0</v>
      </c>
      <c r="I291" s="62"/>
      <c r="J291" s="15"/>
      <c r="K291" s="52">
        <f t="shared" si="17"/>
        <v>0</v>
      </c>
      <c r="L291" s="85">
        <f t="shared" si="18"/>
        <v>0</v>
      </c>
    </row>
    <row r="292" spans="1:12" ht="15.75" thickBot="1" x14ac:dyDescent="0.25">
      <c r="A292" s="8">
        <f t="shared" si="19"/>
        <v>82</v>
      </c>
      <c r="B292" s="94" t="s">
        <v>167</v>
      </c>
      <c r="C292" s="119"/>
      <c r="D292" s="120"/>
      <c r="E292" s="61"/>
      <c r="F292" s="15"/>
      <c r="G292" s="15"/>
      <c r="H292" s="52">
        <v>0</v>
      </c>
      <c r="I292" s="62"/>
      <c r="J292" s="15"/>
      <c r="K292" s="52">
        <f t="shared" si="17"/>
        <v>0</v>
      </c>
      <c r="L292" s="85">
        <f t="shared" si="18"/>
        <v>0</v>
      </c>
    </row>
    <row r="293" spans="1:12" ht="15.75" thickBot="1" x14ac:dyDescent="0.25">
      <c r="A293" s="8">
        <f t="shared" si="19"/>
        <v>83</v>
      </c>
      <c r="B293" s="94" t="s">
        <v>168</v>
      </c>
      <c r="C293" s="119"/>
      <c r="D293" s="120"/>
      <c r="E293" s="61"/>
      <c r="F293" s="15"/>
      <c r="G293" s="15"/>
      <c r="H293" s="52">
        <v>0</v>
      </c>
      <c r="I293" s="62"/>
      <c r="J293" s="15"/>
      <c r="K293" s="52">
        <f t="shared" si="17"/>
        <v>0</v>
      </c>
      <c r="L293" s="85">
        <f t="shared" si="18"/>
        <v>0</v>
      </c>
    </row>
    <row r="294" spans="1:12" ht="15.75" thickBot="1" x14ac:dyDescent="0.25">
      <c r="A294" s="8">
        <f t="shared" si="19"/>
        <v>84</v>
      </c>
      <c r="B294" s="94" t="s">
        <v>169</v>
      </c>
      <c r="C294" s="119"/>
      <c r="D294" s="120"/>
      <c r="E294" s="61"/>
      <c r="F294" s="15"/>
      <c r="G294" s="15"/>
      <c r="H294" s="52">
        <v>0</v>
      </c>
      <c r="I294" s="62"/>
      <c r="J294" s="15"/>
      <c r="K294" s="52">
        <f t="shared" si="17"/>
        <v>0</v>
      </c>
      <c r="L294" s="85">
        <f t="shared" si="18"/>
        <v>0</v>
      </c>
    </row>
    <row r="295" spans="1:12" ht="15.75" thickBot="1" x14ac:dyDescent="0.25">
      <c r="A295" s="8">
        <f t="shared" si="19"/>
        <v>85</v>
      </c>
      <c r="B295" s="94" t="s">
        <v>170</v>
      </c>
      <c r="C295" s="119"/>
      <c r="D295" s="120"/>
      <c r="E295" s="61"/>
      <c r="F295" s="15"/>
      <c r="G295" s="15"/>
      <c r="H295" s="52">
        <v>0</v>
      </c>
      <c r="I295" s="62"/>
      <c r="J295" s="15"/>
      <c r="K295" s="52">
        <f t="shared" si="17"/>
        <v>0</v>
      </c>
      <c r="L295" s="85">
        <f t="shared" si="18"/>
        <v>0</v>
      </c>
    </row>
    <row r="296" spans="1:12" ht="15.75" thickBot="1" x14ac:dyDescent="0.25">
      <c r="A296" s="8">
        <f t="shared" si="19"/>
        <v>86</v>
      </c>
      <c r="B296" s="94" t="s">
        <v>171</v>
      </c>
      <c r="C296" s="119"/>
      <c r="D296" s="120"/>
      <c r="E296" s="61"/>
      <c r="F296" s="15"/>
      <c r="G296" s="15"/>
      <c r="H296" s="52">
        <v>0</v>
      </c>
      <c r="I296" s="62"/>
      <c r="J296" s="15"/>
      <c r="K296" s="52">
        <f t="shared" si="17"/>
        <v>0</v>
      </c>
      <c r="L296" s="85">
        <f t="shared" si="18"/>
        <v>0</v>
      </c>
    </row>
    <row r="297" spans="1:12" ht="15.75" thickBot="1" x14ac:dyDescent="0.25">
      <c r="A297" s="8">
        <f t="shared" si="19"/>
        <v>87</v>
      </c>
      <c r="B297" s="94" t="s">
        <v>172</v>
      </c>
      <c r="C297" s="119"/>
      <c r="D297" s="120"/>
      <c r="E297" s="61"/>
      <c r="F297" s="15"/>
      <c r="G297" s="15"/>
      <c r="H297" s="52">
        <v>0</v>
      </c>
      <c r="I297" s="62"/>
      <c r="J297" s="15"/>
      <c r="K297" s="52">
        <f t="shared" si="17"/>
        <v>0</v>
      </c>
      <c r="L297" s="85">
        <f t="shared" si="18"/>
        <v>0</v>
      </c>
    </row>
    <row r="298" spans="1:12" ht="15.75" thickBot="1" x14ac:dyDescent="0.25">
      <c r="A298" s="8">
        <f t="shared" si="19"/>
        <v>88</v>
      </c>
      <c r="B298" s="94" t="s">
        <v>173</v>
      </c>
      <c r="C298" s="119"/>
      <c r="D298" s="120"/>
      <c r="E298" s="61"/>
      <c r="F298" s="15"/>
      <c r="G298" s="15"/>
      <c r="H298" s="52">
        <v>0</v>
      </c>
      <c r="I298" s="62"/>
      <c r="J298" s="15"/>
      <c r="K298" s="52">
        <f t="shared" si="17"/>
        <v>0</v>
      </c>
      <c r="L298" s="85">
        <f t="shared" si="18"/>
        <v>0</v>
      </c>
    </row>
    <row r="299" spans="1:12" ht="15.75" thickBot="1" x14ac:dyDescent="0.25">
      <c r="A299" s="8">
        <f t="shared" si="19"/>
        <v>89</v>
      </c>
      <c r="B299" s="94" t="s">
        <v>219</v>
      </c>
      <c r="C299" s="119"/>
      <c r="D299" s="120"/>
      <c r="E299" s="61"/>
      <c r="F299" s="15"/>
      <c r="G299" s="15"/>
      <c r="H299" s="52">
        <v>0</v>
      </c>
      <c r="I299" s="62"/>
      <c r="J299" s="15"/>
      <c r="K299" s="52">
        <f t="shared" si="17"/>
        <v>0</v>
      </c>
      <c r="L299" s="85">
        <f t="shared" si="18"/>
        <v>0</v>
      </c>
    </row>
    <row r="300" spans="1:12" ht="15.75" thickBot="1" x14ac:dyDescent="0.25">
      <c r="A300" s="8">
        <f t="shared" si="19"/>
        <v>90</v>
      </c>
      <c r="B300" s="94" t="s">
        <v>174</v>
      </c>
      <c r="C300" s="119"/>
      <c r="D300" s="120"/>
      <c r="E300" s="61"/>
      <c r="F300" s="15"/>
      <c r="G300" s="15"/>
      <c r="H300" s="52">
        <v>0</v>
      </c>
      <c r="I300" s="62"/>
      <c r="J300" s="15"/>
      <c r="K300" s="52">
        <f t="shared" si="17"/>
        <v>0</v>
      </c>
      <c r="L300" s="85">
        <f t="shared" si="18"/>
        <v>0</v>
      </c>
    </row>
    <row r="301" spans="1:12" ht="15.75" thickBot="1" x14ac:dyDescent="0.25">
      <c r="A301" s="8">
        <f t="shared" si="19"/>
        <v>91</v>
      </c>
      <c r="B301" s="94" t="s">
        <v>175</v>
      </c>
      <c r="C301" s="119"/>
      <c r="D301" s="120"/>
      <c r="E301" s="61"/>
      <c r="F301" s="15"/>
      <c r="G301" s="15"/>
      <c r="H301" s="52">
        <v>0</v>
      </c>
      <c r="I301" s="62"/>
      <c r="J301" s="15"/>
      <c r="K301" s="52">
        <f t="shared" si="17"/>
        <v>0</v>
      </c>
      <c r="L301" s="85">
        <f t="shared" si="18"/>
        <v>0</v>
      </c>
    </row>
    <row r="302" spans="1:12" ht="15.75" thickBot="1" x14ac:dyDescent="0.25">
      <c r="A302" s="8">
        <f t="shared" si="19"/>
        <v>92</v>
      </c>
      <c r="B302" s="94" t="s">
        <v>176</v>
      </c>
      <c r="C302" s="119"/>
      <c r="D302" s="120"/>
      <c r="E302" s="61"/>
      <c r="F302" s="15"/>
      <c r="G302" s="15"/>
      <c r="H302" s="52">
        <v>0</v>
      </c>
      <c r="I302" s="62"/>
      <c r="J302" s="15"/>
      <c r="K302" s="52">
        <f t="shared" si="17"/>
        <v>0</v>
      </c>
      <c r="L302" s="85">
        <f t="shared" si="18"/>
        <v>0</v>
      </c>
    </row>
    <row r="303" spans="1:12" ht="15.75" thickBot="1" x14ac:dyDescent="0.25">
      <c r="A303" s="8">
        <f t="shared" si="19"/>
        <v>93</v>
      </c>
      <c r="B303" s="94" t="s">
        <v>177</v>
      </c>
      <c r="C303" s="119"/>
      <c r="D303" s="120"/>
      <c r="E303" s="61"/>
      <c r="F303" s="15"/>
      <c r="G303" s="15"/>
      <c r="H303" s="52">
        <v>0</v>
      </c>
      <c r="I303" s="62"/>
      <c r="J303" s="15"/>
      <c r="K303" s="52">
        <f t="shared" si="17"/>
        <v>0</v>
      </c>
      <c r="L303" s="85">
        <f t="shared" si="18"/>
        <v>0</v>
      </c>
    </row>
    <row r="304" spans="1:12" ht="15.75" thickBot="1" x14ac:dyDescent="0.25">
      <c r="A304" s="8">
        <f t="shared" si="19"/>
        <v>94</v>
      </c>
      <c r="B304" s="94" t="s">
        <v>178</v>
      </c>
      <c r="C304" s="119"/>
      <c r="D304" s="120"/>
      <c r="E304" s="61"/>
      <c r="F304" s="15"/>
      <c r="G304" s="15"/>
      <c r="H304" s="52">
        <v>0</v>
      </c>
      <c r="I304" s="62"/>
      <c r="J304" s="15"/>
      <c r="K304" s="52">
        <f t="shared" si="17"/>
        <v>0</v>
      </c>
      <c r="L304" s="85">
        <f t="shared" si="18"/>
        <v>0</v>
      </c>
    </row>
    <row r="305" spans="1:12" ht="15.75" thickBot="1" x14ac:dyDescent="0.25">
      <c r="A305" s="8">
        <f t="shared" si="19"/>
        <v>95</v>
      </c>
      <c r="B305" s="94" t="s">
        <v>179</v>
      </c>
      <c r="C305" s="119"/>
      <c r="D305" s="120"/>
      <c r="E305" s="61"/>
      <c r="F305" s="15"/>
      <c r="G305" s="15"/>
      <c r="H305" s="52">
        <v>0</v>
      </c>
      <c r="I305" s="62"/>
      <c r="J305" s="15"/>
      <c r="K305" s="52">
        <f t="shared" si="17"/>
        <v>0</v>
      </c>
      <c r="L305" s="85">
        <f t="shared" si="18"/>
        <v>0</v>
      </c>
    </row>
    <row r="306" spans="1:12" ht="15.75" thickBot="1" x14ac:dyDescent="0.25">
      <c r="A306" s="8">
        <f t="shared" si="19"/>
        <v>96</v>
      </c>
      <c r="B306" s="94" t="s">
        <v>180</v>
      </c>
      <c r="C306" s="119"/>
      <c r="D306" s="120"/>
      <c r="E306" s="61"/>
      <c r="F306" s="15"/>
      <c r="G306" s="15"/>
      <c r="H306" s="52">
        <v>0</v>
      </c>
      <c r="I306" s="62"/>
      <c r="J306" s="15"/>
      <c r="K306" s="52">
        <f t="shared" si="17"/>
        <v>0</v>
      </c>
      <c r="L306" s="85">
        <f t="shared" si="18"/>
        <v>0</v>
      </c>
    </row>
    <row r="307" spans="1:12" ht="15.75" thickBot="1" x14ac:dyDescent="0.25">
      <c r="A307" s="8">
        <f t="shared" si="19"/>
        <v>97</v>
      </c>
      <c r="B307" s="94" t="s">
        <v>181</v>
      </c>
      <c r="C307" s="119"/>
      <c r="D307" s="120"/>
      <c r="E307" s="61"/>
      <c r="F307" s="15"/>
      <c r="G307" s="15"/>
      <c r="H307" s="52">
        <v>0</v>
      </c>
      <c r="I307" s="62"/>
      <c r="J307" s="15"/>
      <c r="K307" s="52">
        <f t="shared" ref="K307:K330" si="20">SUM(H307)-(H307*I307)</f>
        <v>0</v>
      </c>
      <c r="L307" s="85">
        <f t="shared" si="18"/>
        <v>0</v>
      </c>
    </row>
    <row r="308" spans="1:12" ht="15.75" thickBot="1" x14ac:dyDescent="0.25">
      <c r="A308" s="8">
        <f t="shared" si="19"/>
        <v>98</v>
      </c>
      <c r="B308" s="94" t="s">
        <v>182</v>
      </c>
      <c r="C308" s="119"/>
      <c r="D308" s="120"/>
      <c r="E308" s="61"/>
      <c r="F308" s="15"/>
      <c r="G308" s="15"/>
      <c r="H308" s="52">
        <v>0</v>
      </c>
      <c r="I308" s="62"/>
      <c r="J308" s="15"/>
      <c r="K308" s="52">
        <f t="shared" si="20"/>
        <v>0</v>
      </c>
      <c r="L308" s="85">
        <f t="shared" si="18"/>
        <v>0</v>
      </c>
    </row>
    <row r="309" spans="1:12" ht="15.75" thickBot="1" x14ac:dyDescent="0.25">
      <c r="A309" s="8">
        <f t="shared" si="19"/>
        <v>99</v>
      </c>
      <c r="B309" s="94" t="s">
        <v>183</v>
      </c>
      <c r="C309" s="119"/>
      <c r="D309" s="120"/>
      <c r="E309" s="61"/>
      <c r="F309" s="15"/>
      <c r="G309" s="15"/>
      <c r="H309" s="52">
        <v>0</v>
      </c>
      <c r="I309" s="62"/>
      <c r="J309" s="15"/>
      <c r="K309" s="52">
        <f t="shared" si="20"/>
        <v>0</v>
      </c>
      <c r="L309" s="85">
        <f t="shared" si="18"/>
        <v>0</v>
      </c>
    </row>
    <row r="310" spans="1:12" ht="15.75" thickBot="1" x14ac:dyDescent="0.25">
      <c r="A310" s="8">
        <f t="shared" si="19"/>
        <v>100</v>
      </c>
      <c r="B310" s="94" t="s">
        <v>184</v>
      </c>
      <c r="C310" s="119"/>
      <c r="D310" s="120"/>
      <c r="E310" s="61"/>
      <c r="F310" s="15"/>
      <c r="G310" s="15"/>
      <c r="H310" s="52">
        <v>0</v>
      </c>
      <c r="I310" s="62"/>
      <c r="J310" s="15"/>
      <c r="K310" s="52">
        <f t="shared" si="20"/>
        <v>0</v>
      </c>
      <c r="L310" s="85">
        <f t="shared" si="18"/>
        <v>0</v>
      </c>
    </row>
    <row r="311" spans="1:12" ht="15.75" thickBot="1" x14ac:dyDescent="0.25">
      <c r="A311" s="8">
        <f t="shared" si="19"/>
        <v>101</v>
      </c>
      <c r="B311" s="94" t="s">
        <v>185</v>
      </c>
      <c r="C311" s="119"/>
      <c r="D311" s="120"/>
      <c r="E311" s="61"/>
      <c r="F311" s="15"/>
      <c r="G311" s="15"/>
      <c r="H311" s="52">
        <v>0</v>
      </c>
      <c r="I311" s="62"/>
      <c r="J311" s="15"/>
      <c r="K311" s="52">
        <f t="shared" si="20"/>
        <v>0</v>
      </c>
      <c r="L311" s="85">
        <f t="shared" si="18"/>
        <v>0</v>
      </c>
    </row>
    <row r="312" spans="1:12" ht="15.75" thickBot="1" x14ac:dyDescent="0.25">
      <c r="A312" s="8">
        <f t="shared" si="19"/>
        <v>102</v>
      </c>
      <c r="B312" s="94" t="s">
        <v>220</v>
      </c>
      <c r="C312" s="119"/>
      <c r="D312" s="120"/>
      <c r="E312" s="61"/>
      <c r="F312" s="15"/>
      <c r="G312" s="15"/>
      <c r="H312" s="52">
        <v>0</v>
      </c>
      <c r="I312" s="62"/>
      <c r="J312" s="15"/>
      <c r="K312" s="52">
        <f t="shared" si="20"/>
        <v>0</v>
      </c>
      <c r="L312" s="85">
        <f t="shared" si="18"/>
        <v>0</v>
      </c>
    </row>
    <row r="313" spans="1:12" ht="15.75" thickBot="1" x14ac:dyDescent="0.25">
      <c r="A313" s="8">
        <f t="shared" si="19"/>
        <v>103</v>
      </c>
      <c r="B313" s="94" t="s">
        <v>187</v>
      </c>
      <c r="C313" s="119"/>
      <c r="D313" s="120"/>
      <c r="E313" s="61"/>
      <c r="F313" s="15"/>
      <c r="G313" s="15"/>
      <c r="H313" s="52">
        <v>0</v>
      </c>
      <c r="I313" s="62"/>
      <c r="J313" s="15"/>
      <c r="K313" s="52">
        <f t="shared" si="20"/>
        <v>0</v>
      </c>
      <c r="L313" s="85">
        <f t="shared" si="18"/>
        <v>0</v>
      </c>
    </row>
    <row r="314" spans="1:12" ht="15.75" thickBot="1" x14ac:dyDescent="0.25">
      <c r="A314" s="8">
        <f t="shared" si="19"/>
        <v>104</v>
      </c>
      <c r="B314" s="94" t="s">
        <v>188</v>
      </c>
      <c r="C314" s="119"/>
      <c r="D314" s="120"/>
      <c r="E314" s="61"/>
      <c r="F314" s="15"/>
      <c r="G314" s="15"/>
      <c r="H314" s="52">
        <v>0</v>
      </c>
      <c r="I314" s="62"/>
      <c r="J314" s="15"/>
      <c r="K314" s="52">
        <f t="shared" si="20"/>
        <v>0</v>
      </c>
      <c r="L314" s="85">
        <f t="shared" si="18"/>
        <v>0</v>
      </c>
    </row>
    <row r="315" spans="1:12" ht="15.75" thickBot="1" x14ac:dyDescent="0.25">
      <c r="A315" s="8">
        <f t="shared" si="19"/>
        <v>105</v>
      </c>
      <c r="B315" s="94" t="s">
        <v>189</v>
      </c>
      <c r="C315" s="119"/>
      <c r="D315" s="120"/>
      <c r="E315" s="61"/>
      <c r="F315" s="15"/>
      <c r="G315" s="15"/>
      <c r="H315" s="52">
        <v>0</v>
      </c>
      <c r="I315" s="62"/>
      <c r="J315" s="15"/>
      <c r="K315" s="52">
        <f t="shared" si="20"/>
        <v>0</v>
      </c>
      <c r="L315" s="85">
        <f t="shared" si="18"/>
        <v>0</v>
      </c>
    </row>
    <row r="316" spans="1:12" ht="15.75" thickBot="1" x14ac:dyDescent="0.25">
      <c r="A316" s="8">
        <f t="shared" si="19"/>
        <v>106</v>
      </c>
      <c r="B316" s="94" t="s">
        <v>221</v>
      </c>
      <c r="C316" s="119"/>
      <c r="D316" s="120"/>
      <c r="E316" s="61"/>
      <c r="F316" s="15"/>
      <c r="G316" s="15"/>
      <c r="H316" s="52">
        <v>0</v>
      </c>
      <c r="I316" s="62"/>
      <c r="J316" s="15"/>
      <c r="K316" s="52">
        <f t="shared" si="20"/>
        <v>0</v>
      </c>
      <c r="L316" s="85">
        <f t="shared" si="18"/>
        <v>0</v>
      </c>
    </row>
    <row r="317" spans="1:12" ht="15.75" thickBot="1" x14ac:dyDescent="0.25">
      <c r="A317" s="8">
        <f t="shared" si="19"/>
        <v>107</v>
      </c>
      <c r="B317" s="94" t="s">
        <v>191</v>
      </c>
      <c r="C317" s="119"/>
      <c r="D317" s="120"/>
      <c r="E317" s="61"/>
      <c r="F317" s="15"/>
      <c r="G317" s="15"/>
      <c r="H317" s="52">
        <v>0</v>
      </c>
      <c r="I317" s="62"/>
      <c r="J317" s="15"/>
      <c r="K317" s="52">
        <f t="shared" si="20"/>
        <v>0</v>
      </c>
      <c r="L317" s="85">
        <f t="shared" si="18"/>
        <v>0</v>
      </c>
    </row>
    <row r="318" spans="1:12" ht="15.75" thickBot="1" x14ac:dyDescent="0.25">
      <c r="A318" s="8">
        <f t="shared" si="19"/>
        <v>108</v>
      </c>
      <c r="B318" s="94" t="s">
        <v>192</v>
      </c>
      <c r="C318" s="119"/>
      <c r="D318" s="120"/>
      <c r="E318" s="61"/>
      <c r="F318" s="15"/>
      <c r="G318" s="15"/>
      <c r="H318" s="52">
        <v>0</v>
      </c>
      <c r="I318" s="62"/>
      <c r="J318" s="15"/>
      <c r="K318" s="52">
        <f t="shared" si="20"/>
        <v>0</v>
      </c>
      <c r="L318" s="85">
        <f t="shared" si="18"/>
        <v>0</v>
      </c>
    </row>
    <row r="319" spans="1:12" ht="15.75" thickBot="1" x14ac:dyDescent="0.25">
      <c r="A319" s="8">
        <f t="shared" si="19"/>
        <v>109</v>
      </c>
      <c r="B319" s="94" t="s">
        <v>193</v>
      </c>
      <c r="C319" s="119"/>
      <c r="D319" s="120"/>
      <c r="E319" s="61"/>
      <c r="F319" s="15"/>
      <c r="G319" s="15"/>
      <c r="H319" s="52">
        <v>0</v>
      </c>
      <c r="I319" s="62"/>
      <c r="J319" s="15"/>
      <c r="K319" s="52">
        <f t="shared" si="20"/>
        <v>0</v>
      </c>
      <c r="L319" s="85">
        <f t="shared" si="18"/>
        <v>0</v>
      </c>
    </row>
    <row r="320" spans="1:12" ht="15.75" thickBot="1" x14ac:dyDescent="0.25">
      <c r="A320" s="8">
        <f t="shared" si="19"/>
        <v>110</v>
      </c>
      <c r="B320" s="102" t="s">
        <v>194</v>
      </c>
      <c r="C320" s="119"/>
      <c r="D320" s="120"/>
      <c r="E320" s="61"/>
      <c r="F320" s="15"/>
      <c r="G320" s="15"/>
      <c r="H320" s="52">
        <v>0</v>
      </c>
      <c r="I320" s="62"/>
      <c r="J320" s="15"/>
      <c r="K320" s="52">
        <f t="shared" si="20"/>
        <v>0</v>
      </c>
      <c r="L320" s="85">
        <f t="shared" si="18"/>
        <v>0</v>
      </c>
    </row>
    <row r="321" spans="1:12" ht="15.75" thickBot="1" x14ac:dyDescent="0.25">
      <c r="A321" s="8">
        <f t="shared" si="19"/>
        <v>111</v>
      </c>
      <c r="B321" s="94" t="s">
        <v>195</v>
      </c>
      <c r="C321" s="119"/>
      <c r="D321" s="120"/>
      <c r="E321" s="61"/>
      <c r="F321" s="15"/>
      <c r="G321" s="15"/>
      <c r="H321" s="52">
        <v>0</v>
      </c>
      <c r="I321" s="62"/>
      <c r="J321" s="15"/>
      <c r="K321" s="52">
        <f t="shared" si="20"/>
        <v>0</v>
      </c>
      <c r="L321" s="85">
        <f t="shared" si="18"/>
        <v>0</v>
      </c>
    </row>
    <row r="322" spans="1:12" x14ac:dyDescent="0.2">
      <c r="A322" s="8">
        <f t="shared" ref="A322:A330" si="21">SUM(A321+1)</f>
        <v>112</v>
      </c>
      <c r="B322" s="56"/>
      <c r="C322" s="119"/>
      <c r="D322" s="120"/>
      <c r="E322" s="61"/>
      <c r="F322" s="15"/>
      <c r="G322" s="15"/>
      <c r="H322" s="52">
        <v>0</v>
      </c>
      <c r="I322" s="62"/>
      <c r="J322" s="15"/>
      <c r="K322" s="52">
        <f t="shared" si="20"/>
        <v>0</v>
      </c>
      <c r="L322" s="85">
        <f t="shared" si="18"/>
        <v>0</v>
      </c>
    </row>
    <row r="323" spans="1:12" x14ac:dyDescent="0.2">
      <c r="A323" s="8">
        <f t="shared" si="21"/>
        <v>113</v>
      </c>
      <c r="B323" s="56"/>
      <c r="C323" s="119"/>
      <c r="D323" s="120"/>
      <c r="E323" s="61"/>
      <c r="F323" s="15"/>
      <c r="G323" s="15"/>
      <c r="H323" s="52">
        <v>0</v>
      </c>
      <c r="I323" s="62"/>
      <c r="J323" s="15"/>
      <c r="K323" s="52">
        <f t="shared" si="20"/>
        <v>0</v>
      </c>
      <c r="L323" s="85">
        <f t="shared" si="18"/>
        <v>0</v>
      </c>
    </row>
    <row r="324" spans="1:12" x14ac:dyDescent="0.2">
      <c r="A324" s="8">
        <f t="shared" si="21"/>
        <v>114</v>
      </c>
      <c r="B324" s="56"/>
      <c r="C324" s="119"/>
      <c r="D324" s="120"/>
      <c r="E324" s="61"/>
      <c r="F324" s="15"/>
      <c r="G324" s="15"/>
      <c r="H324" s="52">
        <v>0</v>
      </c>
      <c r="I324" s="62"/>
      <c r="J324" s="15"/>
      <c r="K324" s="52">
        <f t="shared" si="20"/>
        <v>0</v>
      </c>
      <c r="L324" s="85">
        <f t="shared" si="18"/>
        <v>0</v>
      </c>
    </row>
    <row r="325" spans="1:12" x14ac:dyDescent="0.2">
      <c r="A325" s="8">
        <f t="shared" si="21"/>
        <v>115</v>
      </c>
      <c r="B325" s="56"/>
      <c r="C325" s="119"/>
      <c r="D325" s="120"/>
      <c r="E325" s="61"/>
      <c r="F325" s="15"/>
      <c r="G325" s="15"/>
      <c r="H325" s="52">
        <v>0</v>
      </c>
      <c r="I325" s="62"/>
      <c r="J325" s="15"/>
      <c r="K325" s="52">
        <f t="shared" si="20"/>
        <v>0</v>
      </c>
      <c r="L325" s="85">
        <f t="shared" si="18"/>
        <v>0</v>
      </c>
    </row>
    <row r="326" spans="1:12" x14ac:dyDescent="0.2">
      <c r="A326" s="8">
        <f t="shared" si="21"/>
        <v>116</v>
      </c>
      <c r="B326" s="56"/>
      <c r="C326" s="119"/>
      <c r="D326" s="120"/>
      <c r="E326" s="61"/>
      <c r="F326" s="15"/>
      <c r="G326" s="15"/>
      <c r="H326" s="52">
        <v>0</v>
      </c>
      <c r="I326" s="62"/>
      <c r="J326" s="15"/>
      <c r="K326" s="52">
        <f t="shared" si="20"/>
        <v>0</v>
      </c>
      <c r="L326" s="85">
        <f t="shared" si="18"/>
        <v>0</v>
      </c>
    </row>
    <row r="327" spans="1:12" x14ac:dyDescent="0.2">
      <c r="A327" s="8">
        <f t="shared" si="21"/>
        <v>117</v>
      </c>
      <c r="B327" s="56"/>
      <c r="C327" s="119"/>
      <c r="D327" s="120"/>
      <c r="E327" s="61"/>
      <c r="F327" s="15"/>
      <c r="G327" s="15"/>
      <c r="H327" s="52">
        <v>0</v>
      </c>
      <c r="I327" s="62"/>
      <c r="J327" s="15"/>
      <c r="K327" s="52">
        <f t="shared" si="20"/>
        <v>0</v>
      </c>
      <c r="L327" s="85">
        <f t="shared" si="18"/>
        <v>0</v>
      </c>
    </row>
    <row r="328" spans="1:12" x14ac:dyDescent="0.2">
      <c r="A328" s="8">
        <f t="shared" si="21"/>
        <v>118</v>
      </c>
      <c r="B328" s="56"/>
      <c r="C328" s="119"/>
      <c r="D328" s="120"/>
      <c r="E328" s="61"/>
      <c r="F328" s="15"/>
      <c r="G328" s="15"/>
      <c r="H328" s="52">
        <v>0</v>
      </c>
      <c r="I328" s="62"/>
      <c r="J328" s="15"/>
      <c r="K328" s="52">
        <f t="shared" si="20"/>
        <v>0</v>
      </c>
      <c r="L328" s="85">
        <f t="shared" si="18"/>
        <v>0</v>
      </c>
    </row>
    <row r="329" spans="1:12" x14ac:dyDescent="0.2">
      <c r="A329" s="8">
        <f t="shared" si="21"/>
        <v>119</v>
      </c>
      <c r="B329" s="56"/>
      <c r="C329" s="119"/>
      <c r="D329" s="120"/>
      <c r="E329" s="61"/>
      <c r="F329" s="15"/>
      <c r="G329" s="15"/>
      <c r="H329" s="52">
        <v>0</v>
      </c>
      <c r="I329" s="62"/>
      <c r="J329" s="15"/>
      <c r="K329" s="52">
        <f t="shared" si="20"/>
        <v>0</v>
      </c>
      <c r="L329" s="85">
        <f t="shared" si="18"/>
        <v>0</v>
      </c>
    </row>
    <row r="330" spans="1:12" x14ac:dyDescent="0.2">
      <c r="A330" s="8">
        <f t="shared" si="21"/>
        <v>120</v>
      </c>
      <c r="B330" s="56"/>
      <c r="C330" s="119"/>
      <c r="D330" s="120"/>
      <c r="E330" s="61"/>
      <c r="F330" s="15"/>
      <c r="G330" s="15"/>
      <c r="H330" s="52">
        <v>0</v>
      </c>
      <c r="I330" s="62"/>
      <c r="J330" s="15"/>
      <c r="K330" s="52">
        <f t="shared" si="20"/>
        <v>0</v>
      </c>
      <c r="L330" s="85">
        <f t="shared" si="18"/>
        <v>0</v>
      </c>
    </row>
    <row r="331" spans="1:12" x14ac:dyDescent="0.2">
      <c r="A331" s="8"/>
      <c r="B331" s="57"/>
      <c r="E331" s="65"/>
      <c r="L331"/>
    </row>
    <row r="332" spans="1:12" x14ac:dyDescent="0.2">
      <c r="C332" s="121"/>
      <c r="D332" s="121"/>
      <c r="L332"/>
    </row>
    <row r="333" spans="1:12" ht="25.5" x14ac:dyDescent="0.2">
      <c r="B333" s="66" t="s">
        <v>197</v>
      </c>
      <c r="C333" s="122" t="s">
        <v>209</v>
      </c>
      <c r="D333" s="122"/>
      <c r="E333" s="59"/>
      <c r="F333" s="59" t="s">
        <v>210</v>
      </c>
      <c r="G333" s="59" t="s">
        <v>211</v>
      </c>
      <c r="H333" s="59" t="s">
        <v>212</v>
      </c>
      <c r="I333" s="59" t="s">
        <v>213</v>
      </c>
      <c r="J333" s="59"/>
      <c r="K333" s="59" t="s">
        <v>214</v>
      </c>
      <c r="L333" s="90" t="s">
        <v>215</v>
      </c>
    </row>
    <row r="334" spans="1:12" x14ac:dyDescent="0.2">
      <c r="A334" s="8">
        <v>1</v>
      </c>
      <c r="B334" s="56"/>
      <c r="C334" s="119"/>
      <c r="D334" s="120"/>
      <c r="E334" s="61"/>
      <c r="F334" s="15"/>
      <c r="G334" s="15"/>
      <c r="H334" s="52">
        <v>0</v>
      </c>
      <c r="I334" s="62"/>
      <c r="J334" s="62"/>
      <c r="K334" s="52">
        <f t="shared" ref="K334:K338" si="22">SUM(H334)-(H334*I334)</f>
        <v>0</v>
      </c>
      <c r="L334" s="85">
        <f t="shared" ref="L334:L383" si="23">SUM(K334*1.21)</f>
        <v>0</v>
      </c>
    </row>
    <row r="335" spans="1:12" x14ac:dyDescent="0.2">
      <c r="A335" s="8">
        <v>2</v>
      </c>
      <c r="B335" s="56"/>
      <c r="C335" s="119"/>
      <c r="D335" s="120"/>
      <c r="E335" s="61"/>
      <c r="F335" s="15"/>
      <c r="G335" s="15"/>
      <c r="H335" s="52">
        <v>0</v>
      </c>
      <c r="I335" s="62"/>
      <c r="J335" s="62"/>
      <c r="K335" s="52">
        <f t="shared" si="22"/>
        <v>0</v>
      </c>
      <c r="L335" s="85">
        <f t="shared" si="23"/>
        <v>0</v>
      </c>
    </row>
    <row r="336" spans="1:12" x14ac:dyDescent="0.2">
      <c r="A336" s="8">
        <v>3</v>
      </c>
      <c r="B336" s="56"/>
      <c r="C336" s="119"/>
      <c r="D336" s="120"/>
      <c r="E336" s="61"/>
      <c r="F336" s="15"/>
      <c r="G336" s="15"/>
      <c r="H336" s="52">
        <v>0</v>
      </c>
      <c r="I336" s="62"/>
      <c r="J336" s="62"/>
      <c r="K336" s="52">
        <f t="shared" si="22"/>
        <v>0</v>
      </c>
      <c r="L336" s="85">
        <f t="shared" si="23"/>
        <v>0</v>
      </c>
    </row>
    <row r="337" spans="1:12" x14ac:dyDescent="0.2">
      <c r="A337" s="8">
        <v>4</v>
      </c>
      <c r="B337" s="56"/>
      <c r="C337" s="119"/>
      <c r="D337" s="120"/>
      <c r="E337" s="61"/>
      <c r="F337" s="15"/>
      <c r="G337" s="15"/>
      <c r="H337" s="52">
        <v>0</v>
      </c>
      <c r="I337" s="62"/>
      <c r="J337" s="62"/>
      <c r="K337" s="52">
        <f t="shared" si="22"/>
        <v>0</v>
      </c>
      <c r="L337" s="85">
        <f t="shared" si="23"/>
        <v>0</v>
      </c>
    </row>
    <row r="338" spans="1:12" x14ac:dyDescent="0.2">
      <c r="A338" s="8">
        <v>5</v>
      </c>
      <c r="B338" s="56"/>
      <c r="C338" s="119"/>
      <c r="D338" s="120"/>
      <c r="E338" s="61"/>
      <c r="F338" s="15"/>
      <c r="G338" s="15"/>
      <c r="H338" s="52">
        <v>0</v>
      </c>
      <c r="I338" s="62"/>
      <c r="J338" s="62"/>
      <c r="K338" s="52">
        <f t="shared" si="22"/>
        <v>0</v>
      </c>
      <c r="L338" s="85">
        <f t="shared" si="23"/>
        <v>0</v>
      </c>
    </row>
    <row r="339" spans="1:12" x14ac:dyDescent="0.2">
      <c r="A339" s="8">
        <v>6</v>
      </c>
      <c r="B339" s="56"/>
      <c r="C339" s="81"/>
      <c r="D339" s="60"/>
      <c r="E339" s="61"/>
      <c r="F339" s="15"/>
      <c r="G339" s="15"/>
      <c r="H339" s="52">
        <v>0</v>
      </c>
      <c r="I339" s="62"/>
      <c r="J339" s="62"/>
      <c r="K339" s="52">
        <f t="shared" ref="K339:K383" si="24">SUM(H339)-(H339*I339)</f>
        <v>0</v>
      </c>
      <c r="L339" s="85">
        <f t="shared" si="23"/>
        <v>0</v>
      </c>
    </row>
    <row r="340" spans="1:12" x14ac:dyDescent="0.2">
      <c r="A340" s="8">
        <v>7</v>
      </c>
      <c r="B340" s="56"/>
      <c r="C340" s="81"/>
      <c r="D340" s="60"/>
      <c r="E340" s="61"/>
      <c r="F340" s="15"/>
      <c r="G340" s="15"/>
      <c r="H340" s="52">
        <v>0</v>
      </c>
      <c r="I340" s="62"/>
      <c r="J340" s="62"/>
      <c r="K340" s="52">
        <f t="shared" si="24"/>
        <v>0</v>
      </c>
      <c r="L340" s="85">
        <f t="shared" si="23"/>
        <v>0</v>
      </c>
    </row>
    <row r="341" spans="1:12" x14ac:dyDescent="0.2">
      <c r="A341" s="8">
        <v>8</v>
      </c>
      <c r="B341" s="56"/>
      <c r="C341" s="81"/>
      <c r="D341" s="60"/>
      <c r="E341" s="61"/>
      <c r="F341" s="15"/>
      <c r="G341" s="15"/>
      <c r="H341" s="52">
        <v>0</v>
      </c>
      <c r="I341" s="62"/>
      <c r="J341" s="62"/>
      <c r="K341" s="52">
        <f t="shared" si="24"/>
        <v>0</v>
      </c>
      <c r="L341" s="85">
        <f t="shared" si="23"/>
        <v>0</v>
      </c>
    </row>
    <row r="342" spans="1:12" x14ac:dyDescent="0.2">
      <c r="A342" s="8">
        <v>9</v>
      </c>
      <c r="B342" s="56"/>
      <c r="C342" s="81"/>
      <c r="D342" s="60"/>
      <c r="E342" s="61"/>
      <c r="F342" s="15"/>
      <c r="G342" s="15"/>
      <c r="H342" s="52">
        <v>0</v>
      </c>
      <c r="I342" s="62"/>
      <c r="J342" s="62"/>
      <c r="K342" s="52">
        <f>SUM(H342)-(H342*I342)</f>
        <v>0</v>
      </c>
      <c r="L342" s="85">
        <f t="shared" si="23"/>
        <v>0</v>
      </c>
    </row>
    <row r="343" spans="1:12" x14ac:dyDescent="0.2">
      <c r="A343" s="8">
        <v>10</v>
      </c>
      <c r="B343" s="56"/>
      <c r="C343" s="81"/>
      <c r="D343" s="60"/>
      <c r="E343" s="61"/>
      <c r="F343" s="15"/>
      <c r="G343" s="15"/>
      <c r="H343" s="52">
        <v>0</v>
      </c>
      <c r="I343" s="62"/>
      <c r="J343" s="62"/>
      <c r="K343" s="52">
        <f t="shared" si="24"/>
        <v>0</v>
      </c>
      <c r="L343" s="85">
        <f t="shared" si="23"/>
        <v>0</v>
      </c>
    </row>
    <row r="344" spans="1:12" x14ac:dyDescent="0.2">
      <c r="A344" s="8">
        <v>11</v>
      </c>
      <c r="B344" s="56"/>
      <c r="C344" s="81"/>
      <c r="D344" s="60"/>
      <c r="E344" s="61"/>
      <c r="F344" s="15"/>
      <c r="G344" s="15"/>
      <c r="H344" s="52">
        <v>0</v>
      </c>
      <c r="I344" s="62"/>
      <c r="J344" s="62"/>
      <c r="K344" s="52">
        <f t="shared" si="24"/>
        <v>0</v>
      </c>
      <c r="L344" s="85">
        <f t="shared" si="23"/>
        <v>0</v>
      </c>
    </row>
    <row r="345" spans="1:12" x14ac:dyDescent="0.2">
      <c r="A345" s="8">
        <v>12</v>
      </c>
      <c r="B345" s="56"/>
      <c r="C345" s="81"/>
      <c r="D345" s="60"/>
      <c r="E345" s="61"/>
      <c r="F345" s="15"/>
      <c r="G345" s="15"/>
      <c r="H345" s="52">
        <v>0</v>
      </c>
      <c r="I345" s="62"/>
      <c r="J345" s="62"/>
      <c r="K345" s="52">
        <f t="shared" si="24"/>
        <v>0</v>
      </c>
      <c r="L345" s="85">
        <f t="shared" si="23"/>
        <v>0</v>
      </c>
    </row>
    <row r="346" spans="1:12" x14ac:dyDescent="0.2">
      <c r="A346" s="8">
        <v>13</v>
      </c>
      <c r="B346" s="56"/>
      <c r="C346" s="81"/>
      <c r="D346" s="60"/>
      <c r="E346" s="61"/>
      <c r="F346" s="15"/>
      <c r="G346" s="15"/>
      <c r="H346" s="52">
        <v>0</v>
      </c>
      <c r="I346" s="62"/>
      <c r="J346" s="62"/>
      <c r="K346" s="52">
        <f>SUM(H346)-(H346*I346)</f>
        <v>0</v>
      </c>
      <c r="L346" s="85">
        <f t="shared" si="23"/>
        <v>0</v>
      </c>
    </row>
    <row r="347" spans="1:12" x14ac:dyDescent="0.2">
      <c r="A347" s="8">
        <v>14</v>
      </c>
      <c r="B347" s="56"/>
      <c r="C347" s="81"/>
      <c r="D347" s="60"/>
      <c r="E347" s="61"/>
      <c r="F347" s="15"/>
      <c r="G347" s="15"/>
      <c r="H347" s="52">
        <v>0</v>
      </c>
      <c r="I347" s="62"/>
      <c r="J347" s="62"/>
      <c r="K347" s="52">
        <f t="shared" si="24"/>
        <v>0</v>
      </c>
      <c r="L347" s="85">
        <f t="shared" si="23"/>
        <v>0</v>
      </c>
    </row>
    <row r="348" spans="1:12" x14ac:dyDescent="0.2">
      <c r="A348" s="8">
        <v>15</v>
      </c>
      <c r="B348" s="56"/>
      <c r="C348" s="81"/>
      <c r="D348" s="60"/>
      <c r="E348" s="61"/>
      <c r="F348" s="15"/>
      <c r="G348" s="15"/>
      <c r="H348" s="52">
        <v>0</v>
      </c>
      <c r="I348" s="62"/>
      <c r="J348" s="62"/>
      <c r="K348" s="52">
        <f t="shared" si="24"/>
        <v>0</v>
      </c>
      <c r="L348" s="85">
        <f t="shared" si="23"/>
        <v>0</v>
      </c>
    </row>
    <row r="349" spans="1:12" x14ac:dyDescent="0.2">
      <c r="A349" s="8">
        <v>16</v>
      </c>
      <c r="B349" s="56"/>
      <c r="C349" s="81"/>
      <c r="D349" s="60"/>
      <c r="E349" s="61"/>
      <c r="F349" s="15"/>
      <c r="G349" s="15"/>
      <c r="H349" s="52">
        <v>0</v>
      </c>
      <c r="I349" s="62"/>
      <c r="J349" s="62"/>
      <c r="K349" s="52">
        <f t="shared" si="24"/>
        <v>0</v>
      </c>
      <c r="L349" s="85">
        <f t="shared" si="23"/>
        <v>0</v>
      </c>
    </row>
    <row r="350" spans="1:12" x14ac:dyDescent="0.2">
      <c r="A350" s="8">
        <v>17</v>
      </c>
      <c r="B350" s="56"/>
      <c r="C350" s="81"/>
      <c r="D350" s="60"/>
      <c r="E350" s="61"/>
      <c r="F350" s="15"/>
      <c r="G350" s="15"/>
      <c r="H350" s="52">
        <v>0</v>
      </c>
      <c r="I350" s="62"/>
      <c r="J350" s="62"/>
      <c r="K350" s="52">
        <f t="shared" si="24"/>
        <v>0</v>
      </c>
      <c r="L350" s="85">
        <f t="shared" si="23"/>
        <v>0</v>
      </c>
    </row>
    <row r="351" spans="1:12" x14ac:dyDescent="0.2">
      <c r="A351" s="8">
        <v>18</v>
      </c>
      <c r="B351" s="56"/>
      <c r="C351" s="81"/>
      <c r="D351" s="60"/>
      <c r="E351" s="61"/>
      <c r="F351" s="15"/>
      <c r="G351" s="15"/>
      <c r="H351" s="52">
        <v>0</v>
      </c>
      <c r="I351" s="62"/>
      <c r="J351" s="62"/>
      <c r="K351" s="52">
        <f t="shared" si="24"/>
        <v>0</v>
      </c>
      <c r="L351" s="85">
        <f t="shared" si="23"/>
        <v>0</v>
      </c>
    </row>
    <row r="352" spans="1:12" x14ac:dyDescent="0.2">
      <c r="A352" s="8">
        <v>19</v>
      </c>
      <c r="B352" s="56"/>
      <c r="C352" s="81"/>
      <c r="D352" s="60"/>
      <c r="E352" s="61"/>
      <c r="F352" s="15"/>
      <c r="G352" s="15"/>
      <c r="H352" s="52">
        <v>0</v>
      </c>
      <c r="I352" s="62"/>
      <c r="J352" s="62"/>
      <c r="K352" s="52">
        <f t="shared" si="24"/>
        <v>0</v>
      </c>
      <c r="L352" s="85">
        <f t="shared" si="23"/>
        <v>0</v>
      </c>
    </row>
    <row r="353" spans="1:12" x14ac:dyDescent="0.2">
      <c r="A353" s="8">
        <v>20</v>
      </c>
      <c r="B353" s="56"/>
      <c r="C353" s="81"/>
      <c r="D353" s="60"/>
      <c r="E353" s="61"/>
      <c r="F353" s="15"/>
      <c r="G353" s="15"/>
      <c r="H353" s="52">
        <v>0</v>
      </c>
      <c r="I353" s="62"/>
      <c r="J353" s="62"/>
      <c r="K353" s="52">
        <f t="shared" si="24"/>
        <v>0</v>
      </c>
      <c r="L353" s="85">
        <f t="shared" si="23"/>
        <v>0</v>
      </c>
    </row>
    <row r="354" spans="1:12" x14ac:dyDescent="0.2">
      <c r="A354" s="8">
        <v>21</v>
      </c>
      <c r="B354" s="56"/>
      <c r="C354" s="81"/>
      <c r="D354" s="60"/>
      <c r="E354" s="61"/>
      <c r="F354" s="15"/>
      <c r="G354" s="15"/>
      <c r="H354" s="52">
        <v>0</v>
      </c>
      <c r="I354" s="62"/>
      <c r="J354" s="62"/>
      <c r="K354" s="52">
        <f t="shared" si="24"/>
        <v>0</v>
      </c>
      <c r="L354" s="85">
        <f t="shared" si="23"/>
        <v>0</v>
      </c>
    </row>
    <row r="355" spans="1:12" x14ac:dyDescent="0.2">
      <c r="A355" s="8">
        <v>22</v>
      </c>
      <c r="B355" s="56"/>
      <c r="C355" s="81"/>
      <c r="D355" s="60"/>
      <c r="E355" s="61"/>
      <c r="F355" s="15"/>
      <c r="G355" s="15"/>
      <c r="H355" s="52">
        <v>0</v>
      </c>
      <c r="I355" s="62"/>
      <c r="J355" s="62"/>
      <c r="K355" s="52">
        <f t="shared" si="24"/>
        <v>0</v>
      </c>
      <c r="L355" s="85">
        <f t="shared" si="23"/>
        <v>0</v>
      </c>
    </row>
    <row r="356" spans="1:12" x14ac:dyDescent="0.2">
      <c r="A356" s="8">
        <v>23</v>
      </c>
      <c r="B356" s="56"/>
      <c r="C356" s="81"/>
      <c r="D356" s="60"/>
      <c r="E356" s="61"/>
      <c r="F356" s="15"/>
      <c r="G356" s="15"/>
      <c r="H356" s="52">
        <v>0</v>
      </c>
      <c r="I356" s="62"/>
      <c r="J356" s="62"/>
      <c r="K356" s="52">
        <f t="shared" si="24"/>
        <v>0</v>
      </c>
      <c r="L356" s="85">
        <f t="shared" si="23"/>
        <v>0</v>
      </c>
    </row>
    <row r="357" spans="1:12" x14ac:dyDescent="0.2">
      <c r="A357" s="8">
        <v>24</v>
      </c>
      <c r="B357" s="56"/>
      <c r="C357" s="81"/>
      <c r="D357" s="60"/>
      <c r="E357" s="61"/>
      <c r="F357" s="15"/>
      <c r="G357" s="15"/>
      <c r="H357" s="52">
        <v>0</v>
      </c>
      <c r="I357" s="62"/>
      <c r="J357" s="62"/>
      <c r="K357" s="52">
        <f t="shared" si="24"/>
        <v>0</v>
      </c>
      <c r="L357" s="85">
        <f t="shared" si="23"/>
        <v>0</v>
      </c>
    </row>
    <row r="358" spans="1:12" x14ac:dyDescent="0.2">
      <c r="A358" s="8">
        <v>25</v>
      </c>
      <c r="B358" s="56"/>
      <c r="C358" s="81"/>
      <c r="D358" s="60"/>
      <c r="E358" s="61"/>
      <c r="F358" s="15"/>
      <c r="G358" s="15"/>
      <c r="H358" s="52">
        <v>0</v>
      </c>
      <c r="I358" s="62"/>
      <c r="J358" s="62"/>
      <c r="K358" s="52">
        <f t="shared" si="24"/>
        <v>0</v>
      </c>
      <c r="L358" s="85">
        <f t="shared" si="23"/>
        <v>0</v>
      </c>
    </row>
    <row r="359" spans="1:12" x14ac:dyDescent="0.2">
      <c r="A359" s="8">
        <v>26</v>
      </c>
      <c r="B359" s="56"/>
      <c r="C359" s="81"/>
      <c r="D359" s="60"/>
      <c r="E359" s="61"/>
      <c r="F359" s="15"/>
      <c r="G359" s="15"/>
      <c r="H359" s="52">
        <v>0</v>
      </c>
      <c r="I359" s="62"/>
      <c r="J359" s="62"/>
      <c r="K359" s="52">
        <f t="shared" si="24"/>
        <v>0</v>
      </c>
      <c r="L359" s="85">
        <f t="shared" si="23"/>
        <v>0</v>
      </c>
    </row>
    <row r="360" spans="1:12" x14ac:dyDescent="0.2">
      <c r="A360" s="8">
        <v>27</v>
      </c>
      <c r="B360" s="56"/>
      <c r="C360" s="81"/>
      <c r="D360" s="60"/>
      <c r="E360" s="61"/>
      <c r="F360" s="15"/>
      <c r="G360" s="15"/>
      <c r="H360" s="52">
        <v>0</v>
      </c>
      <c r="I360" s="62"/>
      <c r="J360" s="62"/>
      <c r="K360" s="52">
        <f t="shared" si="24"/>
        <v>0</v>
      </c>
      <c r="L360" s="85">
        <f t="shared" si="23"/>
        <v>0</v>
      </c>
    </row>
    <row r="361" spans="1:12" x14ac:dyDescent="0.2">
      <c r="A361" s="8">
        <v>28</v>
      </c>
      <c r="B361" s="56"/>
      <c r="C361" s="81"/>
      <c r="D361" s="60"/>
      <c r="E361" s="61"/>
      <c r="F361" s="15"/>
      <c r="G361" s="15"/>
      <c r="H361" s="52">
        <v>0</v>
      </c>
      <c r="I361" s="62"/>
      <c r="J361" s="62"/>
      <c r="K361" s="52">
        <f t="shared" si="24"/>
        <v>0</v>
      </c>
      <c r="L361" s="85">
        <f t="shared" si="23"/>
        <v>0</v>
      </c>
    </row>
    <row r="362" spans="1:12" x14ac:dyDescent="0.2">
      <c r="A362" s="8">
        <v>29</v>
      </c>
      <c r="B362" s="56"/>
      <c r="C362" s="81"/>
      <c r="D362" s="60"/>
      <c r="E362" s="61"/>
      <c r="F362" s="15"/>
      <c r="G362" s="15"/>
      <c r="H362" s="52">
        <v>0</v>
      </c>
      <c r="I362" s="62"/>
      <c r="J362" s="62"/>
      <c r="K362" s="52">
        <f t="shared" si="24"/>
        <v>0</v>
      </c>
      <c r="L362" s="85">
        <f t="shared" si="23"/>
        <v>0</v>
      </c>
    </row>
    <row r="363" spans="1:12" x14ac:dyDescent="0.2">
      <c r="A363" s="8">
        <v>30</v>
      </c>
      <c r="B363" s="56"/>
      <c r="C363" s="81"/>
      <c r="D363" s="60"/>
      <c r="E363" s="61"/>
      <c r="F363" s="15"/>
      <c r="G363" s="15"/>
      <c r="H363" s="52">
        <v>0</v>
      </c>
      <c r="I363" s="62"/>
      <c r="J363" s="62"/>
      <c r="K363" s="52">
        <f t="shared" si="24"/>
        <v>0</v>
      </c>
      <c r="L363" s="85">
        <f t="shared" si="23"/>
        <v>0</v>
      </c>
    </row>
    <row r="364" spans="1:12" x14ac:dyDescent="0.2">
      <c r="A364" s="8">
        <v>31</v>
      </c>
      <c r="B364" s="56"/>
      <c r="C364" s="81"/>
      <c r="D364" s="60"/>
      <c r="E364" s="61"/>
      <c r="F364" s="15"/>
      <c r="G364" s="15"/>
      <c r="H364" s="52">
        <v>0</v>
      </c>
      <c r="I364" s="62"/>
      <c r="J364" s="62"/>
      <c r="K364" s="52">
        <f t="shared" si="24"/>
        <v>0</v>
      </c>
      <c r="L364" s="85">
        <f t="shared" si="23"/>
        <v>0</v>
      </c>
    </row>
    <row r="365" spans="1:12" x14ac:dyDescent="0.2">
      <c r="A365" s="8">
        <v>32</v>
      </c>
      <c r="B365" s="56"/>
      <c r="C365" s="81"/>
      <c r="D365" s="60"/>
      <c r="E365" s="61"/>
      <c r="F365" s="15"/>
      <c r="G365" s="15"/>
      <c r="H365" s="52">
        <v>0</v>
      </c>
      <c r="I365" s="62"/>
      <c r="J365" s="62"/>
      <c r="K365" s="52">
        <f t="shared" si="24"/>
        <v>0</v>
      </c>
      <c r="L365" s="85">
        <f t="shared" si="23"/>
        <v>0</v>
      </c>
    </row>
    <row r="366" spans="1:12" x14ac:dyDescent="0.2">
      <c r="A366" s="8">
        <v>33</v>
      </c>
      <c r="B366" s="56"/>
      <c r="C366" s="81"/>
      <c r="D366" s="60"/>
      <c r="E366" s="61"/>
      <c r="F366" s="15"/>
      <c r="G366" s="15"/>
      <c r="H366" s="52">
        <v>0</v>
      </c>
      <c r="I366" s="62"/>
      <c r="J366" s="62"/>
      <c r="K366" s="52">
        <f t="shared" si="24"/>
        <v>0</v>
      </c>
      <c r="L366" s="85">
        <f t="shared" si="23"/>
        <v>0</v>
      </c>
    </row>
    <row r="367" spans="1:12" x14ac:dyDescent="0.2">
      <c r="A367" s="8">
        <v>34</v>
      </c>
      <c r="B367" s="56"/>
      <c r="C367" s="81"/>
      <c r="D367" s="60"/>
      <c r="E367" s="61"/>
      <c r="F367" s="15"/>
      <c r="G367" s="15"/>
      <c r="H367" s="52">
        <v>0</v>
      </c>
      <c r="I367" s="62"/>
      <c r="J367" s="62"/>
      <c r="K367" s="52">
        <f t="shared" si="24"/>
        <v>0</v>
      </c>
      <c r="L367" s="85">
        <f t="shared" si="23"/>
        <v>0</v>
      </c>
    </row>
    <row r="368" spans="1:12" x14ac:dyDescent="0.2">
      <c r="A368" s="8">
        <v>35</v>
      </c>
      <c r="B368" s="56"/>
      <c r="C368" s="81"/>
      <c r="D368" s="60"/>
      <c r="E368" s="61"/>
      <c r="F368" s="15"/>
      <c r="G368" s="15"/>
      <c r="H368" s="52">
        <v>0</v>
      </c>
      <c r="I368" s="62"/>
      <c r="J368" s="62"/>
      <c r="K368" s="52">
        <f t="shared" si="24"/>
        <v>0</v>
      </c>
      <c r="L368" s="85">
        <f t="shared" si="23"/>
        <v>0</v>
      </c>
    </row>
    <row r="369" spans="1:12" x14ac:dyDescent="0.2">
      <c r="A369" s="8">
        <v>36</v>
      </c>
      <c r="B369" s="56"/>
      <c r="C369" s="119"/>
      <c r="D369" s="120"/>
      <c r="E369" s="61"/>
      <c r="F369" s="15"/>
      <c r="G369" s="15"/>
      <c r="H369" s="52">
        <v>0</v>
      </c>
      <c r="I369" s="62"/>
      <c r="J369" s="62"/>
      <c r="K369" s="52">
        <f t="shared" si="24"/>
        <v>0</v>
      </c>
      <c r="L369" s="85">
        <f t="shared" si="23"/>
        <v>0</v>
      </c>
    </row>
    <row r="370" spans="1:12" x14ac:dyDescent="0.2">
      <c r="A370" s="8">
        <v>37</v>
      </c>
      <c r="B370" s="56"/>
      <c r="C370" s="119"/>
      <c r="D370" s="120"/>
      <c r="E370" s="61"/>
      <c r="F370" s="15"/>
      <c r="G370" s="15"/>
      <c r="H370" s="52">
        <v>0</v>
      </c>
      <c r="I370" s="62"/>
      <c r="J370" s="62"/>
      <c r="K370" s="52">
        <f t="shared" si="24"/>
        <v>0</v>
      </c>
      <c r="L370" s="85">
        <f t="shared" si="23"/>
        <v>0</v>
      </c>
    </row>
    <row r="371" spans="1:12" x14ac:dyDescent="0.2">
      <c r="A371" s="8">
        <v>38</v>
      </c>
      <c r="B371" s="56"/>
      <c r="C371" s="119"/>
      <c r="D371" s="120"/>
      <c r="E371" s="61"/>
      <c r="F371" s="15"/>
      <c r="G371" s="15"/>
      <c r="H371" s="52">
        <v>0</v>
      </c>
      <c r="I371" s="62"/>
      <c r="J371" s="62"/>
      <c r="K371" s="52">
        <f t="shared" si="24"/>
        <v>0</v>
      </c>
      <c r="L371" s="85">
        <f t="shared" si="23"/>
        <v>0</v>
      </c>
    </row>
    <row r="372" spans="1:12" x14ac:dyDescent="0.2">
      <c r="A372" s="8">
        <v>39</v>
      </c>
      <c r="B372" s="56"/>
      <c r="C372" s="119"/>
      <c r="D372" s="120"/>
      <c r="E372" s="61"/>
      <c r="F372" s="15"/>
      <c r="G372" s="15"/>
      <c r="H372" s="52">
        <v>0</v>
      </c>
      <c r="I372" s="62"/>
      <c r="J372" s="62"/>
      <c r="K372" s="52">
        <f t="shared" si="24"/>
        <v>0</v>
      </c>
      <c r="L372" s="85">
        <f t="shared" si="23"/>
        <v>0</v>
      </c>
    </row>
    <row r="373" spans="1:12" x14ac:dyDescent="0.2">
      <c r="A373" s="8">
        <v>40</v>
      </c>
      <c r="B373" s="56"/>
      <c r="C373" s="119"/>
      <c r="D373" s="120"/>
      <c r="E373" s="61"/>
      <c r="F373" s="15"/>
      <c r="G373" s="15"/>
      <c r="H373" s="52">
        <v>0</v>
      </c>
      <c r="I373" s="62"/>
      <c r="J373" s="62"/>
      <c r="K373" s="52">
        <f t="shared" si="24"/>
        <v>0</v>
      </c>
      <c r="L373" s="85">
        <f t="shared" si="23"/>
        <v>0</v>
      </c>
    </row>
    <row r="374" spans="1:12" x14ac:dyDescent="0.2">
      <c r="A374" s="8">
        <v>41</v>
      </c>
      <c r="B374" s="56"/>
      <c r="C374" s="119"/>
      <c r="D374" s="120"/>
      <c r="E374" s="61"/>
      <c r="F374" s="15"/>
      <c r="G374" s="15"/>
      <c r="H374" s="52">
        <v>0</v>
      </c>
      <c r="I374" s="62"/>
      <c r="J374" s="62"/>
      <c r="K374" s="52">
        <f t="shared" si="24"/>
        <v>0</v>
      </c>
      <c r="L374" s="85">
        <f t="shared" si="23"/>
        <v>0</v>
      </c>
    </row>
    <row r="375" spans="1:12" x14ac:dyDescent="0.2">
      <c r="A375" s="8">
        <v>42</v>
      </c>
      <c r="B375" s="56"/>
      <c r="C375" s="119"/>
      <c r="D375" s="120"/>
      <c r="E375" s="61"/>
      <c r="F375" s="15"/>
      <c r="G375" s="15"/>
      <c r="H375" s="52">
        <v>0</v>
      </c>
      <c r="I375" s="62"/>
      <c r="J375" s="62"/>
      <c r="K375" s="52">
        <f t="shared" si="24"/>
        <v>0</v>
      </c>
      <c r="L375" s="85">
        <f t="shared" si="23"/>
        <v>0</v>
      </c>
    </row>
    <row r="376" spans="1:12" x14ac:dyDescent="0.2">
      <c r="A376" s="8">
        <v>43</v>
      </c>
      <c r="B376" s="56"/>
      <c r="C376" s="119"/>
      <c r="D376" s="120"/>
      <c r="E376" s="61"/>
      <c r="F376" s="15"/>
      <c r="G376" s="15"/>
      <c r="H376" s="52">
        <v>0</v>
      </c>
      <c r="I376" s="62"/>
      <c r="J376" s="62"/>
      <c r="K376" s="52">
        <f t="shared" si="24"/>
        <v>0</v>
      </c>
      <c r="L376" s="85">
        <f t="shared" si="23"/>
        <v>0</v>
      </c>
    </row>
    <row r="377" spans="1:12" x14ac:dyDescent="0.2">
      <c r="A377" s="8">
        <v>44</v>
      </c>
      <c r="B377" s="56"/>
      <c r="C377" s="119"/>
      <c r="D377" s="120"/>
      <c r="E377" s="61"/>
      <c r="F377" s="15"/>
      <c r="G377" s="15"/>
      <c r="H377" s="52">
        <v>0</v>
      </c>
      <c r="I377" s="62"/>
      <c r="J377" s="62"/>
      <c r="K377" s="52">
        <f t="shared" si="24"/>
        <v>0</v>
      </c>
      <c r="L377" s="85">
        <f t="shared" si="23"/>
        <v>0</v>
      </c>
    </row>
    <row r="378" spans="1:12" x14ac:dyDescent="0.2">
      <c r="A378" s="8">
        <v>45</v>
      </c>
      <c r="B378" s="56"/>
      <c r="C378" s="119"/>
      <c r="D378" s="120"/>
      <c r="E378" s="61"/>
      <c r="F378" s="15"/>
      <c r="G378" s="15"/>
      <c r="H378" s="52">
        <v>0</v>
      </c>
      <c r="I378" s="62"/>
      <c r="J378" s="62"/>
      <c r="K378" s="52">
        <f t="shared" si="24"/>
        <v>0</v>
      </c>
      <c r="L378" s="85">
        <f t="shared" si="23"/>
        <v>0</v>
      </c>
    </row>
    <row r="379" spans="1:12" x14ac:dyDescent="0.2">
      <c r="A379" s="8">
        <v>46</v>
      </c>
      <c r="B379" s="56"/>
      <c r="C379" s="119"/>
      <c r="D379" s="120"/>
      <c r="E379" s="61"/>
      <c r="F379" s="15"/>
      <c r="G379" s="15"/>
      <c r="H379" s="52">
        <v>0</v>
      </c>
      <c r="I379" s="62"/>
      <c r="J379" s="62"/>
      <c r="K379" s="52">
        <f t="shared" si="24"/>
        <v>0</v>
      </c>
      <c r="L379" s="85">
        <f t="shared" si="23"/>
        <v>0</v>
      </c>
    </row>
    <row r="380" spans="1:12" x14ac:dyDescent="0.2">
      <c r="A380" s="8">
        <v>47</v>
      </c>
      <c r="B380" s="56"/>
      <c r="C380" s="81"/>
      <c r="D380" s="60"/>
      <c r="E380" s="61"/>
      <c r="F380" s="15"/>
      <c r="G380" s="15"/>
      <c r="H380" s="52">
        <v>0</v>
      </c>
      <c r="I380" s="62"/>
      <c r="J380" s="62"/>
      <c r="K380" s="52">
        <f t="shared" si="24"/>
        <v>0</v>
      </c>
      <c r="L380" s="85">
        <f t="shared" si="23"/>
        <v>0</v>
      </c>
    </row>
    <row r="381" spans="1:12" x14ac:dyDescent="0.2">
      <c r="A381" s="8">
        <v>48</v>
      </c>
      <c r="B381" s="56"/>
      <c r="C381" s="119"/>
      <c r="D381" s="120"/>
      <c r="E381" s="61"/>
      <c r="F381" s="15"/>
      <c r="G381" s="15"/>
      <c r="H381" s="52">
        <v>0</v>
      </c>
      <c r="I381" s="62"/>
      <c r="J381" s="62"/>
      <c r="K381" s="52">
        <f t="shared" si="24"/>
        <v>0</v>
      </c>
      <c r="L381" s="85">
        <f t="shared" si="23"/>
        <v>0</v>
      </c>
    </row>
    <row r="382" spans="1:12" x14ac:dyDescent="0.2">
      <c r="A382" s="8">
        <v>49</v>
      </c>
      <c r="B382" s="56"/>
      <c r="C382" s="119"/>
      <c r="D382" s="120"/>
      <c r="E382" s="61"/>
      <c r="F382" s="15"/>
      <c r="G382" s="15"/>
      <c r="H382" s="52">
        <v>0</v>
      </c>
      <c r="I382" s="62"/>
      <c r="J382" s="62"/>
      <c r="K382" s="52">
        <f t="shared" si="24"/>
        <v>0</v>
      </c>
      <c r="L382" s="85">
        <f t="shared" si="23"/>
        <v>0</v>
      </c>
    </row>
    <row r="383" spans="1:12" x14ac:dyDescent="0.2">
      <c r="A383" s="8">
        <v>50</v>
      </c>
      <c r="B383" s="56"/>
      <c r="C383" s="119"/>
      <c r="D383" s="120"/>
      <c r="E383" s="61"/>
      <c r="F383" s="15"/>
      <c r="G383" s="15"/>
      <c r="H383" s="52">
        <v>0</v>
      </c>
      <c r="I383" s="62"/>
      <c r="J383" s="62"/>
      <c r="K383" s="52">
        <f t="shared" si="24"/>
        <v>0</v>
      </c>
      <c r="L383" s="85">
        <f t="shared" si="23"/>
        <v>0</v>
      </c>
    </row>
    <row r="384" spans="1:12" x14ac:dyDescent="0.2">
      <c r="A384" s="8"/>
      <c r="B384" s="57"/>
      <c r="H384" s="54"/>
      <c r="I384" s="54"/>
      <c r="J384" s="67"/>
      <c r="K384" s="54"/>
      <c r="L384" s="89"/>
    </row>
    <row r="385" spans="1:12" x14ac:dyDescent="0.2">
      <c r="A385" s="8"/>
      <c r="L385"/>
    </row>
    <row r="386" spans="1:12" x14ac:dyDescent="0.2">
      <c r="A386" s="8"/>
      <c r="B386" s="66" t="s">
        <v>203</v>
      </c>
      <c r="C386" s="122" t="s">
        <v>209</v>
      </c>
      <c r="D386" s="122"/>
      <c r="E386" s="59"/>
      <c r="F386" s="59" t="s">
        <v>210</v>
      </c>
      <c r="G386" s="59" t="s">
        <v>211</v>
      </c>
      <c r="H386" s="59" t="s">
        <v>212</v>
      </c>
      <c r="I386" s="59" t="s">
        <v>213</v>
      </c>
      <c r="J386" s="59"/>
      <c r="K386" s="59" t="s">
        <v>214</v>
      </c>
      <c r="L386" s="90" t="s">
        <v>215</v>
      </c>
    </row>
    <row r="387" spans="1:12" x14ac:dyDescent="0.2">
      <c r="A387" s="8">
        <v>1</v>
      </c>
      <c r="B387" s="56"/>
      <c r="C387" s="119"/>
      <c r="D387" s="120"/>
      <c r="E387" s="61"/>
      <c r="F387" s="15"/>
      <c r="G387" s="15"/>
      <c r="H387" s="52">
        <v>0</v>
      </c>
      <c r="I387" s="62"/>
      <c r="J387" s="62"/>
      <c r="K387" s="52">
        <f t="shared" ref="K387:K411" si="25">SUM(H387)-(H387*I387)</f>
        <v>0</v>
      </c>
      <c r="L387" s="85">
        <f t="shared" ref="L387:L411" si="26">SUM(K387*1.21)</f>
        <v>0</v>
      </c>
    </row>
    <row r="388" spans="1:12" x14ac:dyDescent="0.2">
      <c r="A388" s="8">
        <f t="shared" ref="A388:A411" si="27">SUM(A387+1)</f>
        <v>2</v>
      </c>
      <c r="B388" s="56"/>
      <c r="C388" s="119"/>
      <c r="D388" s="120"/>
      <c r="E388" s="61"/>
      <c r="F388" s="15"/>
      <c r="G388" s="15"/>
      <c r="H388" s="52">
        <v>0</v>
      </c>
      <c r="I388" s="62"/>
      <c r="J388" s="62"/>
      <c r="K388" s="52">
        <f t="shared" si="25"/>
        <v>0</v>
      </c>
      <c r="L388" s="85">
        <f t="shared" si="26"/>
        <v>0</v>
      </c>
    </row>
    <row r="389" spans="1:12" x14ac:dyDescent="0.2">
      <c r="A389" s="8">
        <f t="shared" si="27"/>
        <v>3</v>
      </c>
      <c r="B389" s="56"/>
      <c r="C389" s="119"/>
      <c r="D389" s="120"/>
      <c r="E389" s="61"/>
      <c r="F389" s="15"/>
      <c r="G389" s="15"/>
      <c r="H389" s="52">
        <v>0</v>
      </c>
      <c r="I389" s="62"/>
      <c r="J389" s="62"/>
      <c r="K389" s="52">
        <f t="shared" si="25"/>
        <v>0</v>
      </c>
      <c r="L389" s="85">
        <f t="shared" si="26"/>
        <v>0</v>
      </c>
    </row>
    <row r="390" spans="1:12" x14ac:dyDescent="0.2">
      <c r="A390" s="8">
        <f t="shared" si="27"/>
        <v>4</v>
      </c>
      <c r="B390" s="56"/>
      <c r="C390" s="119"/>
      <c r="D390" s="120"/>
      <c r="E390" s="61"/>
      <c r="F390" s="15"/>
      <c r="G390" s="15"/>
      <c r="H390" s="52">
        <v>0</v>
      </c>
      <c r="I390" s="62"/>
      <c r="J390" s="62"/>
      <c r="K390" s="52">
        <f t="shared" si="25"/>
        <v>0</v>
      </c>
      <c r="L390" s="85">
        <f t="shared" si="26"/>
        <v>0</v>
      </c>
    </row>
    <row r="391" spans="1:12" x14ac:dyDescent="0.2">
      <c r="A391" s="8">
        <f t="shared" si="27"/>
        <v>5</v>
      </c>
      <c r="B391" s="56"/>
      <c r="C391" s="119"/>
      <c r="D391" s="120"/>
      <c r="E391" s="61"/>
      <c r="F391" s="15"/>
      <c r="G391" s="15"/>
      <c r="H391" s="52">
        <v>0</v>
      </c>
      <c r="I391" s="62"/>
      <c r="J391" s="62"/>
      <c r="K391" s="52">
        <f t="shared" si="25"/>
        <v>0</v>
      </c>
      <c r="L391" s="85">
        <f t="shared" si="26"/>
        <v>0</v>
      </c>
    </row>
    <row r="392" spans="1:12" x14ac:dyDescent="0.2">
      <c r="A392" s="8">
        <f t="shared" si="27"/>
        <v>6</v>
      </c>
      <c r="B392" s="56"/>
      <c r="C392" s="119"/>
      <c r="D392" s="120"/>
      <c r="E392" s="61"/>
      <c r="F392" s="15"/>
      <c r="G392" s="15"/>
      <c r="H392" s="52">
        <v>0</v>
      </c>
      <c r="I392" s="62"/>
      <c r="J392" s="62"/>
      <c r="K392" s="52">
        <f t="shared" si="25"/>
        <v>0</v>
      </c>
      <c r="L392" s="85">
        <f t="shared" si="26"/>
        <v>0</v>
      </c>
    </row>
    <row r="393" spans="1:12" x14ac:dyDescent="0.2">
      <c r="A393" s="8">
        <f t="shared" si="27"/>
        <v>7</v>
      </c>
      <c r="B393" s="56"/>
      <c r="C393" s="119"/>
      <c r="D393" s="120"/>
      <c r="E393" s="61"/>
      <c r="F393" s="15"/>
      <c r="G393" s="15"/>
      <c r="H393" s="52">
        <v>0</v>
      </c>
      <c r="I393" s="62"/>
      <c r="J393" s="62"/>
      <c r="K393" s="52">
        <f t="shared" si="25"/>
        <v>0</v>
      </c>
      <c r="L393" s="85">
        <f t="shared" si="26"/>
        <v>0</v>
      </c>
    </row>
    <row r="394" spans="1:12" x14ac:dyDescent="0.2">
      <c r="A394" s="8">
        <f t="shared" si="27"/>
        <v>8</v>
      </c>
      <c r="B394" s="56"/>
      <c r="C394" s="119"/>
      <c r="D394" s="120"/>
      <c r="E394" s="61"/>
      <c r="F394" s="15"/>
      <c r="G394" s="15"/>
      <c r="H394" s="52">
        <v>0</v>
      </c>
      <c r="I394" s="62"/>
      <c r="J394" s="62"/>
      <c r="K394" s="52">
        <f t="shared" si="25"/>
        <v>0</v>
      </c>
      <c r="L394" s="85">
        <f t="shared" si="26"/>
        <v>0</v>
      </c>
    </row>
    <row r="395" spans="1:12" x14ac:dyDescent="0.2">
      <c r="A395" s="8">
        <f t="shared" si="27"/>
        <v>9</v>
      </c>
      <c r="B395" s="56"/>
      <c r="C395" s="119"/>
      <c r="D395" s="120"/>
      <c r="E395" s="61"/>
      <c r="F395" s="15"/>
      <c r="G395" s="15"/>
      <c r="H395" s="52">
        <v>0</v>
      </c>
      <c r="I395" s="62"/>
      <c r="J395" s="62"/>
      <c r="K395" s="52">
        <f t="shared" si="25"/>
        <v>0</v>
      </c>
      <c r="L395" s="85">
        <f t="shared" si="26"/>
        <v>0</v>
      </c>
    </row>
    <row r="396" spans="1:12" x14ac:dyDescent="0.2">
      <c r="A396" s="8">
        <f t="shared" si="27"/>
        <v>10</v>
      </c>
      <c r="B396" s="56"/>
      <c r="C396" s="119"/>
      <c r="D396" s="120"/>
      <c r="E396" s="61"/>
      <c r="F396" s="15"/>
      <c r="G396" s="15"/>
      <c r="H396" s="52">
        <v>0</v>
      </c>
      <c r="I396" s="62"/>
      <c r="J396" s="62"/>
      <c r="K396" s="52">
        <f t="shared" si="25"/>
        <v>0</v>
      </c>
      <c r="L396" s="85">
        <f t="shared" si="26"/>
        <v>0</v>
      </c>
    </row>
    <row r="397" spans="1:12" x14ac:dyDescent="0.2">
      <c r="A397" s="8">
        <f t="shared" si="27"/>
        <v>11</v>
      </c>
      <c r="B397" s="56"/>
      <c r="C397" s="119"/>
      <c r="D397" s="120"/>
      <c r="E397" s="61"/>
      <c r="F397" s="15"/>
      <c r="G397" s="15"/>
      <c r="H397" s="52">
        <v>0</v>
      </c>
      <c r="I397" s="62"/>
      <c r="J397" s="62"/>
      <c r="K397" s="52">
        <f t="shared" si="25"/>
        <v>0</v>
      </c>
      <c r="L397" s="85">
        <f t="shared" si="26"/>
        <v>0</v>
      </c>
    </row>
    <row r="398" spans="1:12" x14ac:dyDescent="0.2">
      <c r="A398" s="8">
        <f t="shared" si="27"/>
        <v>12</v>
      </c>
      <c r="B398" s="56"/>
      <c r="C398" s="119"/>
      <c r="D398" s="120"/>
      <c r="E398" s="61"/>
      <c r="F398" s="15"/>
      <c r="G398" s="15"/>
      <c r="H398" s="52">
        <v>0</v>
      </c>
      <c r="I398" s="62"/>
      <c r="J398" s="62"/>
      <c r="K398" s="52">
        <f t="shared" si="25"/>
        <v>0</v>
      </c>
      <c r="L398" s="85">
        <f t="shared" si="26"/>
        <v>0</v>
      </c>
    </row>
    <row r="399" spans="1:12" x14ac:dyDescent="0.2">
      <c r="A399" s="8">
        <f t="shared" si="27"/>
        <v>13</v>
      </c>
      <c r="B399" s="56"/>
      <c r="C399" s="119"/>
      <c r="D399" s="120"/>
      <c r="E399" s="61"/>
      <c r="F399" s="15"/>
      <c r="G399" s="15"/>
      <c r="H399" s="52">
        <v>0</v>
      </c>
      <c r="I399" s="62"/>
      <c r="J399" s="62"/>
      <c r="K399" s="52">
        <f t="shared" si="25"/>
        <v>0</v>
      </c>
      <c r="L399" s="85">
        <f t="shared" si="26"/>
        <v>0</v>
      </c>
    </row>
    <row r="400" spans="1:12" x14ac:dyDescent="0.2">
      <c r="A400" s="8">
        <f t="shared" si="27"/>
        <v>14</v>
      </c>
      <c r="B400" s="56"/>
      <c r="C400" s="119"/>
      <c r="D400" s="120"/>
      <c r="E400" s="61"/>
      <c r="F400" s="15"/>
      <c r="G400" s="15"/>
      <c r="H400" s="52">
        <v>0</v>
      </c>
      <c r="I400" s="62"/>
      <c r="J400" s="62"/>
      <c r="K400" s="52">
        <f t="shared" si="25"/>
        <v>0</v>
      </c>
      <c r="L400" s="85">
        <f t="shared" si="26"/>
        <v>0</v>
      </c>
    </row>
    <row r="401" spans="1:12" x14ac:dyDescent="0.2">
      <c r="A401" s="8">
        <f t="shared" si="27"/>
        <v>15</v>
      </c>
      <c r="B401" s="56"/>
      <c r="C401" s="119"/>
      <c r="D401" s="120"/>
      <c r="E401" s="61"/>
      <c r="F401" s="15"/>
      <c r="G401" s="15"/>
      <c r="H401" s="52">
        <v>0</v>
      </c>
      <c r="I401" s="62"/>
      <c r="J401" s="62"/>
      <c r="K401" s="52">
        <f t="shared" si="25"/>
        <v>0</v>
      </c>
      <c r="L401" s="85">
        <f t="shared" si="26"/>
        <v>0</v>
      </c>
    </row>
    <row r="402" spans="1:12" x14ac:dyDescent="0.2">
      <c r="A402" s="8">
        <f t="shared" si="27"/>
        <v>16</v>
      </c>
      <c r="B402" s="56"/>
      <c r="C402" s="119"/>
      <c r="D402" s="120"/>
      <c r="E402" s="61"/>
      <c r="F402" s="15"/>
      <c r="G402" s="15"/>
      <c r="H402" s="52">
        <v>0</v>
      </c>
      <c r="I402" s="62"/>
      <c r="J402" s="62"/>
      <c r="K402" s="52">
        <f t="shared" si="25"/>
        <v>0</v>
      </c>
      <c r="L402" s="85">
        <f t="shared" si="26"/>
        <v>0</v>
      </c>
    </row>
    <row r="403" spans="1:12" x14ac:dyDescent="0.2">
      <c r="A403" s="8">
        <f t="shared" si="27"/>
        <v>17</v>
      </c>
      <c r="B403" s="56"/>
      <c r="C403" s="119"/>
      <c r="D403" s="120"/>
      <c r="E403" s="61"/>
      <c r="F403" s="15"/>
      <c r="G403" s="15"/>
      <c r="H403" s="52">
        <v>0</v>
      </c>
      <c r="I403" s="62"/>
      <c r="J403" s="62"/>
      <c r="K403" s="52">
        <f t="shared" si="25"/>
        <v>0</v>
      </c>
      <c r="L403" s="85">
        <f t="shared" si="26"/>
        <v>0</v>
      </c>
    </row>
    <row r="404" spans="1:12" x14ac:dyDescent="0.2">
      <c r="A404" s="8">
        <f t="shared" si="27"/>
        <v>18</v>
      </c>
      <c r="B404" s="56"/>
      <c r="C404" s="119"/>
      <c r="D404" s="120"/>
      <c r="E404" s="61"/>
      <c r="F404" s="15"/>
      <c r="G404" s="15"/>
      <c r="H404" s="52">
        <v>0</v>
      </c>
      <c r="I404" s="62"/>
      <c r="J404" s="62"/>
      <c r="K404" s="52">
        <f t="shared" si="25"/>
        <v>0</v>
      </c>
      <c r="L404" s="85">
        <f t="shared" si="26"/>
        <v>0</v>
      </c>
    </row>
    <row r="405" spans="1:12" x14ac:dyDescent="0.2">
      <c r="A405" s="8">
        <f t="shared" si="27"/>
        <v>19</v>
      </c>
      <c r="B405" s="56"/>
      <c r="C405" s="119"/>
      <c r="D405" s="120"/>
      <c r="E405" s="61"/>
      <c r="F405" s="15"/>
      <c r="G405" s="15"/>
      <c r="H405" s="52">
        <v>0</v>
      </c>
      <c r="I405" s="62"/>
      <c r="J405" s="62"/>
      <c r="K405" s="52">
        <f t="shared" si="25"/>
        <v>0</v>
      </c>
      <c r="L405" s="85">
        <f t="shared" si="26"/>
        <v>0</v>
      </c>
    </row>
    <row r="406" spans="1:12" x14ac:dyDescent="0.2">
      <c r="A406" s="8">
        <f t="shared" si="27"/>
        <v>20</v>
      </c>
      <c r="B406" s="56"/>
      <c r="C406" s="119"/>
      <c r="D406" s="120"/>
      <c r="E406" s="61"/>
      <c r="F406" s="15"/>
      <c r="G406" s="15"/>
      <c r="H406" s="52">
        <v>0</v>
      </c>
      <c r="I406" s="62"/>
      <c r="J406" s="62"/>
      <c r="K406" s="52">
        <f t="shared" si="25"/>
        <v>0</v>
      </c>
      <c r="L406" s="85">
        <f t="shared" si="26"/>
        <v>0</v>
      </c>
    </row>
    <row r="407" spans="1:12" x14ac:dyDescent="0.2">
      <c r="A407" s="8">
        <f t="shared" si="27"/>
        <v>21</v>
      </c>
      <c r="B407" s="56"/>
      <c r="C407" s="119"/>
      <c r="D407" s="120"/>
      <c r="E407" s="61"/>
      <c r="F407" s="15"/>
      <c r="G407" s="15"/>
      <c r="H407" s="52">
        <v>0</v>
      </c>
      <c r="I407" s="62"/>
      <c r="J407" s="62"/>
      <c r="K407" s="52">
        <f t="shared" si="25"/>
        <v>0</v>
      </c>
      <c r="L407" s="85">
        <f t="shared" si="26"/>
        <v>0</v>
      </c>
    </row>
    <row r="408" spans="1:12" x14ac:dyDescent="0.2">
      <c r="A408" s="8">
        <f t="shared" si="27"/>
        <v>22</v>
      </c>
      <c r="B408" s="56"/>
      <c r="C408" s="119"/>
      <c r="D408" s="120"/>
      <c r="E408" s="61"/>
      <c r="F408" s="15"/>
      <c r="G408" s="15"/>
      <c r="H408" s="52">
        <v>0</v>
      </c>
      <c r="I408" s="62"/>
      <c r="J408" s="62"/>
      <c r="K408" s="52">
        <f t="shared" si="25"/>
        <v>0</v>
      </c>
      <c r="L408" s="85">
        <f t="shared" si="26"/>
        <v>0</v>
      </c>
    </row>
    <row r="409" spans="1:12" x14ac:dyDescent="0.2">
      <c r="A409" s="8">
        <f t="shared" si="27"/>
        <v>23</v>
      </c>
      <c r="B409" s="56"/>
      <c r="C409" s="119"/>
      <c r="D409" s="120"/>
      <c r="E409" s="61"/>
      <c r="F409" s="15"/>
      <c r="G409" s="15"/>
      <c r="H409" s="52">
        <v>0</v>
      </c>
      <c r="I409" s="62"/>
      <c r="J409" s="62"/>
      <c r="K409" s="52">
        <f t="shared" si="25"/>
        <v>0</v>
      </c>
      <c r="L409" s="85">
        <f t="shared" si="26"/>
        <v>0</v>
      </c>
    </row>
    <row r="410" spans="1:12" x14ac:dyDescent="0.2">
      <c r="A410" s="8">
        <f t="shared" si="27"/>
        <v>24</v>
      </c>
      <c r="B410" s="56"/>
      <c r="C410" s="119"/>
      <c r="D410" s="120"/>
      <c r="E410" s="61"/>
      <c r="F410" s="15"/>
      <c r="G410" s="15"/>
      <c r="H410" s="52">
        <v>0</v>
      </c>
      <c r="I410" s="62"/>
      <c r="J410" s="62"/>
      <c r="K410" s="52">
        <f t="shared" si="25"/>
        <v>0</v>
      </c>
      <c r="L410" s="85">
        <f t="shared" si="26"/>
        <v>0</v>
      </c>
    </row>
    <row r="411" spans="1:12" x14ac:dyDescent="0.2">
      <c r="A411" s="8">
        <f t="shared" si="27"/>
        <v>25</v>
      </c>
      <c r="B411" s="56"/>
      <c r="C411" s="119"/>
      <c r="D411" s="120"/>
      <c r="E411" s="61"/>
      <c r="F411" s="15"/>
      <c r="G411" s="15"/>
      <c r="H411" s="52">
        <v>0</v>
      </c>
      <c r="I411" s="62"/>
      <c r="J411" s="62"/>
      <c r="K411" s="52">
        <f t="shared" si="25"/>
        <v>0</v>
      </c>
      <c r="L411" s="85">
        <f t="shared" si="26"/>
        <v>0</v>
      </c>
    </row>
    <row r="412" spans="1:12" x14ac:dyDescent="0.2"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91"/>
    </row>
    <row r="413" spans="1:12" x14ac:dyDescent="0.2">
      <c r="L413"/>
    </row>
    <row r="414" spans="1:12" x14ac:dyDescent="0.2">
      <c r="L414"/>
    </row>
    <row r="415" spans="1:12" x14ac:dyDescent="0.2">
      <c r="B415" s="9" t="s">
        <v>222</v>
      </c>
      <c r="L415"/>
    </row>
    <row r="416" spans="1:12" x14ac:dyDescent="0.2">
      <c r="B416" s="66" t="s">
        <v>223</v>
      </c>
      <c r="C416" s="122" t="s">
        <v>209</v>
      </c>
      <c r="D416" s="122"/>
      <c r="E416" s="59"/>
      <c r="F416" s="59" t="s">
        <v>210</v>
      </c>
      <c r="G416" s="59" t="s">
        <v>211</v>
      </c>
      <c r="H416" s="59" t="s">
        <v>212</v>
      </c>
      <c r="I416" s="59" t="s">
        <v>213</v>
      </c>
      <c r="J416" s="59"/>
      <c r="K416" s="59" t="s">
        <v>214</v>
      </c>
      <c r="L416" s="90" t="s">
        <v>215</v>
      </c>
    </row>
    <row r="417" spans="1:12" x14ac:dyDescent="0.2">
      <c r="A417" s="8">
        <v>1</v>
      </c>
      <c r="B417" s="56"/>
      <c r="C417" s="119"/>
      <c r="D417" s="120"/>
      <c r="E417" s="61"/>
      <c r="F417" s="15"/>
      <c r="G417" s="15"/>
      <c r="H417" s="52">
        <v>0</v>
      </c>
      <c r="I417" s="62"/>
      <c r="J417" s="62"/>
      <c r="K417" s="52">
        <f t="shared" ref="K417:K441" si="28">SUM(H417)-(H417*I417)</f>
        <v>0</v>
      </c>
      <c r="L417" s="85">
        <f t="shared" ref="L417:L441" si="29">SUM(K417*1.21)</f>
        <v>0</v>
      </c>
    </row>
    <row r="418" spans="1:12" x14ac:dyDescent="0.2">
      <c r="A418" s="8">
        <f t="shared" ref="A418:A441" si="30">SUM(A417+1)</f>
        <v>2</v>
      </c>
      <c r="B418" s="56"/>
      <c r="C418" s="119"/>
      <c r="D418" s="120"/>
      <c r="E418" s="61"/>
      <c r="F418" s="15"/>
      <c r="G418" s="15"/>
      <c r="H418" s="52">
        <v>0</v>
      </c>
      <c r="I418" s="62"/>
      <c r="J418" s="62"/>
      <c r="K418" s="52">
        <f t="shared" si="28"/>
        <v>0</v>
      </c>
      <c r="L418" s="85">
        <f t="shared" si="29"/>
        <v>0</v>
      </c>
    </row>
    <row r="419" spans="1:12" x14ac:dyDescent="0.2">
      <c r="A419" s="8">
        <f t="shared" si="30"/>
        <v>3</v>
      </c>
      <c r="B419" s="56"/>
      <c r="C419" s="119"/>
      <c r="D419" s="120"/>
      <c r="E419" s="61"/>
      <c r="F419" s="15"/>
      <c r="G419" s="15"/>
      <c r="H419" s="52">
        <v>0</v>
      </c>
      <c r="I419" s="62"/>
      <c r="J419" s="62"/>
      <c r="K419" s="52">
        <f t="shared" si="28"/>
        <v>0</v>
      </c>
      <c r="L419" s="85">
        <f t="shared" si="29"/>
        <v>0</v>
      </c>
    </row>
    <row r="420" spans="1:12" x14ac:dyDescent="0.2">
      <c r="A420" s="8">
        <f t="shared" si="30"/>
        <v>4</v>
      </c>
      <c r="B420" s="56"/>
      <c r="C420" s="119"/>
      <c r="D420" s="120"/>
      <c r="E420" s="61"/>
      <c r="F420" s="15"/>
      <c r="G420" s="15"/>
      <c r="H420" s="52">
        <v>0</v>
      </c>
      <c r="I420" s="62"/>
      <c r="J420" s="62"/>
      <c r="K420" s="52">
        <f t="shared" si="28"/>
        <v>0</v>
      </c>
      <c r="L420" s="85">
        <f t="shared" si="29"/>
        <v>0</v>
      </c>
    </row>
    <row r="421" spans="1:12" x14ac:dyDescent="0.2">
      <c r="A421" s="8">
        <f t="shared" si="30"/>
        <v>5</v>
      </c>
      <c r="B421" s="56"/>
      <c r="C421" s="119"/>
      <c r="D421" s="120"/>
      <c r="E421" s="61"/>
      <c r="F421" s="15"/>
      <c r="G421" s="15"/>
      <c r="H421" s="52">
        <v>0</v>
      </c>
      <c r="I421" s="62"/>
      <c r="J421" s="62"/>
      <c r="K421" s="52">
        <f t="shared" si="28"/>
        <v>0</v>
      </c>
      <c r="L421" s="85">
        <f t="shared" si="29"/>
        <v>0</v>
      </c>
    </row>
    <row r="422" spans="1:12" x14ac:dyDescent="0.2">
      <c r="A422" s="8">
        <f t="shared" si="30"/>
        <v>6</v>
      </c>
      <c r="B422" s="56"/>
      <c r="C422" s="119"/>
      <c r="D422" s="120"/>
      <c r="E422" s="61"/>
      <c r="F422" s="15"/>
      <c r="G422" s="15"/>
      <c r="H422" s="52">
        <v>0</v>
      </c>
      <c r="I422" s="62"/>
      <c r="J422" s="62"/>
      <c r="K422" s="52">
        <f t="shared" si="28"/>
        <v>0</v>
      </c>
      <c r="L422" s="85">
        <f t="shared" si="29"/>
        <v>0</v>
      </c>
    </row>
    <row r="423" spans="1:12" x14ac:dyDescent="0.2">
      <c r="A423" s="8">
        <f t="shared" si="30"/>
        <v>7</v>
      </c>
      <c r="B423" s="56"/>
      <c r="C423" s="119"/>
      <c r="D423" s="120"/>
      <c r="E423" s="61"/>
      <c r="F423" s="15"/>
      <c r="G423" s="15"/>
      <c r="H423" s="52">
        <v>0</v>
      </c>
      <c r="I423" s="62"/>
      <c r="J423" s="62"/>
      <c r="K423" s="52">
        <f t="shared" si="28"/>
        <v>0</v>
      </c>
      <c r="L423" s="85">
        <f t="shared" si="29"/>
        <v>0</v>
      </c>
    </row>
    <row r="424" spans="1:12" x14ac:dyDescent="0.2">
      <c r="A424" s="8">
        <f t="shared" si="30"/>
        <v>8</v>
      </c>
      <c r="B424" s="56"/>
      <c r="C424" s="119"/>
      <c r="D424" s="120"/>
      <c r="E424" s="61"/>
      <c r="F424" s="15"/>
      <c r="G424" s="15"/>
      <c r="H424" s="52">
        <v>0</v>
      </c>
      <c r="I424" s="62"/>
      <c r="J424" s="62"/>
      <c r="K424" s="52">
        <f t="shared" si="28"/>
        <v>0</v>
      </c>
      <c r="L424" s="85">
        <f t="shared" si="29"/>
        <v>0</v>
      </c>
    </row>
    <row r="425" spans="1:12" x14ac:dyDescent="0.2">
      <c r="A425" s="8">
        <f t="shared" si="30"/>
        <v>9</v>
      </c>
      <c r="B425" s="56"/>
      <c r="C425" s="119"/>
      <c r="D425" s="120"/>
      <c r="E425" s="61"/>
      <c r="F425" s="15"/>
      <c r="G425" s="15"/>
      <c r="H425" s="52">
        <v>0</v>
      </c>
      <c r="I425" s="62"/>
      <c r="J425" s="62"/>
      <c r="K425" s="52">
        <f t="shared" si="28"/>
        <v>0</v>
      </c>
      <c r="L425" s="85">
        <f t="shared" si="29"/>
        <v>0</v>
      </c>
    </row>
    <row r="426" spans="1:12" x14ac:dyDescent="0.2">
      <c r="A426" s="8">
        <f t="shared" si="30"/>
        <v>10</v>
      </c>
      <c r="B426" s="56"/>
      <c r="C426" s="119"/>
      <c r="D426" s="120"/>
      <c r="E426" s="61"/>
      <c r="F426" s="15"/>
      <c r="G426" s="15"/>
      <c r="H426" s="52">
        <v>0</v>
      </c>
      <c r="I426" s="62"/>
      <c r="J426" s="62"/>
      <c r="K426" s="52">
        <f t="shared" si="28"/>
        <v>0</v>
      </c>
      <c r="L426" s="85">
        <f t="shared" si="29"/>
        <v>0</v>
      </c>
    </row>
    <row r="427" spans="1:12" x14ac:dyDescent="0.2">
      <c r="A427" s="8">
        <f t="shared" si="30"/>
        <v>11</v>
      </c>
      <c r="B427" s="56"/>
      <c r="C427" s="119"/>
      <c r="D427" s="120"/>
      <c r="E427" s="61"/>
      <c r="F427" s="15"/>
      <c r="G427" s="15"/>
      <c r="H427" s="52">
        <v>0</v>
      </c>
      <c r="I427" s="62"/>
      <c r="J427" s="62"/>
      <c r="K427" s="52">
        <f t="shared" si="28"/>
        <v>0</v>
      </c>
      <c r="L427" s="85">
        <f t="shared" si="29"/>
        <v>0</v>
      </c>
    </row>
    <row r="428" spans="1:12" x14ac:dyDescent="0.2">
      <c r="A428" s="8">
        <f t="shared" si="30"/>
        <v>12</v>
      </c>
      <c r="B428" s="56"/>
      <c r="C428" s="119"/>
      <c r="D428" s="120"/>
      <c r="E428" s="61"/>
      <c r="F428" s="15"/>
      <c r="G428" s="15"/>
      <c r="H428" s="52">
        <v>0</v>
      </c>
      <c r="I428" s="62"/>
      <c r="J428" s="62"/>
      <c r="K428" s="52">
        <f t="shared" si="28"/>
        <v>0</v>
      </c>
      <c r="L428" s="85">
        <f t="shared" si="29"/>
        <v>0</v>
      </c>
    </row>
    <row r="429" spans="1:12" x14ac:dyDescent="0.2">
      <c r="A429" s="8">
        <f t="shared" si="30"/>
        <v>13</v>
      </c>
      <c r="B429" s="56"/>
      <c r="C429" s="119"/>
      <c r="D429" s="120"/>
      <c r="E429" s="61"/>
      <c r="F429" s="15"/>
      <c r="G429" s="15"/>
      <c r="H429" s="52">
        <v>0</v>
      </c>
      <c r="I429" s="62"/>
      <c r="J429" s="62"/>
      <c r="K429" s="52">
        <f t="shared" si="28"/>
        <v>0</v>
      </c>
      <c r="L429" s="85">
        <f t="shared" si="29"/>
        <v>0</v>
      </c>
    </row>
    <row r="430" spans="1:12" x14ac:dyDescent="0.2">
      <c r="A430" s="8">
        <f t="shared" si="30"/>
        <v>14</v>
      </c>
      <c r="B430" s="56"/>
      <c r="C430" s="119"/>
      <c r="D430" s="120"/>
      <c r="E430" s="61"/>
      <c r="F430" s="15"/>
      <c r="G430" s="15"/>
      <c r="H430" s="52">
        <v>0</v>
      </c>
      <c r="I430" s="62"/>
      <c r="J430" s="62"/>
      <c r="K430" s="52">
        <f t="shared" si="28"/>
        <v>0</v>
      </c>
      <c r="L430" s="85">
        <f t="shared" si="29"/>
        <v>0</v>
      </c>
    </row>
    <row r="431" spans="1:12" x14ac:dyDescent="0.2">
      <c r="A431" s="8">
        <f t="shared" si="30"/>
        <v>15</v>
      </c>
      <c r="B431" s="56"/>
      <c r="C431" s="119"/>
      <c r="D431" s="120"/>
      <c r="E431" s="61"/>
      <c r="F431" s="15"/>
      <c r="G431" s="15"/>
      <c r="H431" s="52">
        <v>0</v>
      </c>
      <c r="I431" s="62"/>
      <c r="J431" s="62"/>
      <c r="K431" s="52">
        <f t="shared" si="28"/>
        <v>0</v>
      </c>
      <c r="L431" s="85">
        <f t="shared" si="29"/>
        <v>0</v>
      </c>
    </row>
    <row r="432" spans="1:12" x14ac:dyDescent="0.2">
      <c r="A432" s="8">
        <f t="shared" si="30"/>
        <v>16</v>
      </c>
      <c r="B432" s="56"/>
      <c r="C432" s="119"/>
      <c r="D432" s="120"/>
      <c r="E432" s="61"/>
      <c r="F432" s="15"/>
      <c r="G432" s="15"/>
      <c r="H432" s="52">
        <v>0</v>
      </c>
      <c r="I432" s="62"/>
      <c r="J432" s="62"/>
      <c r="K432" s="52">
        <f t="shared" si="28"/>
        <v>0</v>
      </c>
      <c r="L432" s="85">
        <f t="shared" si="29"/>
        <v>0</v>
      </c>
    </row>
    <row r="433" spans="1:12" x14ac:dyDescent="0.2">
      <c r="A433" s="8">
        <f t="shared" si="30"/>
        <v>17</v>
      </c>
      <c r="B433" s="56"/>
      <c r="C433" s="119"/>
      <c r="D433" s="120"/>
      <c r="E433" s="61"/>
      <c r="F433" s="15"/>
      <c r="G433" s="15"/>
      <c r="H433" s="52">
        <v>0</v>
      </c>
      <c r="I433" s="62"/>
      <c r="J433" s="62"/>
      <c r="K433" s="52">
        <f t="shared" si="28"/>
        <v>0</v>
      </c>
      <c r="L433" s="85">
        <f t="shared" si="29"/>
        <v>0</v>
      </c>
    </row>
    <row r="434" spans="1:12" x14ac:dyDescent="0.2">
      <c r="A434" s="8">
        <f t="shared" si="30"/>
        <v>18</v>
      </c>
      <c r="B434" s="56"/>
      <c r="C434" s="119"/>
      <c r="D434" s="120"/>
      <c r="E434" s="61"/>
      <c r="F434" s="15"/>
      <c r="G434" s="15"/>
      <c r="H434" s="52">
        <v>0</v>
      </c>
      <c r="I434" s="62"/>
      <c r="J434" s="62"/>
      <c r="K434" s="52">
        <f t="shared" si="28"/>
        <v>0</v>
      </c>
      <c r="L434" s="85">
        <f t="shared" si="29"/>
        <v>0</v>
      </c>
    </row>
    <row r="435" spans="1:12" x14ac:dyDescent="0.2">
      <c r="A435" s="8">
        <f t="shared" si="30"/>
        <v>19</v>
      </c>
      <c r="B435" s="56"/>
      <c r="C435" s="119"/>
      <c r="D435" s="120"/>
      <c r="E435" s="61"/>
      <c r="F435" s="15"/>
      <c r="G435" s="15"/>
      <c r="H435" s="52">
        <v>0</v>
      </c>
      <c r="I435" s="62"/>
      <c r="J435" s="62"/>
      <c r="K435" s="52">
        <f t="shared" si="28"/>
        <v>0</v>
      </c>
      <c r="L435" s="85">
        <f t="shared" si="29"/>
        <v>0</v>
      </c>
    </row>
    <row r="436" spans="1:12" x14ac:dyDescent="0.2">
      <c r="A436" s="8">
        <f t="shared" si="30"/>
        <v>20</v>
      </c>
      <c r="B436" s="56"/>
      <c r="C436" s="119"/>
      <c r="D436" s="120"/>
      <c r="E436" s="61"/>
      <c r="F436" s="15"/>
      <c r="G436" s="15"/>
      <c r="H436" s="52">
        <v>0</v>
      </c>
      <c r="I436" s="62"/>
      <c r="J436" s="62"/>
      <c r="K436" s="52">
        <f t="shared" si="28"/>
        <v>0</v>
      </c>
      <c r="L436" s="85">
        <f t="shared" si="29"/>
        <v>0</v>
      </c>
    </row>
    <row r="437" spans="1:12" x14ac:dyDescent="0.2">
      <c r="A437" s="8">
        <f t="shared" si="30"/>
        <v>21</v>
      </c>
      <c r="B437" s="56"/>
      <c r="C437" s="119"/>
      <c r="D437" s="120"/>
      <c r="E437" s="61"/>
      <c r="F437" s="15"/>
      <c r="G437" s="15"/>
      <c r="H437" s="52">
        <v>0</v>
      </c>
      <c r="I437" s="62"/>
      <c r="J437" s="62"/>
      <c r="K437" s="52">
        <f t="shared" si="28"/>
        <v>0</v>
      </c>
      <c r="L437" s="85">
        <f t="shared" si="29"/>
        <v>0</v>
      </c>
    </row>
    <row r="438" spans="1:12" x14ac:dyDescent="0.2">
      <c r="A438" s="8">
        <f t="shared" si="30"/>
        <v>22</v>
      </c>
      <c r="B438" s="56"/>
      <c r="C438" s="119"/>
      <c r="D438" s="120"/>
      <c r="E438" s="61"/>
      <c r="F438" s="15"/>
      <c r="G438" s="15"/>
      <c r="H438" s="52">
        <v>0</v>
      </c>
      <c r="I438" s="62"/>
      <c r="J438" s="62"/>
      <c r="K438" s="52">
        <f t="shared" si="28"/>
        <v>0</v>
      </c>
      <c r="L438" s="85">
        <f t="shared" si="29"/>
        <v>0</v>
      </c>
    </row>
    <row r="439" spans="1:12" x14ac:dyDescent="0.2">
      <c r="A439" s="8">
        <f t="shared" si="30"/>
        <v>23</v>
      </c>
      <c r="B439" s="56"/>
      <c r="C439" s="119"/>
      <c r="D439" s="120"/>
      <c r="E439" s="61"/>
      <c r="F439" s="15"/>
      <c r="G439" s="15"/>
      <c r="H439" s="52">
        <v>0</v>
      </c>
      <c r="I439" s="62"/>
      <c r="J439" s="62"/>
      <c r="K439" s="52">
        <f t="shared" si="28"/>
        <v>0</v>
      </c>
      <c r="L439" s="85">
        <f t="shared" si="29"/>
        <v>0</v>
      </c>
    </row>
    <row r="440" spans="1:12" x14ac:dyDescent="0.2">
      <c r="A440" s="8">
        <f t="shared" si="30"/>
        <v>24</v>
      </c>
      <c r="B440" s="56"/>
      <c r="C440" s="119"/>
      <c r="D440" s="120"/>
      <c r="E440" s="61"/>
      <c r="F440" s="15"/>
      <c r="G440" s="15"/>
      <c r="H440" s="52">
        <v>0</v>
      </c>
      <c r="I440" s="62"/>
      <c r="J440" s="62"/>
      <c r="K440" s="52">
        <f t="shared" si="28"/>
        <v>0</v>
      </c>
      <c r="L440" s="85">
        <f t="shared" si="29"/>
        <v>0</v>
      </c>
    </row>
    <row r="441" spans="1:12" x14ac:dyDescent="0.2">
      <c r="A441" s="8">
        <f t="shared" si="30"/>
        <v>25</v>
      </c>
      <c r="B441" s="56"/>
      <c r="C441" s="119"/>
      <c r="D441" s="120"/>
      <c r="E441" s="61"/>
      <c r="F441" s="15"/>
      <c r="G441" s="15"/>
      <c r="H441" s="52">
        <v>0</v>
      </c>
      <c r="I441" s="62"/>
      <c r="J441" s="62"/>
      <c r="K441" s="52">
        <f t="shared" si="28"/>
        <v>0</v>
      </c>
      <c r="L441" s="85">
        <f t="shared" si="29"/>
        <v>0</v>
      </c>
    </row>
    <row r="442" spans="1:12" x14ac:dyDescent="0.2"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91"/>
    </row>
  </sheetData>
  <sheetProtection selectLockedCells="1"/>
  <mergeCells count="195">
    <mergeCell ref="C437:D437"/>
    <mergeCell ref="C438:D438"/>
    <mergeCell ref="C439:D439"/>
    <mergeCell ref="C440:D440"/>
    <mergeCell ref="C441:D441"/>
    <mergeCell ref="C431:D431"/>
    <mergeCell ref="C432:D432"/>
    <mergeCell ref="C433:D433"/>
    <mergeCell ref="C434:D434"/>
    <mergeCell ref="C435:D435"/>
    <mergeCell ref="C422:D422"/>
    <mergeCell ref="C423:D423"/>
    <mergeCell ref="C424:D424"/>
    <mergeCell ref="C436:D436"/>
    <mergeCell ref="C425:D425"/>
    <mergeCell ref="C426:D426"/>
    <mergeCell ref="C427:D427"/>
    <mergeCell ref="C428:D428"/>
    <mergeCell ref="C429:D429"/>
    <mergeCell ref="C430:D430"/>
    <mergeCell ref="C409:D409"/>
    <mergeCell ref="C410:D410"/>
    <mergeCell ref="C411:D411"/>
    <mergeCell ref="C416:D416"/>
    <mergeCell ref="C417:D417"/>
    <mergeCell ref="C418:D418"/>
    <mergeCell ref="C419:D419"/>
    <mergeCell ref="C420:D420"/>
    <mergeCell ref="C421:D421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379:D379"/>
    <mergeCell ref="C381:D381"/>
    <mergeCell ref="C382:D382"/>
    <mergeCell ref="C383:D383"/>
    <mergeCell ref="C386:D386"/>
    <mergeCell ref="C387:D387"/>
    <mergeCell ref="C388:D388"/>
    <mergeCell ref="C389:D389"/>
    <mergeCell ref="C390:D390"/>
    <mergeCell ref="B10:H10"/>
    <mergeCell ref="C210:D210"/>
    <mergeCell ref="C211:D211"/>
    <mergeCell ref="C212:D212"/>
    <mergeCell ref="C213:D213"/>
    <mergeCell ref="C214:D214"/>
    <mergeCell ref="C376:D376"/>
    <mergeCell ref="C377:D377"/>
    <mergeCell ref="C378:D378"/>
    <mergeCell ref="C221:D221"/>
    <mergeCell ref="C222:D222"/>
    <mergeCell ref="C223:D223"/>
    <mergeCell ref="C224:D224"/>
    <mergeCell ref="C225:D225"/>
    <mergeCell ref="C226:D226"/>
    <mergeCell ref="C215:D215"/>
    <mergeCell ref="C216:D216"/>
    <mergeCell ref="C217:D217"/>
    <mergeCell ref="C218:D218"/>
    <mergeCell ref="C219:D219"/>
    <mergeCell ref="C220:D220"/>
    <mergeCell ref="C233:D233"/>
    <mergeCell ref="C234:D234"/>
    <mergeCell ref="C235:D235"/>
    <mergeCell ref="C236:D236"/>
    <mergeCell ref="C237:D237"/>
    <mergeCell ref="C238:D238"/>
    <mergeCell ref="C227:D227"/>
    <mergeCell ref="C228:D228"/>
    <mergeCell ref="C229:D229"/>
    <mergeCell ref="C230:D230"/>
    <mergeCell ref="C231:D231"/>
    <mergeCell ref="C232:D232"/>
    <mergeCell ref="C245:D245"/>
    <mergeCell ref="C246:D246"/>
    <mergeCell ref="C247:D247"/>
    <mergeCell ref="C248:D248"/>
    <mergeCell ref="C249:D249"/>
    <mergeCell ref="C250:D250"/>
    <mergeCell ref="C239:D239"/>
    <mergeCell ref="C240:D240"/>
    <mergeCell ref="C241:D241"/>
    <mergeCell ref="C242:D242"/>
    <mergeCell ref="C243:D243"/>
    <mergeCell ref="C244:D244"/>
    <mergeCell ref="C257:D257"/>
    <mergeCell ref="C258:D258"/>
    <mergeCell ref="C259:D259"/>
    <mergeCell ref="C260:D260"/>
    <mergeCell ref="C261:D261"/>
    <mergeCell ref="C262:D262"/>
    <mergeCell ref="C251:D251"/>
    <mergeCell ref="C252:D252"/>
    <mergeCell ref="C253:D253"/>
    <mergeCell ref="C254:D254"/>
    <mergeCell ref="C255:D255"/>
    <mergeCell ref="C256:D256"/>
    <mergeCell ref="C269:D269"/>
    <mergeCell ref="C270:D270"/>
    <mergeCell ref="C271:D271"/>
    <mergeCell ref="C272:D272"/>
    <mergeCell ref="C273:D273"/>
    <mergeCell ref="C274:D274"/>
    <mergeCell ref="C263:D263"/>
    <mergeCell ref="C264:D264"/>
    <mergeCell ref="C265:D265"/>
    <mergeCell ref="C266:D266"/>
    <mergeCell ref="C267:D267"/>
    <mergeCell ref="C268:D268"/>
    <mergeCell ref="C281:D281"/>
    <mergeCell ref="C282:D282"/>
    <mergeCell ref="C283:D283"/>
    <mergeCell ref="C284:D284"/>
    <mergeCell ref="C285:D285"/>
    <mergeCell ref="C286:D286"/>
    <mergeCell ref="C275:D275"/>
    <mergeCell ref="C276:D276"/>
    <mergeCell ref="C277:D277"/>
    <mergeCell ref="C278:D278"/>
    <mergeCell ref="C279:D279"/>
    <mergeCell ref="C280:D280"/>
    <mergeCell ref="C293:D293"/>
    <mergeCell ref="C294:D294"/>
    <mergeCell ref="C295:D295"/>
    <mergeCell ref="C296:D296"/>
    <mergeCell ref="C297:D297"/>
    <mergeCell ref="C298:D298"/>
    <mergeCell ref="C287:D287"/>
    <mergeCell ref="C288:D288"/>
    <mergeCell ref="C289:D289"/>
    <mergeCell ref="C290:D290"/>
    <mergeCell ref="C291:D291"/>
    <mergeCell ref="C292:D292"/>
    <mergeCell ref="C311:D311"/>
    <mergeCell ref="C312:D312"/>
    <mergeCell ref="C313:D313"/>
    <mergeCell ref="C314:D314"/>
    <mergeCell ref="C315:D315"/>
    <mergeCell ref="C316:D316"/>
    <mergeCell ref="C327:D327"/>
    <mergeCell ref="C328:D328"/>
    <mergeCell ref="C329:D329"/>
    <mergeCell ref="C321:D32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05:D305"/>
    <mergeCell ref="C306:D306"/>
    <mergeCell ref="C307:D307"/>
    <mergeCell ref="C308:D308"/>
    <mergeCell ref="C309:D309"/>
    <mergeCell ref="C310:D310"/>
    <mergeCell ref="C299:D299"/>
    <mergeCell ref="C300:D300"/>
    <mergeCell ref="C301:D301"/>
    <mergeCell ref="C302:D302"/>
    <mergeCell ref="C303:D303"/>
    <mergeCell ref="C304:D304"/>
    <mergeCell ref="C374:D374"/>
    <mergeCell ref="C330:D330"/>
    <mergeCell ref="C375:D375"/>
    <mergeCell ref="C332:D332"/>
    <mergeCell ref="C333:D333"/>
    <mergeCell ref="C373:D373"/>
    <mergeCell ref="C369:D369"/>
    <mergeCell ref="C370:D370"/>
    <mergeCell ref="C371:D371"/>
    <mergeCell ref="C334:D334"/>
    <mergeCell ref="C372:D372"/>
    <mergeCell ref="C337:D337"/>
    <mergeCell ref="C338:D338"/>
    <mergeCell ref="C335:D335"/>
    <mergeCell ref="C336:D336"/>
  </mergeCells>
  <pageMargins left="0.75" right="0.75" top="1" bottom="1" header="0.5" footer="0.5"/>
  <pageSetup paperSize="9" scale="37" orientation="portrait" r:id="rId1"/>
  <headerFooter alignWithMargins="0"/>
  <rowBreaks count="1" manualBreakCount="1">
    <brk id="6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4B1BB458D65448A56353508B90A769" ma:contentTypeVersion="4" ma:contentTypeDescription="Een nieuw document maken." ma:contentTypeScope="" ma:versionID="da9cf5487bac1edaacec09d327db609a">
  <xsd:schema xmlns:xsd="http://www.w3.org/2001/XMLSchema" xmlns:xs="http://www.w3.org/2001/XMLSchema" xmlns:p="http://schemas.microsoft.com/office/2006/metadata/properties" xmlns:ns2="ffb7409b-804c-4877-8b01-e416df258ef1" xmlns:ns3="01a00cd7-8359-49ee-a5a7-f820cce3b5e8" targetNamespace="http://schemas.microsoft.com/office/2006/metadata/properties" ma:root="true" ma:fieldsID="51df2e6d07862eb506ddbb324f5e5268" ns2:_="" ns3:_="">
    <xsd:import namespace="ffb7409b-804c-4877-8b01-e416df258ef1"/>
    <xsd:import namespace="01a00cd7-8359-49ee-a5a7-f820cce3b5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7409b-804c-4877-8b01-e416df258e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00cd7-8359-49ee-a5a7-f820cce3b5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54BBE-9AF5-413B-B792-775F7F301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7409b-804c-4877-8b01-e416df258ef1"/>
    <ds:schemaRef ds:uri="01a00cd7-8359-49ee-a5a7-f820cce3b5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A0CCC5-A08E-449D-8B40-8D239FC447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Toelichting prijzenblad</vt:lpstr>
      <vt:lpstr>Perceel 1 incl Track prijs</vt:lpstr>
      <vt:lpstr>Perceel 1 optioneel  kansen</vt:lpstr>
      <vt:lpstr>Perceel 1 prijs info testen HER</vt:lpstr>
    </vt:vector>
  </TitlesOfParts>
  <Manager/>
  <Company>azM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ICT</dc:creator>
  <cp:keywords/>
  <dc:description/>
  <cp:lastModifiedBy>J.C.A.M. van Gorp</cp:lastModifiedBy>
  <cp:revision/>
  <dcterms:created xsi:type="dcterms:W3CDTF">2009-10-22T08:16:56Z</dcterms:created>
  <dcterms:modified xsi:type="dcterms:W3CDTF">2023-03-07T14:56:22Z</dcterms:modified>
  <cp:category/>
  <cp:contentStatus/>
</cp:coreProperties>
</file>