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provincieutrecht-my.sharepoint.com/personal/p24132_provincie-utrecht_nl/Documents/Standaard Windows folders/Documents/4. Projecten/FIS/NvI/1e ronde/"/>
    </mc:Choice>
  </mc:AlternateContent>
  <xr:revisionPtr revIDLastSave="160" documentId="13_ncr:1_{19AEAC24-0FEB-4AE5-A82C-632A7C4128DB}" xr6:coauthVersionLast="47" xr6:coauthVersionMax="47" xr10:uidLastSave="{9235C28F-954B-460B-A175-A54FBB84BCE8}"/>
  <bookViews>
    <workbookView xWindow="-120" yWindow="-120" windowWidth="29040" windowHeight="15840" xr2:uid="{B7EA3655-AA09-4767-801C-191A487A84B6}"/>
  </bookViews>
  <sheets>
    <sheet name="Prijzeninvulformulie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2" l="1"/>
  <c r="E13" i="2" l="1"/>
  <c r="J13" i="2" s="1"/>
  <c r="K13" i="2" s="1"/>
  <c r="L13" i="2" s="1"/>
  <c r="M13" i="2" s="1"/>
  <c r="N13" i="2" s="1"/>
  <c r="O13" i="2" s="1"/>
  <c r="P13" i="2" s="1"/>
  <c r="Q13" i="2" s="1"/>
  <c r="R13" i="2" s="1"/>
  <c r="E12" i="2"/>
  <c r="I12" i="2" s="1"/>
  <c r="E10" i="2"/>
  <c r="I10" i="2" s="1"/>
  <c r="J9" i="2"/>
  <c r="K9" i="2" s="1"/>
  <c r="L9" i="2" s="1"/>
  <c r="M9" i="2" s="1"/>
  <c r="N9" i="2" s="1"/>
  <c r="O9" i="2" s="1"/>
  <c r="P9" i="2" s="1"/>
  <c r="Q9" i="2" s="1"/>
  <c r="R9" i="2" s="1"/>
  <c r="I11" i="2"/>
  <c r="I8" i="2"/>
  <c r="I13" i="2" l="1"/>
  <c r="J12" i="2"/>
  <c r="K12" i="2" s="1"/>
  <c r="L12" i="2" s="1"/>
  <c r="M12" i="2" s="1"/>
  <c r="N12" i="2" s="1"/>
  <c r="O12" i="2" s="1"/>
  <c r="P12" i="2" s="1"/>
  <c r="Q12" i="2" s="1"/>
  <c r="R12" i="2" s="1"/>
  <c r="J10" i="2"/>
  <c r="K10" i="2" s="1"/>
  <c r="L10" i="2" s="1"/>
  <c r="M10" i="2" s="1"/>
  <c r="N10" i="2" s="1"/>
  <c r="O10" i="2" s="1"/>
  <c r="P10" i="2" s="1"/>
  <c r="Q10" i="2" s="1"/>
  <c r="R10" i="2" s="1"/>
  <c r="I9" i="2"/>
  <c r="I14" i="2" l="1"/>
  <c r="R14" i="2"/>
  <c r="Q14" i="2"/>
  <c r="J14" i="2"/>
  <c r="M14" i="2"/>
  <c r="O14" i="2"/>
  <c r="P14" i="2"/>
  <c r="K14" i="2"/>
  <c r="N14" i="2"/>
  <c r="L14" i="2"/>
  <c r="R16" i="2" l="1"/>
</calcChain>
</file>

<file path=xl/sharedStrings.xml><?xml version="1.0" encoding="utf-8"?>
<sst xmlns="http://schemas.openxmlformats.org/spreadsheetml/2006/main" count="73" uniqueCount="50">
  <si>
    <t>Totaalprijs</t>
  </si>
  <si>
    <t>Onderdeel</t>
  </si>
  <si>
    <t>Maandbedrag</t>
  </si>
  <si>
    <t>Subtotaal</t>
  </si>
  <si>
    <t>Prijs</t>
  </si>
  <si>
    <t>Jaar 2</t>
  </si>
  <si>
    <t>Het subtotaal heeft een correctie met ingang van jaar 3 waarbij indexatie mogelijk wordt. Er wordt een fictieve indexatiecijfer van jaarlijks 1,5% toegepast.</t>
  </si>
  <si>
    <t>De ficitieve inschrijfsom is een indicatie. Opdrachtnemer kan hieraan geen rechten ontlenen.</t>
  </si>
  <si>
    <t>Jaar 1</t>
  </si>
  <si>
    <t>Jaar 3*</t>
  </si>
  <si>
    <t>Totale fictieve inschrijfsom**</t>
  </si>
  <si>
    <t>Uurtarief</t>
  </si>
  <si>
    <t>*</t>
  </si>
  <si>
    <t>**</t>
  </si>
  <si>
    <t>Instructie:</t>
  </si>
  <si>
    <t>Inschrijver dient de groene velden van de gevraagde informatie te voorzien. De totale fictieve inschrijfsom wordt vervolgens automatisch berekend. Deze totale fictieve inschrijfsom wordt beoordeeld conform het gestelde in de aanbestedingsleidraad paragraaf 5.4.</t>
  </si>
  <si>
    <t>Bijlage 4 - Format Prijzenblad</t>
  </si>
  <si>
    <t xml:space="preserve">Aanbesteding: 'Enterprise Resource Planning' </t>
  </si>
  <si>
    <t>Eenheid</t>
  </si>
  <si>
    <t>***</t>
  </si>
  <si>
    <t>1. ERP-systeem</t>
  </si>
  <si>
    <t>Licenties: 75 heavy users</t>
  </si>
  <si>
    <t>Licenties: 925 light users</t>
  </si>
  <si>
    <t>per eenheid per maand</t>
  </si>
  <si>
    <t>2. Applicatie Financien</t>
  </si>
  <si>
    <t>Percentage van 3.1 (maximaal 100)</t>
  </si>
  <si>
    <t>Percentage van 3.2 (maximaal 100)</t>
  </si>
  <si>
    <t>Licenties: 12 beheerders</t>
  </si>
  <si>
    <t>1. Consultancy (zijnde niet implementatie): Senior</t>
  </si>
  <si>
    <t>2. Consultancy (zijnde niet implementatie): Junior</t>
  </si>
  <si>
    <t>3. Consultancy implementatie: Senior</t>
  </si>
  <si>
    <t>4. Consultancy implementatie: Junior</t>
  </si>
  <si>
    <r>
      <t>Het uurtarief geldt voor het ERP-systeem, de applicatie Financi</t>
    </r>
    <r>
      <rPr>
        <sz val="11"/>
        <color theme="1"/>
        <rFont val="Calibri"/>
        <family val="2"/>
      </rPr>
      <t>ë</t>
    </r>
    <r>
      <rPr>
        <sz val="11"/>
        <color theme="1"/>
        <rFont val="Calibri"/>
        <family val="2"/>
        <scheme val="minor"/>
      </rPr>
      <t>n en voor de opties die onder dit contract worden afgenomen.</t>
    </r>
  </si>
  <si>
    <t>Hosting, beheer en onderhoud</t>
  </si>
  <si>
    <t>****</t>
  </si>
  <si>
    <t>Hosting, beheer en onderhoud ***</t>
  </si>
  <si>
    <t>3. Consultancy ****</t>
  </si>
  <si>
    <t>Het tarief voor hosting, beheer en onderhoud geldt voor een willekeurige applicatie, zoals, maar niet alleen, de applicatie Financiën.</t>
  </si>
  <si>
    <t>Component</t>
  </si>
  <si>
    <t>Implementatiekosten ERP-systeem</t>
  </si>
  <si>
    <t>Licentiekosten</t>
  </si>
  <si>
    <r>
      <t>Implementatiekosten applicatie Financi</t>
    </r>
    <r>
      <rPr>
        <sz val="11"/>
        <color theme="1"/>
        <rFont val="Calibri"/>
        <family val="2"/>
      </rPr>
      <t>ën</t>
    </r>
  </si>
  <si>
    <t>Jaar 4*</t>
  </si>
  <si>
    <t>Jaar 5*</t>
  </si>
  <si>
    <t>Jaar 6*</t>
  </si>
  <si>
    <t>Jaar 7*</t>
  </si>
  <si>
    <t>Jaar 8*</t>
  </si>
  <si>
    <t>Jaar 9*</t>
  </si>
  <si>
    <t>Jaar 10*</t>
  </si>
  <si>
    <t>Datum: 29 april 2022 (HERZIEN)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</si>
</sst>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b/>
      <sz val="11"/>
      <color theme="1"/>
      <name val="Calibri"/>
      <family val="2"/>
      <scheme val="minor"/>
    </font>
    <font>
      <b/>
      <sz val="16"/>
      <color theme="1"/>
      <name val="Calibri"/>
      <family val="2"/>
      <scheme val="minor"/>
    </font>
    <font>
      <sz val="8"/>
      <name val="Calibri"/>
      <family val="2"/>
      <scheme val="minor"/>
    </font>
    <font>
      <sz val="11"/>
      <color theme="1"/>
      <name val="Calibri"/>
      <family val="2"/>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s>
  <cellStyleXfs count="1">
    <xf numFmtId="0" fontId="0" fillId="0" borderId="0"/>
  </cellStyleXfs>
  <cellXfs count="55">
    <xf numFmtId="0" fontId="0" fillId="0" borderId="0" xfId="0"/>
    <xf numFmtId="0" fontId="2" fillId="0" borderId="0" xfId="0" applyFont="1"/>
    <xf numFmtId="0" fontId="0" fillId="0" borderId="0" xfId="0" applyAlignment="1">
      <alignment vertical="center"/>
    </xf>
    <xf numFmtId="0" fontId="1" fillId="0" borderId="0" xfId="0" applyFont="1" applyAlignment="1">
      <alignment vertical="center"/>
    </xf>
    <xf numFmtId="0" fontId="0" fillId="0" borderId="0" xfId="0" applyAlignment="1">
      <alignment horizontal="right" vertical="center"/>
    </xf>
    <xf numFmtId="44" fontId="1" fillId="0" borderId="0" xfId="0" applyNumberFormat="1" applyFont="1" applyAlignment="1">
      <alignment horizontal="right" vertical="center"/>
    </xf>
    <xf numFmtId="0" fontId="0" fillId="0" borderId="0" xfId="0" applyAlignment="1">
      <alignment horizontal="right"/>
    </xf>
    <xf numFmtId="44" fontId="0" fillId="0" borderId="3" xfId="0" applyNumberFormat="1" applyBorder="1" applyAlignment="1">
      <alignment vertical="center"/>
    </xf>
    <xf numFmtId="44" fontId="0" fillId="0" borderId="0" xfId="0" applyNumberFormat="1"/>
    <xf numFmtId="44" fontId="0" fillId="0" borderId="6" xfId="0" applyNumberFormat="1" applyBorder="1" applyAlignment="1">
      <alignment vertical="center"/>
    </xf>
    <xf numFmtId="44" fontId="0" fillId="0" borderId="7" xfId="0" applyNumberFormat="1" applyBorder="1" applyAlignment="1">
      <alignment vertical="center"/>
    </xf>
    <xf numFmtId="44" fontId="1" fillId="0" borderId="8" xfId="0" applyNumberFormat="1" applyFont="1" applyBorder="1" applyAlignment="1">
      <alignment horizontal="right" vertical="center"/>
    </xf>
    <xf numFmtId="44" fontId="1" fillId="0" borderId="9" xfId="0" applyNumberFormat="1" applyFont="1" applyBorder="1" applyAlignment="1">
      <alignment horizontal="right" vertical="center"/>
    </xf>
    <xf numFmtId="44" fontId="1" fillId="0" borderId="2" xfId="0" applyNumberFormat="1" applyFont="1" applyBorder="1" applyAlignment="1">
      <alignment horizontal="right" vertical="center"/>
    </xf>
    <xf numFmtId="0" fontId="0" fillId="3" borderId="0" xfId="0" applyFill="1" applyAlignment="1">
      <alignment horizontal="right"/>
    </xf>
    <xf numFmtId="0" fontId="1" fillId="0" borderId="0" xfId="0" applyFont="1"/>
    <xf numFmtId="0" fontId="0" fillId="0" borderId="0" xfId="0" applyBorder="1" applyAlignment="1">
      <alignment horizontal="left" vertical="center"/>
    </xf>
    <xf numFmtId="0" fontId="0" fillId="0" borderId="0" xfId="0" applyFill="1" applyBorder="1" applyAlignment="1">
      <alignment vertical="center"/>
    </xf>
    <xf numFmtId="0" fontId="1" fillId="0" borderId="0" xfId="0" applyFont="1" applyBorder="1" applyAlignment="1">
      <alignment horizontal="left" vertical="center" wrapText="1"/>
    </xf>
    <xf numFmtId="44" fontId="1" fillId="0" borderId="0" xfId="0" applyNumberFormat="1" applyFont="1" applyBorder="1" applyAlignment="1">
      <alignment horizontal="right" vertical="center"/>
    </xf>
    <xf numFmtId="44" fontId="0" fillId="0" borderId="4" xfId="0" applyNumberFormat="1" applyFont="1" applyBorder="1" applyAlignment="1">
      <alignment vertical="center"/>
    </xf>
    <xf numFmtId="44" fontId="0" fillId="0" borderId="1" xfId="0" applyNumberFormat="1" applyFont="1" applyBorder="1" applyAlignment="1">
      <alignment horizontal="right" vertical="center"/>
    </xf>
    <xf numFmtId="44" fontId="0" fillId="0" borderId="5" xfId="0" applyNumberFormat="1" applyFont="1" applyBorder="1" applyAlignment="1">
      <alignment horizontal="right" vertical="center"/>
    </xf>
    <xf numFmtId="0" fontId="0" fillId="0" borderId="11" xfId="0" applyFont="1" applyBorder="1" applyAlignment="1">
      <alignment horizontal="lef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1" xfId="0" applyFont="1" applyBorder="1" applyAlignment="1">
      <alignment horizontal="left" vertical="top"/>
    </xf>
    <xf numFmtId="0" fontId="0" fillId="0" borderId="14" xfId="0" applyFont="1" applyBorder="1" applyAlignment="1">
      <alignment vertical="center"/>
    </xf>
    <xf numFmtId="0" fontId="0" fillId="0" borderId="15" xfId="0" applyFont="1" applyBorder="1" applyAlignment="1">
      <alignment vertical="center"/>
    </xf>
    <xf numFmtId="0" fontId="0" fillId="0" borderId="19" xfId="0" applyFont="1" applyBorder="1" applyAlignment="1">
      <alignment horizontal="left" vertical="top"/>
    </xf>
    <xf numFmtId="0" fontId="0" fillId="0" borderId="20" xfId="0" applyBorder="1" applyAlignment="1">
      <alignment horizontal="left" vertical="center"/>
    </xf>
    <xf numFmtId="0" fontId="0" fillId="0" borderId="21" xfId="0" applyBorder="1" applyAlignment="1">
      <alignment vertical="center"/>
    </xf>
    <xf numFmtId="0" fontId="0" fillId="0" borderId="22" xfId="0" applyBorder="1" applyAlignment="1">
      <alignment vertical="center"/>
    </xf>
    <xf numFmtId="44" fontId="0" fillId="2" borderId="23" xfId="0" applyNumberFormat="1" applyFill="1" applyBorder="1" applyAlignment="1">
      <alignment vertical="center"/>
    </xf>
    <xf numFmtId="44" fontId="0" fillId="0" borderId="24" xfId="0" applyNumberFormat="1" applyFill="1" applyBorder="1" applyAlignment="1">
      <alignment vertical="center"/>
    </xf>
    <xf numFmtId="44" fontId="0" fillId="0" borderId="25" xfId="0" applyNumberFormat="1" applyFill="1" applyBorder="1" applyAlignment="1">
      <alignment vertical="center"/>
    </xf>
    <xf numFmtId="0" fontId="0" fillId="0" borderId="26" xfId="0" applyBorder="1" applyAlignment="1">
      <alignment vertical="center"/>
    </xf>
    <xf numFmtId="0" fontId="0" fillId="0" borderId="20" xfId="0" applyBorder="1" applyAlignment="1">
      <alignment horizontal="left" vertical="top"/>
    </xf>
    <xf numFmtId="44" fontId="0" fillId="2" borderId="23" xfId="0" applyNumberFormat="1" applyFill="1" applyBorder="1"/>
    <xf numFmtId="44" fontId="0" fillId="2" borderId="17" xfId="0" applyNumberFormat="1" applyFill="1" applyBorder="1"/>
    <xf numFmtId="44" fontId="0" fillId="2" borderId="24" xfId="0" applyNumberFormat="1" applyFill="1" applyBorder="1" applyAlignment="1">
      <alignment vertical="center"/>
    </xf>
    <xf numFmtId="10" fontId="0" fillId="2" borderId="24" xfId="0" applyNumberFormat="1" applyFill="1" applyBorder="1" applyAlignment="1">
      <alignment vertical="center"/>
    </xf>
    <xf numFmtId="10" fontId="0" fillId="2" borderId="25" xfId="0" applyNumberFormat="1" applyFill="1" applyBorder="1" applyAlignment="1">
      <alignment vertical="center"/>
    </xf>
    <xf numFmtId="0" fontId="0" fillId="0" borderId="27" xfId="0" applyFont="1" applyBorder="1" applyAlignment="1">
      <alignment vertical="center"/>
    </xf>
    <xf numFmtId="0" fontId="0" fillId="0" borderId="4" xfId="0" applyFont="1" applyBorder="1" applyAlignment="1">
      <alignment horizontal="left" vertical="top"/>
    </xf>
    <xf numFmtId="44" fontId="0" fillId="2" borderId="16" xfId="0" applyNumberFormat="1" applyFill="1" applyBorder="1" applyAlignment="1">
      <alignment vertical="center"/>
    </xf>
    <xf numFmtId="0" fontId="0" fillId="0" borderId="28" xfId="0" applyFont="1" applyBorder="1" applyAlignment="1">
      <alignment horizontal="left" vertical="top"/>
    </xf>
    <xf numFmtId="0" fontId="0" fillId="0" borderId="6" xfId="0" applyFont="1" applyBorder="1" applyAlignment="1">
      <alignment vertical="center"/>
    </xf>
    <xf numFmtId="0" fontId="0" fillId="0" borderId="10" xfId="0" applyFont="1" applyBorder="1" applyAlignment="1">
      <alignment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D2EC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45C13-020D-4481-B449-C0797929A8DB}">
  <dimension ref="B2:R43"/>
  <sheetViews>
    <sheetView tabSelected="1" workbookViewId="0">
      <selection activeCell="J24" sqref="J24"/>
    </sheetView>
  </sheetViews>
  <sheetFormatPr defaultRowHeight="15" x14ac:dyDescent="0.25"/>
  <cols>
    <col min="1" max="1" width="4" customWidth="1"/>
    <col min="2" max="2" width="21" customWidth="1"/>
    <col min="3" max="3" width="46.85546875" customWidth="1"/>
    <col min="4" max="4" width="32.140625" bestFit="1" customWidth="1"/>
    <col min="5" max="5" width="15.28515625" customWidth="1"/>
    <col min="6" max="6" width="3.5703125" customWidth="1"/>
    <col min="7" max="7" width="3.28515625" customWidth="1"/>
    <col min="8" max="8" width="10.42578125" bestFit="1" customWidth="1"/>
    <col min="9" max="16" width="14.140625" bestFit="1" customWidth="1"/>
    <col min="17" max="17" width="14.7109375" customWidth="1"/>
    <col min="18" max="18" width="15.140625" bestFit="1" customWidth="1"/>
    <col min="19" max="19" width="12.42578125" bestFit="1" customWidth="1"/>
  </cols>
  <sheetData>
    <row r="2" spans="2:18" ht="21" x14ac:dyDescent="0.35">
      <c r="B2" s="1" t="s">
        <v>16</v>
      </c>
    </row>
    <row r="3" spans="2:18" ht="21" x14ac:dyDescent="0.35">
      <c r="B3" s="1" t="s">
        <v>17</v>
      </c>
    </row>
    <row r="4" spans="2:18" ht="21" x14ac:dyDescent="0.35">
      <c r="B4" s="1" t="s">
        <v>49</v>
      </c>
    </row>
    <row r="5" spans="2:18" x14ac:dyDescent="0.25">
      <c r="B5" s="2"/>
      <c r="C5" s="2"/>
      <c r="D5" s="3"/>
      <c r="E5" s="3"/>
      <c r="F5" s="3"/>
    </row>
    <row r="6" spans="2:18" x14ac:dyDescent="0.25">
      <c r="H6" s="5"/>
      <c r="I6" s="3" t="s">
        <v>0</v>
      </c>
      <c r="J6" s="3"/>
    </row>
    <row r="7" spans="2:18" ht="15.75" thickBot="1" x14ac:dyDescent="0.3">
      <c r="B7" s="3" t="s">
        <v>1</v>
      </c>
      <c r="C7" s="2"/>
      <c r="D7" s="3" t="s">
        <v>18</v>
      </c>
      <c r="E7" s="3" t="s">
        <v>4</v>
      </c>
      <c r="F7" s="3"/>
      <c r="H7" s="5"/>
      <c r="I7" s="4" t="s">
        <v>8</v>
      </c>
      <c r="J7" s="4" t="s">
        <v>5</v>
      </c>
      <c r="K7" s="6" t="s">
        <v>9</v>
      </c>
      <c r="L7" s="6" t="s">
        <v>42</v>
      </c>
      <c r="M7" s="6" t="s">
        <v>43</v>
      </c>
      <c r="N7" s="6" t="s">
        <v>44</v>
      </c>
      <c r="O7" s="6" t="s">
        <v>45</v>
      </c>
      <c r="P7" s="6" t="s">
        <v>46</v>
      </c>
      <c r="Q7" s="6" t="s">
        <v>47</v>
      </c>
      <c r="R7" s="6" t="s">
        <v>48</v>
      </c>
    </row>
    <row r="8" spans="2:18" x14ac:dyDescent="0.25">
      <c r="B8" s="49" t="s">
        <v>20</v>
      </c>
      <c r="C8" s="23" t="s">
        <v>39</v>
      </c>
      <c r="D8" s="30" t="s">
        <v>0</v>
      </c>
      <c r="E8" s="33"/>
      <c r="F8" s="3"/>
      <c r="H8" s="5"/>
      <c r="I8" s="20">
        <f>E8</f>
        <v>0</v>
      </c>
      <c r="J8" s="21">
        <v>0</v>
      </c>
      <c r="K8" s="21">
        <v>0</v>
      </c>
      <c r="L8" s="21">
        <v>0</v>
      </c>
      <c r="M8" s="21">
        <v>0</v>
      </c>
      <c r="N8" s="21">
        <v>0</v>
      </c>
      <c r="O8" s="21">
        <v>0</v>
      </c>
      <c r="P8" s="21">
        <v>0</v>
      </c>
      <c r="Q8" s="21">
        <v>0</v>
      </c>
      <c r="R8" s="22">
        <v>0</v>
      </c>
    </row>
    <row r="9" spans="2:18" x14ac:dyDescent="0.25">
      <c r="B9" s="50"/>
      <c r="C9" s="24" t="s">
        <v>40</v>
      </c>
      <c r="D9" s="31" t="s">
        <v>2</v>
      </c>
      <c r="E9" s="34">
        <f>(E17*12)+(E18*75)+(E19*925)</f>
        <v>0</v>
      </c>
      <c r="F9" s="3"/>
      <c r="H9" s="5"/>
      <c r="I9" s="9">
        <f>E9*12</f>
        <v>0</v>
      </c>
      <c r="J9" s="7">
        <f>E9*12</f>
        <v>0</v>
      </c>
      <c r="K9" s="7">
        <f>J9*1.015</f>
        <v>0</v>
      </c>
      <c r="L9" s="7">
        <f t="shared" ref="L9" si="0">K9*1.015</f>
        <v>0</v>
      </c>
      <c r="M9" s="7">
        <f t="shared" ref="M9" si="1">L9*1.015</f>
        <v>0</v>
      </c>
      <c r="N9" s="7">
        <f t="shared" ref="N9" si="2">M9*1.015</f>
        <v>0</v>
      </c>
      <c r="O9" s="7">
        <f t="shared" ref="O9" si="3">N9*1.015</f>
        <v>0</v>
      </c>
      <c r="P9" s="7">
        <f t="shared" ref="P9" si="4">O9*1.015</f>
        <v>0</v>
      </c>
      <c r="Q9" s="7">
        <f t="shared" ref="Q9" si="5">P9*1.015</f>
        <v>0</v>
      </c>
      <c r="R9" s="10">
        <f t="shared" ref="R9" si="6">Q9*1.015</f>
        <v>0</v>
      </c>
    </row>
    <row r="10" spans="2:18" ht="15.75" thickBot="1" x14ac:dyDescent="0.3">
      <c r="B10" s="51"/>
      <c r="C10" s="25" t="s">
        <v>33</v>
      </c>
      <c r="D10" s="31" t="s">
        <v>2</v>
      </c>
      <c r="E10" s="34">
        <f>E20</f>
        <v>0</v>
      </c>
      <c r="F10" s="3"/>
      <c r="H10" s="5"/>
      <c r="I10" s="9">
        <f>E10*12</f>
        <v>0</v>
      </c>
      <c r="J10" s="7">
        <f>E10*12</f>
        <v>0</v>
      </c>
      <c r="K10" s="7">
        <f>J10*1.015</f>
        <v>0</v>
      </c>
      <c r="L10" s="7">
        <f t="shared" ref="L10" si="7">K10*1.015</f>
        <v>0</v>
      </c>
      <c r="M10" s="7">
        <f t="shared" ref="M10" si="8">L10*1.015</f>
        <v>0</v>
      </c>
      <c r="N10" s="7">
        <f t="shared" ref="N10" si="9">M10*1.015</f>
        <v>0</v>
      </c>
      <c r="O10" s="7">
        <f t="shared" ref="O10" si="10">N10*1.015</f>
        <v>0</v>
      </c>
      <c r="P10" s="7">
        <f t="shared" ref="P10" si="11">O10*1.015</f>
        <v>0</v>
      </c>
      <c r="Q10" s="7">
        <f t="shared" ref="Q10" si="12">P10*1.015</f>
        <v>0</v>
      </c>
      <c r="R10" s="10">
        <f t="shared" ref="R10" si="13">Q10*1.015</f>
        <v>0</v>
      </c>
    </row>
    <row r="11" spans="2:18" x14ac:dyDescent="0.25">
      <c r="B11" s="49" t="s">
        <v>24</v>
      </c>
      <c r="C11" s="26" t="s">
        <v>41</v>
      </c>
      <c r="D11" s="30" t="s">
        <v>0</v>
      </c>
      <c r="E11" s="38"/>
      <c r="F11" s="3"/>
      <c r="H11" s="5"/>
      <c r="I11" s="9">
        <f>E11*12</f>
        <v>0</v>
      </c>
      <c r="J11" s="7">
        <v>0</v>
      </c>
      <c r="K11" s="7">
        <v>0</v>
      </c>
      <c r="L11" s="7">
        <v>0</v>
      </c>
      <c r="M11" s="7">
        <v>0</v>
      </c>
      <c r="N11" s="7">
        <v>0</v>
      </c>
      <c r="O11" s="7">
        <v>0</v>
      </c>
      <c r="P11" s="7">
        <v>0</v>
      </c>
      <c r="Q11" s="7">
        <v>0</v>
      </c>
      <c r="R11" s="10">
        <v>0</v>
      </c>
    </row>
    <row r="12" spans="2:18" x14ac:dyDescent="0.25">
      <c r="B12" s="50"/>
      <c r="C12" s="27" t="s">
        <v>40</v>
      </c>
      <c r="D12" s="31" t="s">
        <v>2</v>
      </c>
      <c r="E12" s="34">
        <f>(E21*12)+(E22*75)+(E23*925)</f>
        <v>0</v>
      </c>
      <c r="F12" s="3"/>
      <c r="H12" s="5"/>
      <c r="I12" s="9">
        <f>E12*12</f>
        <v>0</v>
      </c>
      <c r="J12" s="7">
        <f>E12*12</f>
        <v>0</v>
      </c>
      <c r="K12" s="7">
        <f>J12*1.015</f>
        <v>0</v>
      </c>
      <c r="L12" s="7">
        <f t="shared" ref="L12:R13" si="14">K12*1.015</f>
        <v>0</v>
      </c>
      <c r="M12" s="7">
        <f t="shared" si="14"/>
        <v>0</v>
      </c>
      <c r="N12" s="7">
        <f t="shared" si="14"/>
        <v>0</v>
      </c>
      <c r="O12" s="7">
        <f t="shared" si="14"/>
        <v>0</v>
      </c>
      <c r="P12" s="7">
        <f t="shared" si="14"/>
        <v>0</v>
      </c>
      <c r="Q12" s="7">
        <f t="shared" si="14"/>
        <v>0</v>
      </c>
      <c r="R12" s="10">
        <f t="shared" si="14"/>
        <v>0</v>
      </c>
    </row>
    <row r="13" spans="2:18" ht="15.75" thickBot="1" x14ac:dyDescent="0.3">
      <c r="B13" s="51"/>
      <c r="C13" s="28" t="s">
        <v>33</v>
      </c>
      <c r="D13" s="32" t="s">
        <v>2</v>
      </c>
      <c r="E13" s="35">
        <f>E24</f>
        <v>0</v>
      </c>
      <c r="F13" s="3"/>
      <c r="H13" s="5"/>
      <c r="I13" s="9">
        <f>E13*12</f>
        <v>0</v>
      </c>
      <c r="J13" s="7">
        <f>E13*12</f>
        <v>0</v>
      </c>
      <c r="K13" s="7">
        <f>J13*1.015</f>
        <v>0</v>
      </c>
      <c r="L13" s="7">
        <f t="shared" si="14"/>
        <v>0</v>
      </c>
      <c r="M13" s="7">
        <f t="shared" si="14"/>
        <v>0</v>
      </c>
      <c r="N13" s="7">
        <f t="shared" si="14"/>
        <v>0</v>
      </c>
      <c r="O13" s="7">
        <f t="shared" si="14"/>
        <v>0</v>
      </c>
      <c r="P13" s="7">
        <f t="shared" si="14"/>
        <v>0</v>
      </c>
      <c r="Q13" s="7">
        <f t="shared" si="14"/>
        <v>0</v>
      </c>
      <c r="R13" s="10">
        <f t="shared" si="14"/>
        <v>0</v>
      </c>
    </row>
    <row r="14" spans="2:18" ht="15.75" thickBot="1" x14ac:dyDescent="0.3">
      <c r="H14" s="5" t="s">
        <v>3</v>
      </c>
      <c r="I14" s="11">
        <f>SUM(I8:I13)</f>
        <v>0</v>
      </c>
      <c r="J14" s="12">
        <f>SUM(J8:J13)</f>
        <v>0</v>
      </c>
      <c r="K14" s="12">
        <f t="shared" ref="K14:Q14" si="15">SUM(K8:K13)</f>
        <v>0</v>
      </c>
      <c r="L14" s="12">
        <f t="shared" si="15"/>
        <v>0</v>
      </c>
      <c r="M14" s="12">
        <f t="shared" si="15"/>
        <v>0</v>
      </c>
      <c r="N14" s="12">
        <f t="shared" si="15"/>
        <v>0</v>
      </c>
      <c r="O14" s="12">
        <f t="shared" si="15"/>
        <v>0</v>
      </c>
      <c r="P14" s="12">
        <f t="shared" si="15"/>
        <v>0</v>
      </c>
      <c r="Q14" s="12">
        <f t="shared" si="15"/>
        <v>0</v>
      </c>
      <c r="R14" s="13">
        <f>SUM(R8:R13)</f>
        <v>0</v>
      </c>
    </row>
    <row r="15" spans="2:18" x14ac:dyDescent="0.25">
      <c r="H15" s="5"/>
      <c r="I15" s="19"/>
      <c r="J15" s="19"/>
      <c r="K15" s="19"/>
      <c r="L15" s="19"/>
      <c r="M15" s="19"/>
      <c r="N15" s="19"/>
      <c r="O15" s="19"/>
      <c r="P15" s="19"/>
      <c r="Q15" s="19"/>
      <c r="R15" s="19"/>
    </row>
    <row r="16" spans="2:18" ht="15.75" thickBot="1" x14ac:dyDescent="0.3">
      <c r="B16" s="15" t="s">
        <v>38</v>
      </c>
      <c r="C16" s="15"/>
      <c r="D16" s="15" t="s">
        <v>18</v>
      </c>
      <c r="E16" s="15" t="s">
        <v>4</v>
      </c>
      <c r="H16" s="2"/>
      <c r="I16" s="5"/>
      <c r="J16" s="5"/>
      <c r="K16" s="5"/>
      <c r="L16" s="5"/>
      <c r="M16" s="5"/>
      <c r="N16" s="5"/>
      <c r="O16" s="5"/>
      <c r="Q16" s="5" t="s">
        <v>10</v>
      </c>
      <c r="R16" s="8">
        <f>I14+J14+K14+L14+M14+N14+O14+P14+Q14+R14</f>
        <v>0</v>
      </c>
    </row>
    <row r="17" spans="2:13" x14ac:dyDescent="0.25">
      <c r="B17" s="52" t="s">
        <v>20</v>
      </c>
      <c r="C17" s="26" t="s">
        <v>27</v>
      </c>
      <c r="D17" s="30" t="s">
        <v>23</v>
      </c>
      <c r="E17" s="38"/>
      <c r="H17" s="2"/>
      <c r="I17" s="5"/>
      <c r="J17" s="5"/>
      <c r="K17" s="5"/>
      <c r="L17" s="5"/>
      <c r="M17" s="5"/>
    </row>
    <row r="18" spans="2:13" x14ac:dyDescent="0.25">
      <c r="B18" s="53"/>
      <c r="C18" s="29" t="s">
        <v>21</v>
      </c>
      <c r="D18" s="36" t="s">
        <v>23</v>
      </c>
      <c r="E18" s="39"/>
    </row>
    <row r="19" spans="2:13" x14ac:dyDescent="0.25">
      <c r="B19" s="53"/>
      <c r="C19" s="24" t="s">
        <v>22</v>
      </c>
      <c r="D19" s="31" t="s">
        <v>23</v>
      </c>
      <c r="E19" s="40"/>
    </row>
    <row r="20" spans="2:13" ht="15.75" thickBot="1" x14ac:dyDescent="0.3">
      <c r="B20" s="54"/>
      <c r="C20" s="25" t="s">
        <v>33</v>
      </c>
      <c r="D20" s="31" t="s">
        <v>2</v>
      </c>
      <c r="E20" s="40"/>
    </row>
    <row r="21" spans="2:13" x14ac:dyDescent="0.25">
      <c r="B21" s="52" t="s">
        <v>24</v>
      </c>
      <c r="C21" s="26" t="s">
        <v>27</v>
      </c>
      <c r="D21" s="30" t="s">
        <v>23</v>
      </c>
      <c r="E21" s="38"/>
    </row>
    <row r="22" spans="2:13" x14ac:dyDescent="0.25">
      <c r="B22" s="53"/>
      <c r="C22" s="29" t="s">
        <v>21</v>
      </c>
      <c r="D22" s="36" t="s">
        <v>23</v>
      </c>
      <c r="E22" s="39"/>
    </row>
    <row r="23" spans="2:13" x14ac:dyDescent="0.25">
      <c r="B23" s="53"/>
      <c r="C23" s="24" t="s">
        <v>22</v>
      </c>
      <c r="D23" s="31" t="s">
        <v>23</v>
      </c>
      <c r="E23" s="40"/>
    </row>
    <row r="24" spans="2:13" ht="15.75" thickBot="1" x14ac:dyDescent="0.3">
      <c r="B24" s="54"/>
      <c r="C24" s="43" t="s">
        <v>35</v>
      </c>
      <c r="D24" s="31" t="s">
        <v>2</v>
      </c>
      <c r="E24" s="40"/>
    </row>
    <row r="25" spans="2:13" x14ac:dyDescent="0.25">
      <c r="B25" s="52" t="s">
        <v>36</v>
      </c>
      <c r="C25" s="44" t="s">
        <v>28</v>
      </c>
      <c r="D25" s="37" t="s">
        <v>11</v>
      </c>
      <c r="E25" s="45"/>
    </row>
    <row r="26" spans="2:13" x14ac:dyDescent="0.25">
      <c r="B26" s="53"/>
      <c r="C26" s="46" t="s">
        <v>29</v>
      </c>
      <c r="D26" s="31" t="s">
        <v>11</v>
      </c>
      <c r="E26" s="40"/>
    </row>
    <row r="27" spans="2:13" x14ac:dyDescent="0.25">
      <c r="B27" s="53"/>
      <c r="C27" s="47" t="s">
        <v>30</v>
      </c>
      <c r="D27" s="31" t="s">
        <v>25</v>
      </c>
      <c r="E27" s="41"/>
    </row>
    <row r="28" spans="2:13" ht="15.75" thickBot="1" x14ac:dyDescent="0.3">
      <c r="B28" s="54"/>
      <c r="C28" s="48" t="s">
        <v>31</v>
      </c>
      <c r="D28" s="32" t="s">
        <v>26</v>
      </c>
      <c r="E28" s="42"/>
    </row>
    <row r="29" spans="2:13" x14ac:dyDescent="0.25">
      <c r="B29" s="18"/>
      <c r="C29" s="16"/>
      <c r="D29" s="17"/>
      <c r="E29" s="17"/>
    </row>
    <row r="31" spans="2:13" x14ac:dyDescent="0.25">
      <c r="B31" s="6"/>
    </row>
    <row r="32" spans="2:13" x14ac:dyDescent="0.25">
      <c r="B32" s="6" t="s">
        <v>12</v>
      </c>
      <c r="C32" t="s">
        <v>6</v>
      </c>
    </row>
    <row r="33" spans="2:15" x14ac:dyDescent="0.25">
      <c r="B33" s="6" t="s">
        <v>13</v>
      </c>
      <c r="C33" t="s">
        <v>7</v>
      </c>
    </row>
    <row r="34" spans="2:15" x14ac:dyDescent="0.25">
      <c r="B34" s="6" t="s">
        <v>19</v>
      </c>
      <c r="C34" t="s">
        <v>37</v>
      </c>
    </row>
    <row r="35" spans="2:15" x14ac:dyDescent="0.25">
      <c r="B35" s="6" t="s">
        <v>34</v>
      </c>
      <c r="C35" t="s">
        <v>32</v>
      </c>
    </row>
    <row r="36" spans="2:15" x14ac:dyDescent="0.25">
      <c r="B36" s="4"/>
      <c r="D36" s="2"/>
      <c r="F36" s="5"/>
    </row>
    <row r="37" spans="2:15" x14ac:dyDescent="0.25">
      <c r="B37" s="14" t="s">
        <v>14</v>
      </c>
      <c r="C37" t="s">
        <v>15</v>
      </c>
      <c r="F37" s="5"/>
      <c r="N37" s="5"/>
      <c r="O37" s="5"/>
    </row>
    <row r="38" spans="2:15" x14ac:dyDescent="0.25">
      <c r="E38" s="5"/>
      <c r="F38" s="5"/>
      <c r="G38" s="5"/>
      <c r="H38" s="5"/>
      <c r="I38" s="5"/>
      <c r="J38" s="5"/>
      <c r="K38" s="5"/>
      <c r="L38" s="5"/>
      <c r="M38" s="5"/>
      <c r="N38" s="5"/>
      <c r="O38" s="5"/>
    </row>
    <row r="39" spans="2:15" x14ac:dyDescent="0.25">
      <c r="B39" s="4"/>
      <c r="D39" s="2"/>
      <c r="E39" s="5"/>
      <c r="F39" s="5"/>
      <c r="G39" s="5"/>
      <c r="H39" s="5"/>
      <c r="I39" s="5"/>
      <c r="J39" s="5"/>
      <c r="K39" s="5"/>
      <c r="L39" s="5"/>
      <c r="M39" s="5"/>
      <c r="N39" s="5"/>
      <c r="O39" s="5"/>
    </row>
    <row r="40" spans="2:15" x14ac:dyDescent="0.25">
      <c r="B40" s="4"/>
      <c r="D40" s="2"/>
      <c r="E40" s="5"/>
      <c r="G40" s="5"/>
      <c r="H40" s="5"/>
      <c r="I40" s="5"/>
      <c r="J40" s="5"/>
      <c r="K40" s="5"/>
      <c r="L40" s="5"/>
      <c r="M40" s="5"/>
      <c r="N40" s="5"/>
      <c r="O40" s="5"/>
    </row>
    <row r="41" spans="2:15" x14ac:dyDescent="0.25">
      <c r="B41" s="4"/>
      <c r="D41" s="2"/>
      <c r="E41" s="5"/>
      <c r="G41" s="5"/>
      <c r="H41" s="5"/>
      <c r="I41" s="5"/>
      <c r="J41" s="5"/>
      <c r="K41" s="5"/>
      <c r="L41" s="5"/>
      <c r="M41" s="5"/>
    </row>
    <row r="42" spans="2:15" x14ac:dyDescent="0.25">
      <c r="D42" s="2"/>
    </row>
    <row r="43" spans="2:15" x14ac:dyDescent="0.25">
      <c r="D43" s="2"/>
    </row>
  </sheetData>
  <sheetProtection algorithmName="SHA-512" hashValue="YMu7+qQ5Wd+PerBh6kJTvZ9CRAdo6NJvtnoN9wEP7NuuFfBQdOuriW6pFi+BvXXsiiUChr3Co+bFh/kLwbOyIg==" saltValue="jyL+5b0D+/SEeUTwCvybUg==" spinCount="100000" sheet="1" objects="1" scenarios="1"/>
  <protectedRanges>
    <protectedRange sqref="E8 E11 E17:E28" name="Bereik1"/>
  </protectedRanges>
  <mergeCells count="5">
    <mergeCell ref="B8:B10"/>
    <mergeCell ref="B11:B13"/>
    <mergeCell ref="B17:B20"/>
    <mergeCell ref="B21:B24"/>
    <mergeCell ref="B25:B28"/>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cddcceb7a3944bcb5df119ed71fb281 xmlns="d5d144fb-1d9e-48e0-9305-394a202f46e2">
      <Terms xmlns="http://schemas.microsoft.com/office/infopath/2007/PartnerControls"/>
    </ecddcceb7a3944bcb5df119ed71fb281>
    <PUOmschrijvingVoorwaardenCopyright xmlns="d5d144fb-1d9e-48e0-9305-394a202f46e2" xsi:nil="true"/>
    <PUCopyrightRechten xmlns="d5d144fb-1d9e-48e0-9305-394a202f46e2">false</PUCopyrightRechten>
    <c69891f5b6724842a1992b729e890d0f xmlns="d5d144fb-1d9e-48e0-9305-394a202f46e2">
      <Terms xmlns="http://schemas.microsoft.com/office/infopath/2007/PartnerControls"/>
    </c69891f5b6724842a1992b729e890d0f>
    <PUBegindatumdossier xmlns="d5d144fb-1d9e-48e0-9305-394a202f46e2">2020-09-25T00:00:00+00:00</PUBegindatumdossier>
    <_dlc_DocId xmlns="d5d144fb-1d9e-48e0-9305-394a202f46e2">UTSP-548038486-75</_dlc_DocId>
    <PUEinddatumCopyright xmlns="d5d144fb-1d9e-48e0-9305-394a202f46e2" xsi:nil="true"/>
    <bee6bab28bc347dea223a27ae484b55c xmlns="d5d144fb-1d9e-48e0-9305-394a202f46e2">
      <Terms xmlns="http://schemas.microsoft.com/office/infopath/2007/PartnerControls"/>
    </bee6bab28bc347dea223a27ae484b55c>
    <TaxCatchAll xmlns="d5d144fb-1d9e-48e0-9305-394a202f46e2">
      <Value>8</Value>
    </TaxCatchAll>
    <kb23fa795b9743b8adae1149359e24fa xmlns="d5d144fb-1d9e-48e0-9305-394a202f46e2">
      <Terms xmlns="http://schemas.microsoft.com/office/infopath/2007/PartnerControls"/>
    </kb23fa795b9743b8adae1149359e24fa>
    <PUDossiernaam xmlns="d5d144fb-1d9e-48e0-9305-394a202f46e2">Aanschaf en inrichting van een nieuw record management systeem</PUDossiernaam>
    <PUSelectiecategorie xmlns="d5d144fb-1d9e-48e0-9305-394a202f46e2">77</PUSelectiecategorie>
    <d48145a825f34c759bf35e0f0f98a24d xmlns="d5d144fb-1d9e-48e0-9305-394a202f46e2">
      <Terms xmlns="http://schemas.microsoft.com/office/infopath/2007/PartnerControls"/>
    </d48145a825f34c759bf35e0f0f98a24d>
    <PUWerkingsgebiedDocument xmlns="d5d144fb-1d9e-48e0-9305-394a202f46e2" xsi:nil="true"/>
    <_dlc_DocIdUrl xmlns="d5d144fb-1d9e-48e0-9305-394a202f46e2">
      <Url>https://provincieutrecht.sharepoint.com/sites/prjct-AanbestedingFISA-K1/_layouts/15/DocIdRedir.aspx?ID=UTSP-548038486-75</Url>
      <Description>UTSP-548038486-75</Description>
    </_dlc_DocIdUrl>
    <dc87032591014caf9b8c241199203258 xmlns="d5d144fb-1d9e-48e0-9305-394a202f46e2">
      <Terms xmlns="http://schemas.microsoft.com/office/infopath/2007/PartnerControls"/>
    </dc87032591014caf9b8c241199203258>
    <PUBegindatumCopyright xmlns="d5d144fb-1d9e-48e0-9305-394a202f46e2" xsi:nil="true"/>
    <PUEinddatumdossier xmlns="d5d144fb-1d9e-48e0-9305-394a202f46e2" xsi:nil="true"/>
    <e28028357a134c8cba3ce1e424d81274 xmlns="d5d144fb-1d9e-48e0-9305-394a202f46e2">
      <Terms xmlns="http://schemas.microsoft.com/office/infopath/2007/PartnerControls"/>
    </e28028357a134c8cba3ce1e424d81274>
    <n35da69e1c1047dea46f4e43c827e5fd xmlns="d5d144fb-1d9e-48e0-9305-394a202f46e2">
      <Terms xmlns="http://schemas.microsoft.com/office/infopath/2007/PartnerControls"/>
    </n35da69e1c1047dea46f4e43c827e5fd>
    <d6579817e59147ae85edfd3136814cae xmlns="d5d144fb-1d9e-48e0-9305-394a202f46e2">
      <Terms xmlns="http://schemas.microsoft.com/office/infopath/2007/PartnerControls"/>
    </d6579817e59147ae85edfd3136814cae>
    <PUDocumentumRegistratienummer xmlns="3a2d4642-b1a9-4f9a-947d-aaac82c6ed7c" xsi:nil="true"/>
    <PUOrigineleMakerDocumentum xmlns="3a2d4642-b1a9-4f9a-947d-aaac82c6ed7c" xsi:nil="true"/>
    <PUDocumenttype xmlns="3a2d4642-b1a9-4f9a-947d-aaac82c6ed7c" xsi:nil="true"/>
    <nbfcb91ce6ed4c72a590e661d33753dd xmlns="d5d144fb-1d9e-48e0-9305-394a202f46e2">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documentManagement>
</p:properti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28" ma:contentTypeDescription=" " ma:contentTypeScope="" ma:versionID="9fe38b068240166ee25e0bfed9886cfc">
  <xsd:schema xmlns:xsd="http://www.w3.org/2001/XMLSchema" xmlns:xs="http://www.w3.org/2001/XMLSchema" xmlns:p="http://schemas.microsoft.com/office/2006/metadata/properties" xmlns:ns2="d5d144fb-1d9e-48e0-9305-394a202f46e2" xmlns:ns3="9203f835-25c4-44c2-9313-478d10b18681" xmlns:ns4="3a2d4642-b1a9-4f9a-947d-aaac82c6ed7c" targetNamespace="http://schemas.microsoft.com/office/2006/metadata/properties" ma:root="true" ma:fieldsID="a46fa09252ee0e5ba20123a8572aef3a" ns2:_="" ns3:_="" ns4:_="">
    <xsd:import namespace="d5d144fb-1d9e-48e0-9305-394a202f46e2"/>
    <xsd:import namespace="9203f835-25c4-44c2-9313-478d10b18681"/>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ssiernaam" minOccurs="0"/>
                <xsd:element ref="ns2:_dlc_DocId" minOccurs="0"/>
                <xsd:element ref="ns2:bee6bab28bc347dea223a27ae484b55c"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d48145a825f34c759bf35e0f0f98a24d" minOccurs="0"/>
                <xsd:element ref="ns2:kb23fa795b9743b8adae1149359e24fa" minOccurs="0"/>
                <xsd:element ref="ns3:MediaServiceMetadata" minOccurs="0"/>
                <xsd:element ref="ns3:MediaServiceFastMetadata" minOccurs="0"/>
                <xsd:element ref="ns4:PUDocumenttype" minOccurs="0"/>
                <xsd:element ref="ns4:PUDocumentumRegistratienummer" minOccurs="0"/>
                <xsd:element ref="ns4:PUOrigineleMakerDocumen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144fb-1d9e-48e0-9305-394a202f46e2"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2021-09-13"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77" ma:hidden="true" ma:internalName="PUSelectiecategorie" ma:readOnly="false">
      <xsd:simpleType>
        <xsd:restriction base="dms:Text">
          <xsd:maxLength value="255"/>
        </xsd:restriction>
      </xsd:simpleType>
    </xsd:element>
    <xsd:element name="PUDossiernaam" ma:index="19" nillable="true" ma:displayName="Dossiernaam" ma:default="Uitvoeren project Aanbesteding Financieel Informatieysysteem" ma:hidden="true" ma:internalName="PUDossiernaam" ma:readOnly="false">
      <xsd:simpleType>
        <xsd:restriction base="dms:Text">
          <xsd:maxLength value="255"/>
        </xsd:restriction>
      </xsd:simpleType>
    </xsd:element>
    <xsd:element name="_dlc_DocId" ma:index="21" nillable="true" ma:displayName="Waarde van de document-id" ma:description="De waarde van de document-id die aan dit item is toegewezen." ma:internalName="_dlc_DocId" ma:readOnly="true">
      <xsd:simpleType>
        <xsd:restriction base="dms:Text"/>
      </xsd:simpleType>
    </xsd:element>
    <xsd:element name="bee6bab28bc347dea223a27ae484b55c" ma:index="22" nillable="true" ma:taxonomy="true" ma:internalName="bee6bab28bc347dea223a27ae484b55c" ma:taxonomyFieldName="PUEindverantwoordelijkeProceseigenaar" ma:displayName="Eindverantwoordelijke proceseigenaar" ma:readOnly="false" ma:default="-1;#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Bedrijfsinrichting en organisatieontwikkeling|513425d8-5035-4b83-9170-24781865820e"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14. Aankopen, verkopen, ruilen en bruikleen van roerende zaken, leveren of verlenen van diensten alsmede het aangaan van overeenkomsten daarbij|4012e11a-36c8-467a-8823-a44bbb38e83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224798cf-896c-4474-8e60-740f5f078061"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74772d72-6aa1-40e8-b048-fcd05b313e41}" ma:internalName="TaxCatchAll" ma:showField="CatchAllData" ma:web="d5d144fb-1d9e-48e0-9305-394a202f46e2">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74772d72-6aa1-40e8-b048-fcd05b313e41}" ma:internalName="TaxCatchAllLabel" ma:readOnly="true" ma:showField="CatchAllDataLabel" ma:web="d5d144fb-1d9e-48e0-9305-394a202f46e2">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7 jaar dan wel 7 jaar na afloop van de overeenkomst|9718142c-c2a9-469b-bef3-f673a1d7e1d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readOnly="false" ma:default="4;#TL BDV-FIN2, Teamleider Financiën 2|9c86f1b4-7ac5-4bf7-87d3-7f503b4e176f"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203f835-25c4-44c2-9313-478d10b18681" elementFormDefault="qualified">
    <xsd:import namespace="http://schemas.microsoft.com/office/2006/documentManagement/types"/>
    <xsd:import namespace="http://schemas.microsoft.com/office/infopath/2007/PartnerControls"/>
    <xsd:element name="MediaServiceMetadata" ma:index="42" nillable="true" ma:displayName="MediaServiceMetadata" ma:hidden="true" ma:internalName="MediaServiceMetadata" ma:readOnly="true">
      <xsd:simpleType>
        <xsd:restriction base="dms:Note"/>
      </xsd:simpleType>
    </xsd:element>
    <xsd:element name="MediaServiceFastMetadata" ma:index="43"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0D5A47-7718-4070-AD0A-103D448B2A97}">
  <ds:schemaRefs>
    <ds:schemaRef ds:uri="9203f835-25c4-44c2-9313-478d10b18681"/>
    <ds:schemaRef ds:uri="http://purl.org/dc/elements/1.1/"/>
    <ds:schemaRef ds:uri="d5d144fb-1d9e-48e0-9305-394a202f46e2"/>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3a2d4642-b1a9-4f9a-947d-aaac82c6ed7c"/>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C7CCB27-CDC4-41FD-A3C6-63942B96E6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144fb-1d9e-48e0-9305-394a202f46e2"/>
    <ds:schemaRef ds:uri="9203f835-25c4-44c2-9313-478d10b18681"/>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E10094-8756-4D12-9A99-EB12ADF0C059}">
  <ds:schemaRefs>
    <ds:schemaRef ds:uri="http://schemas.microsoft.com/sharepoint/events"/>
  </ds:schemaRefs>
</ds:datastoreItem>
</file>

<file path=customXml/itemProps4.xml><?xml version="1.0" encoding="utf-8"?>
<ds:datastoreItem xmlns:ds="http://schemas.openxmlformats.org/officeDocument/2006/customXml" ds:itemID="{03EA0355-E516-4728-9C5B-B49803021B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Wilgen, Rick van</dc:creator>
  <cp:lastModifiedBy>Wilgen, Rick van</cp:lastModifiedBy>
  <dcterms:created xsi:type="dcterms:W3CDTF">2021-01-05T08:17:54Z</dcterms:created>
  <dcterms:modified xsi:type="dcterms:W3CDTF">2022-04-29T13:54:05Z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
  </property>
  <property fmtid="{D5CDD505-2E9C-101B-9397-08002B2CF9AE}" pid="3" name="PUBewaartermijn">
    <vt:lpwstr/>
  </property>
  <property fmtid="{D5CDD505-2E9C-101B-9397-08002B2CF9AE}" pid="4" name="n35da69e1c1047dea46f4e43c827e5fd0">
    <vt:lpwstr>7 jaar dan wel 7 jaar na afloop van de overeenkomst|9718142c-c2a9-469b-bef3-f673a1d7e1d1</vt:lpwstr>
  </property>
  <property fmtid="{D5CDD505-2E9C-101B-9397-08002B2CF9AE}" pid="5" name="ContentTypeId">
    <vt:lpwstr>0x0101003E9A2B830A3CB44DBCE3112387D3A13600027D544D4B8B7248AEBB31D1D05FB4E3</vt:lpwstr>
  </property>
  <property fmtid="{D5CDD505-2E9C-101B-9397-08002B2CF9AE}" pid="6" name="c69891f5b6724842a1992b729e890d0f0">
    <vt:lpwstr/>
  </property>
  <property fmtid="{D5CDD505-2E9C-101B-9397-08002B2CF9AE}" pid="7" name="dc87032591014caf9b8c2411992032580">
    <vt:lpwstr>Verbeteren archivering en informatiebeheer|7b9ed8dc-550f-4af7-a010-cec062af0a60</vt:lpwstr>
  </property>
  <property fmtid="{D5CDD505-2E9C-101B-9397-08002B2CF9AE}" pid="8" name="PUWerkproces">
    <vt:lpwstr/>
  </property>
  <property fmtid="{D5CDD505-2E9C-101B-9397-08002B2CF9AE}" pid="9" name="d48145a825f34c759bf35e0f0f98a24d0">
    <vt:lpwstr>Utrecht|ddf86f93-2e97-4075-96ae-bd71b4c1dc6a</vt:lpwstr>
  </property>
  <property fmtid="{D5CDD505-2E9C-101B-9397-08002B2CF9AE}" pid="10" name="kb23fa795b9743b8adae1149359e24fa0">
    <vt:lpwstr>TL BDV-IEA Charley Frigge (Anton Grootendorst), Teamleider Informatievoorziening ＆ automatisering|5382f074-cc2a-4cef-b4db-0e9f1a2ed478</vt:lpwstr>
  </property>
  <property fmtid="{D5CDD505-2E9C-101B-9397-08002B2CF9AE}" pid="11" name="PUWerkingsgebiedDossier">
    <vt:lpwstr/>
  </property>
  <property fmtid="{D5CDD505-2E9C-101B-9397-08002B2CF9AE}" pid="12" name="_dlc_DocIdItemGuid">
    <vt:lpwstr>3e90513d-a618-40cc-beb8-d314aa16b348</vt:lpwstr>
  </property>
  <property fmtid="{D5CDD505-2E9C-101B-9397-08002B2CF9AE}" pid="13" name="e28028357a134c8cba3ce1e424d812740">
    <vt:lpwstr>Provinciale organisatie en bedrijfsvoering|892f8557-221d-4668-893e-94c2b064cbb6</vt:lpwstr>
  </property>
  <property fmtid="{D5CDD505-2E9C-101B-9397-08002B2CF9AE}" pid="14" name="PUProceseigenaar">
    <vt:lpwstr/>
  </property>
  <property fmtid="{D5CDD505-2E9C-101B-9397-08002B2CF9AE}" pid="15" name="PUDocumentTrefwoorden">
    <vt:lpwstr/>
  </property>
  <property fmtid="{D5CDD505-2E9C-101B-9397-08002B2CF9AE}" pid="16" name="PUEindverantwoordelijkeProceseigenaar">
    <vt:lpwstr/>
  </property>
  <property fmtid="{D5CDD505-2E9C-101B-9397-08002B2CF9AE}" pid="17" name="bee6bab28bc347dea223a27ae484b55c0">
    <vt:lpwstr>BDV Henk Heijnemans (Rob Sijm) - Concernmanager Bedrijfsvoering|89c0540d-8588-4a1f-b258-b707f9c3a29d</vt:lpwstr>
  </property>
  <property fmtid="{D5CDD505-2E9C-101B-9397-08002B2CF9AE}" pid="18" name="PUDoelenboom">
    <vt:lpwstr/>
  </property>
  <property fmtid="{D5CDD505-2E9C-101B-9397-08002B2CF9AE}" pid="19" name="ecddcceb7a3944bcb5df119ed71fb2810">
    <vt:lpwstr>Bewaren|4570fb31-860c-44f7-be36-40938139c6a7</vt:lpwstr>
  </property>
  <property fmtid="{D5CDD505-2E9C-101B-9397-08002B2CF9AE}" pid="20" name="d6579817e59147ae85edfd3136814cae0">
    <vt:lpwstr>14. Aankopen, verkopen, ruilen en bruikleen van roerende zaken, leveren of verlenen van diensten alsmede het aangaan van overeenkomsten daarbij|4012e11a-36c8-467a-8823-a44bbb38e830</vt:lpwstr>
  </property>
  <property fmtid="{D5CDD505-2E9C-101B-9397-08002B2CF9AE}" pid="21" name="PUThema">
    <vt:lpwstr/>
  </property>
  <property fmtid="{D5CDD505-2E9C-101B-9397-08002B2CF9AE}" pid="22" name="PUWBSTax">
    <vt:lpwstr>8;#P.0000 - Onbenoemd|3d735cab-bb43-4375-8d6c-aab7c97c3079</vt:lpwstr>
  </property>
</Properties>
</file>