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/>
  <xr:revisionPtr revIDLastSave="0" documentId="8_{FDF048E5-5313-45C6-8EEC-CBEED259FDBA}" xr6:coauthVersionLast="47" xr6:coauthVersionMax="47" xr10:uidLastSave="{00000000-0000-0000-0000-000000000000}"/>
  <bookViews>
    <workbookView xWindow="1125" yWindow="1125" windowWidth="25875" windowHeight="14580" xr2:uid="{00000000-000D-0000-FFFF-FFFF00000000}"/>
  </bookViews>
  <sheets>
    <sheet name="Prices" sheetId="4" r:id="rId1"/>
    <sheet name="PointOfDelivery" sheetId="3" r:id="rId2"/>
  </sheets>
  <definedNames>
    <definedName name="QuantityPerHour">Prices!$H$17</definedName>
  </definedNames>
  <calcPr calcId="191028" concurrentManualCount="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4" l="1"/>
  <c r="B12" i="4"/>
  <c r="F24" i="4" l="1"/>
  <c r="F32" i="4"/>
  <c r="F16" i="4"/>
  <c r="F13" i="4"/>
  <c r="F25" i="4"/>
  <c r="F17" i="4"/>
  <c r="F28" i="4"/>
  <c r="F21" i="4"/>
  <c r="F29" i="4"/>
  <c r="F14" i="4"/>
  <c r="F18" i="4"/>
  <c r="F22" i="4"/>
  <c r="F26" i="4"/>
  <c r="F30" i="4"/>
  <c r="F33" i="4"/>
  <c r="F15" i="4"/>
  <c r="F19" i="4"/>
  <c r="F23" i="4"/>
  <c r="F27" i="4"/>
  <c r="F31" i="4"/>
  <c r="H19" i="4"/>
  <c r="F12" i="4" l="1"/>
  <c r="H12" i="4" s="1"/>
  <c r="H13" i="4" l="1"/>
  <c r="H14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tc={04CAFFF8-03E6-4DE1-87C7-47AD65491353}</author>
    <author>tc={B65B5327-2BD3-4D73-9A88-430A5FC64F98}</author>
  </authors>
  <commentList>
    <comment ref="H17" authorId="0" shapeId="0" xr:uid="{04CAFFF8-03E6-4DE1-87C7-47AD65491353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977 MWh is based on 100.000 m3 (35,17 eq.)</t>
      </text>
    </comment>
    <comment ref="C23" authorId="1" shapeId="0" xr:uid="{B65B5327-2BD3-4D73-9A88-430A5FC64F98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For Tranche 11-21: Please choose in column C if you want to offer G-Gas or H-gas, after that you get the option to choose the entry point.</t>
      </text>
    </comment>
  </commentList>
</comments>
</file>

<file path=xl/sharedStrings.xml><?xml version="1.0" encoding="utf-8"?>
<sst xmlns="http://schemas.openxmlformats.org/spreadsheetml/2006/main" count="170" uniqueCount="97">
  <si>
    <t>Company:</t>
  </si>
  <si>
    <t>Your company name here please</t>
  </si>
  <si>
    <t>Price Tranche €/MWh</t>
  </si>
  <si>
    <t>G-gas or H-gas</t>
  </si>
  <si>
    <t>Tranche cost</t>
  </si>
  <si>
    <t>Per Tranche:</t>
  </si>
  <si>
    <t>Tranche 1</t>
  </si>
  <si>
    <t>G-gas</t>
  </si>
  <si>
    <t>Choose</t>
  </si>
  <si>
    <t>as described in contract</t>
  </si>
  <si>
    <t>Tranche 2</t>
  </si>
  <si>
    <t>Tranche 3</t>
  </si>
  <si>
    <t>Volume [MWh]</t>
  </si>
  <si>
    <t>Tranche 4</t>
  </si>
  <si>
    <t>Tranche 5</t>
  </si>
  <si>
    <t>Tranche 6</t>
  </si>
  <si>
    <t>Tranche 7</t>
  </si>
  <si>
    <t>Tranche 8</t>
  </si>
  <si>
    <t>Tranche 9</t>
  </si>
  <si>
    <t>Tranche 10</t>
  </si>
  <si>
    <t>Tranche 11</t>
  </si>
  <si>
    <t>Tranche 12</t>
  </si>
  <si>
    <t>Tranche 13</t>
  </si>
  <si>
    <t>Tranche 14</t>
  </si>
  <si>
    <t>Tranche 15</t>
  </si>
  <si>
    <t>Tranche 16</t>
  </si>
  <si>
    <t>Tranche 17</t>
  </si>
  <si>
    <t>Tranche 18</t>
  </si>
  <si>
    <t>Of all the tranches by all the tenderers combined,</t>
  </si>
  <si>
    <t>Tranche 19</t>
  </si>
  <si>
    <t>Tranche 20</t>
  </si>
  <si>
    <t>Tranche 21</t>
  </si>
  <si>
    <t>be it either G-gas or H-gas.</t>
  </si>
  <si>
    <t>Do not change anything on this page</t>
  </si>
  <si>
    <t>Contents of this page is used on page prices</t>
  </si>
  <si>
    <t>These are the allowed points of delivery</t>
  </si>
  <si>
    <t>H-gas</t>
  </si>
  <si>
    <t>301116 Norg (NAM - UGS)</t>
  </si>
  <si>
    <t>301118 Alkmaar (TAQA - PGI)</t>
  </si>
  <si>
    <t>301198 Enschede (Innogy-UGS EPE)</t>
  </si>
  <si>
    <t xml:space="preserve">301360 Oude Statenzijl (Etzel-EKB-H)      </t>
  </si>
  <si>
    <t>301309 Enschede (NUON-UGS EPE)</t>
  </si>
  <si>
    <t xml:space="preserve">301361 Oude Statenzijl (EWE-H)   </t>
  </si>
  <si>
    <t>301320 Zuidwending (UGS)</t>
  </si>
  <si>
    <t xml:space="preserve">301391 Oude Statenzijl (Astora Jemgum) </t>
  </si>
  <si>
    <t>301397 Enschede (ENECO-UGS EPE)</t>
  </si>
  <si>
    <t>Yes</t>
  </si>
  <si>
    <t>No</t>
  </si>
  <si>
    <t>One of the above</t>
  </si>
  <si>
    <t>301113 Emden EPT (GASSCO)</t>
  </si>
  <si>
    <t>301546 VIP-BENE</t>
  </si>
  <si>
    <t>301401 Oude Statenzijl (Etzel-FREYA-H)</t>
  </si>
  <si>
    <t>301345 Rotterdam (GATE)</t>
  </si>
  <si>
    <t>Total</t>
  </si>
  <si>
    <t>Average</t>
  </si>
  <si>
    <t>Deadline is very strict</t>
  </si>
  <si>
    <t xml:space="preserve">301400 Oude Statenzijl (Etzel-Crystal-H) </t>
  </si>
  <si>
    <t>301185 Oude Statenzijl (EWE SSO)</t>
  </si>
  <si>
    <t xml:space="preserve">301348 Bergermeer (TAQA-UGS)     </t>
  </si>
  <si>
    <t>301453 Oude Statenzijl (EWE Jemgum)</t>
  </si>
  <si>
    <t>/12 months:</t>
  </si>
  <si>
    <r>
      <t xml:space="preserve">Actual payment - because total </t>
    </r>
    <r>
      <rPr>
        <sz val="11"/>
        <rFont val="Calibri"/>
        <family val="2"/>
        <scheme val="minor"/>
      </rPr>
      <t>di</t>
    </r>
    <r>
      <rPr>
        <sz val="11"/>
        <color theme="1"/>
        <rFont val="Calibri"/>
        <family val="2"/>
        <scheme val="minor"/>
      </rPr>
      <t>vided by 12 must be whole cents</t>
    </r>
  </si>
  <si>
    <t>More than one entry point is allowed</t>
  </si>
  <si>
    <t>If more than one tranche: more than one entry point is allowed.</t>
  </si>
  <si>
    <t>You do not know yet which entry point it will be</t>
  </si>
  <si>
    <t>If you deliver on one entry point but do not know yet which one it is:</t>
  </si>
  <si>
    <t>If you use this option you will let GTS know before October 1st which entry point it will be.</t>
  </si>
  <si>
    <t>entry point 
H-gas</t>
  </si>
  <si>
    <t>entry point 
G-Gas</t>
  </si>
  <si>
    <t>So, give one price regardless which entry point it is going to be.</t>
  </si>
  <si>
    <t>Monthly July 2023 - June 2024</t>
  </si>
  <si>
    <t>Please mind the deadline of this tender.</t>
  </si>
  <si>
    <t>You may upload this file,containing your offer, well before the deadline: procurement can only see it when the deadline has passed.</t>
  </si>
  <si>
    <t>So, please submit your offer well in time.</t>
  </si>
  <si>
    <t>Remark here if entry point is not know at time of offering submission to this tender</t>
  </si>
  <si>
    <r>
      <t xml:space="preserve">Tender </t>
    </r>
    <r>
      <rPr>
        <sz val="18"/>
        <color theme="1"/>
        <rFont val="Calibri"/>
        <family val="2"/>
        <scheme val="minor"/>
      </rPr>
      <t>G</t>
    </r>
    <r>
      <rPr>
        <sz val="18"/>
        <color theme="4"/>
        <rFont val="Calibri"/>
        <family val="2"/>
        <scheme val="minor"/>
      </rPr>
      <t xml:space="preserve">asunie </t>
    </r>
    <r>
      <rPr>
        <sz val="18"/>
        <color theme="1"/>
        <rFont val="Calibri"/>
        <family val="2"/>
        <scheme val="minor"/>
      </rPr>
      <t>T</t>
    </r>
    <r>
      <rPr>
        <sz val="18"/>
        <color theme="4"/>
        <rFont val="Calibri"/>
        <family val="2"/>
        <scheme val="minor"/>
      </rPr>
      <t xml:space="preserve">ransport </t>
    </r>
    <r>
      <rPr>
        <sz val="18"/>
        <color theme="1"/>
        <rFont val="Calibri"/>
        <family val="2"/>
        <scheme val="minor"/>
      </rPr>
      <t>S</t>
    </r>
    <r>
      <rPr>
        <sz val="18"/>
        <color theme="4"/>
        <rFont val="Calibri"/>
        <family val="2"/>
        <scheme val="minor"/>
      </rPr>
      <t>ervices - Peak delivery 2023-2024</t>
    </r>
  </si>
  <si>
    <t>Questions via TenderNed</t>
  </si>
  <si>
    <t>If you have any questions, please send them via TenderNed</t>
  </si>
  <si>
    <t>301569 VIP-TTF-THE-H</t>
  </si>
  <si>
    <t>Tenderer agrees with (Annex1) Gasunie Code of Conduct</t>
  </si>
  <si>
    <t>Tenderer agrees with template agreement</t>
  </si>
  <si>
    <t>&lt;-- Choosing "No"  will disqualify you(r company) from participating in this tender.</t>
  </si>
  <si>
    <t>Hours (max)</t>
  </si>
  <si>
    <t>Capacity:  MWh/hour</t>
  </si>
  <si>
    <t>you may fill up to 21 tranches for one entry point only.</t>
  </si>
  <si>
    <t>Gasunie intends to award a total of 21 tranches</t>
  </si>
  <si>
    <t>Tranche 11-21:Choose an option in column C first: after that you can choose either a G-Gas or H-gas entry point.</t>
  </si>
  <si>
    <t>You may give a price for up to 21 tranches.</t>
  </si>
  <si>
    <t>Please leave a remark below if you are using this option, and which tranches it concerns.</t>
  </si>
  <si>
    <t>Gasunie will award the ten lowest price G-gas tranches,</t>
  </si>
  <si>
    <t>next it will award an additional 11 tranches with the lowest price,</t>
  </si>
  <si>
    <t>&lt;-- if "No"  please enclose a document explaining under what conditions you wish to participate</t>
  </si>
  <si>
    <t>Please mail well before the deadline (of this tender) until when your offer will be valid.</t>
  </si>
  <si>
    <t>It is possible to arrange a different payment schedule than 12 (monthly) invoices</t>
  </si>
  <si>
    <t>heet</t>
  </si>
  <si>
    <t>GTS requires your offer to be valid for at least one day.</t>
  </si>
  <si>
    <t>301114 Grijpskerk (NAM-UGS)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</si>
</sst>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&quot;\ * #,##0.0_ ;_ &quot;€&quot;\ * \-#,##0.0_ ;_ &quot;€&quot;\ * &quot;-&quot;??_ ;_ @_ "/>
    <numFmt numFmtId="165" formatCode="_ * #,##0_ ;_ * \-#,##0_ ;_ * &quot;-&quot;??_ ;_ @_ "/>
  </numFmts>
  <fonts count="19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4"/>
      <name val="Calibri"/>
      <family val="2"/>
      <scheme val="minor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7" tint="-0.499984740745262"/>
      <name val="Calibri"/>
      <family val="2"/>
      <scheme val="minor"/>
    </font>
    <font>
      <sz val="9"/>
      <color theme="7" tint="-0.499984740745262"/>
      <name val="Verdana"/>
      <family val="2"/>
    </font>
    <font>
      <b/>
      <sz val="11"/>
      <color rgb="FF0070C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2" borderId="1" applyNumberFormat="0" applyAlignment="0" applyProtection="0"/>
    <xf numFmtId="43" fontId="5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2" fillId="3" borderId="0" xfId="0" applyFont="1" applyFill="1"/>
    <xf numFmtId="0" fontId="0" fillId="3" borderId="0" xfId="0" applyFill="1"/>
    <xf numFmtId="0" fontId="3" fillId="3" borderId="0" xfId="0" applyFont="1" applyFill="1"/>
    <xf numFmtId="0" fontId="4" fillId="0" borderId="0" xfId="0" applyFont="1" applyAlignment="1">
      <alignment horizontal="justify" vertical="center"/>
    </xf>
    <xf numFmtId="0" fontId="1" fillId="2" borderId="1" xfId="1"/>
    <xf numFmtId="165" fontId="0" fillId="3" borderId="0" xfId="2" applyNumberFormat="1" applyFont="1" applyFill="1"/>
    <xf numFmtId="0" fontId="6" fillId="0" borderId="0" xfId="0" applyFont="1"/>
    <xf numFmtId="0" fontId="0" fillId="3" borderId="0" xfId="0" applyFill="1" applyAlignment="1">
      <alignment wrapText="1"/>
    </xf>
    <xf numFmtId="44" fontId="1" fillId="2" borderId="0" xfId="1" applyNumberFormat="1" applyBorder="1"/>
    <xf numFmtId="164" fontId="1" fillId="2" borderId="0" xfId="1" applyNumberFormat="1" applyBorder="1"/>
    <xf numFmtId="0" fontId="7" fillId="0" borderId="0" xfId="1" applyFont="1" applyFill="1" applyBorder="1"/>
    <xf numFmtId="0" fontId="8" fillId="0" borderId="2" xfId="0" applyFont="1" applyBorder="1"/>
    <xf numFmtId="0" fontId="0" fillId="3" borderId="0" xfId="0" applyFont="1" applyFill="1"/>
    <xf numFmtId="0" fontId="2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wrapText="1"/>
    </xf>
    <xf numFmtId="0" fontId="2" fillId="5" borderId="4" xfId="0" applyFont="1" applyFill="1" applyBorder="1"/>
    <xf numFmtId="0" fontId="0" fillId="4" borderId="0" xfId="0" applyFill="1"/>
    <xf numFmtId="0" fontId="11" fillId="4" borderId="0" xfId="0" applyFont="1" applyFill="1"/>
    <xf numFmtId="0" fontId="2" fillId="4" borderId="0" xfId="0" applyFont="1" applyFill="1"/>
    <xf numFmtId="44" fontId="0" fillId="3" borderId="0" xfId="0" applyNumberFormat="1" applyFill="1"/>
    <xf numFmtId="0" fontId="0" fillId="3" borderId="0" xfId="0" quotePrefix="1" applyFill="1"/>
    <xf numFmtId="44" fontId="2" fillId="3" borderId="5" xfId="0" applyNumberFormat="1" applyFont="1" applyFill="1" applyBorder="1"/>
    <xf numFmtId="0" fontId="2" fillId="3" borderId="6" xfId="0" applyFont="1" applyFill="1" applyBorder="1"/>
    <xf numFmtId="0" fontId="2" fillId="3" borderId="7" xfId="0" applyFont="1" applyFill="1" applyBorder="1"/>
    <xf numFmtId="44" fontId="5" fillId="3" borderId="3" xfId="1" applyNumberFormat="1" applyFont="1" applyFill="1" applyBorder="1"/>
    <xf numFmtId="43" fontId="0" fillId="3" borderId="0" xfId="2" applyFont="1" applyFill="1"/>
    <xf numFmtId="165" fontId="0" fillId="3" borderId="0" xfId="0" applyNumberFormat="1" applyFill="1"/>
    <xf numFmtId="0" fontId="1" fillId="2" borderId="0" xfId="1" applyBorder="1"/>
    <xf numFmtId="0" fontId="16" fillId="0" borderId="2" xfId="0" applyFont="1" applyBorder="1"/>
    <xf numFmtId="0" fontId="10" fillId="0" borderId="0" xfId="0" applyFont="1"/>
    <xf numFmtId="0" fontId="16" fillId="0" borderId="0" xfId="0" applyFont="1"/>
    <xf numFmtId="0" fontId="17" fillId="0" borderId="0" xfId="0" applyFont="1" applyAlignment="1">
      <alignment horizontal="justify" vertical="center"/>
    </xf>
    <xf numFmtId="2" fontId="0" fillId="3" borderId="0" xfId="0" applyNumberFormat="1" applyFont="1" applyFill="1"/>
    <xf numFmtId="0" fontId="0" fillId="3" borderId="0" xfId="0" applyFill="1" applyAlignment="1">
      <alignment horizontal="right"/>
    </xf>
    <xf numFmtId="0" fontId="15" fillId="0" borderId="0" xfId="0" applyFont="1" applyFill="1"/>
    <xf numFmtId="0" fontId="14" fillId="0" borderId="0" xfId="0" applyFont="1" applyFill="1"/>
    <xf numFmtId="0" fontId="14" fillId="0" borderId="0" xfId="0" applyFont="1" applyFill="1" applyAlignment="1">
      <alignment wrapText="1"/>
    </xf>
    <xf numFmtId="0" fontId="16" fillId="0" borderId="8" xfId="0" applyFont="1" applyBorder="1"/>
    <xf numFmtId="164" fontId="1" fillId="2" borderId="9" xfId="1" applyNumberFormat="1" applyBorder="1"/>
    <xf numFmtId="0" fontId="7" fillId="0" borderId="9" xfId="1" applyFont="1" applyFill="1" applyBorder="1"/>
    <xf numFmtId="44" fontId="5" fillId="3" borderId="10" xfId="1" applyNumberFormat="1" applyFont="1" applyFill="1" applyBorder="1"/>
    <xf numFmtId="44" fontId="2" fillId="6" borderId="0" xfId="0" applyNumberFormat="1" applyFont="1" applyFill="1" applyBorder="1" applyAlignment="1">
      <alignment wrapText="1"/>
    </xf>
    <xf numFmtId="0" fontId="0" fillId="0" borderId="11" xfId="0" applyBorder="1"/>
    <xf numFmtId="0" fontId="2" fillId="4" borderId="12" xfId="0" applyFont="1" applyFill="1" applyBorder="1" applyAlignment="1">
      <alignment wrapText="1"/>
    </xf>
    <xf numFmtId="0" fontId="9" fillId="7" borderId="12" xfId="0" applyFont="1" applyFill="1" applyBorder="1" applyAlignment="1">
      <alignment wrapText="1"/>
    </xf>
    <xf numFmtId="0" fontId="18" fillId="6" borderId="12" xfId="0" applyFont="1" applyFill="1" applyBorder="1" applyAlignment="1">
      <alignment wrapText="1"/>
    </xf>
    <xf numFmtId="0" fontId="2" fillId="4" borderId="13" xfId="0" applyFont="1" applyFill="1" applyBorder="1" applyAlignment="1">
      <alignment horizontal="right" wrapText="1"/>
    </xf>
    <xf numFmtId="0" fontId="2" fillId="6" borderId="2" xfId="0" applyFont="1" applyFill="1" applyBorder="1" applyAlignment="1">
      <alignment horizontal="right"/>
    </xf>
    <xf numFmtId="44" fontId="2" fillId="5" borderId="3" xfId="0" applyNumberFormat="1" applyFont="1" applyFill="1" applyBorder="1" applyAlignment="1">
      <alignment horizontal="right" wrapText="1"/>
    </xf>
  </cellXfs>
  <cellStyles count="3">
    <cellStyle name="Invoer" xfId="1" builtinId="20"/>
    <cellStyle name="Komma" xfId="2" builtinId="3"/>
    <cellStyle name="Standaard" xfId="0" builtinId="0"/>
  </cellStyles>
  <dxfs count="9">
    <dxf>
      <font>
        <strike val="0"/>
        <color rgb="FF0070C0"/>
      </font>
      <fill>
        <patternFill>
          <bgColor theme="4" tint="0.79998168889431442"/>
        </patternFill>
      </fill>
    </dxf>
    <dxf>
      <font>
        <strike val="0"/>
        <color theme="7" tint="0.79998168889431442"/>
      </font>
      <fill>
        <patternFill>
          <bgColor theme="7" tint="0.79998168889431442"/>
        </patternFill>
      </fill>
    </dxf>
    <dxf>
      <font>
        <strike val="0"/>
        <color rgb="FF0070C0"/>
      </font>
      <fill>
        <patternFill>
          <bgColor theme="7" tint="0.79998168889431442"/>
        </patternFill>
      </fill>
    </dxf>
    <dxf>
      <font>
        <strike val="0"/>
        <color rgb="FF0070C0"/>
      </font>
      <fill>
        <patternFill>
          <bgColor theme="4" tint="0.79998168889431442"/>
        </patternFill>
      </fill>
    </dxf>
    <dxf>
      <font>
        <strike val="0"/>
        <color theme="7" tint="0.79998168889431442"/>
      </font>
      <fill>
        <patternFill>
          <bgColor theme="7" tint="0.79998168889431442"/>
        </patternFill>
      </fill>
    </dxf>
    <dxf>
      <font>
        <strike val="0"/>
      </font>
      <fill>
        <patternFill>
          <bgColor theme="4" tint="0.79998168889431442"/>
        </patternFill>
      </fill>
    </dxf>
    <dxf>
      <font>
        <strike val="0"/>
      </font>
      <fill>
        <patternFill>
          <bgColor theme="7" tint="0.79998168889431442"/>
        </patternFill>
      </fill>
    </dxf>
    <dxf>
      <font>
        <strike val="0"/>
      </font>
      <fill>
        <patternFill>
          <bgColor theme="4" tint="0.79998168889431442"/>
        </patternFill>
      </fill>
    </dxf>
    <dxf>
      <font>
        <strike val="0"/>
      </font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114300</xdr:rowOff>
    </xdr:from>
    <xdr:to>
      <xdr:col>2</xdr:col>
      <xdr:colOff>474345</xdr:colOff>
      <xdr:row>2</xdr:row>
      <xdr:rowOff>161290</xdr:rowOff>
    </xdr:to>
    <xdr:pic>
      <xdr:nvPicPr>
        <xdr:cNvPr id="3" name="dbImage_G_001" descr="Logo">
          <a:extLst>
            <a:ext uri="{FF2B5EF4-FFF2-40B4-BE49-F238E27FC236}">
              <a16:creationId xmlns:a16="http://schemas.microsoft.com/office/drawing/2014/main" id="{F4EED37E-A75F-4DE9-908F-63EA08DB98BA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114300"/>
          <a:ext cx="1922145" cy="427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17" dT="2022-11-01T15:41:41.27" personId="{00000000-0000-0000-0000-000000000000}" id="{04CAFFF8-03E6-4DE1-87C7-47AD65491353}">
    <text>977 MWh is based on 100.000 m3 (35,17 eq.)</text>
  </threadedComment>
  <threadedComment ref="C23" dT="2022-11-17T08:02:27.72" personId="{00000000-0000-0000-0000-000000000000}" id="{B65B5327-2BD3-4D73-9A88-430A5FC64F98}">
    <text>For Tranche 11-21: Please choose in column C if you want to offer G-Gas or H-gas, after that you get the option to choose the entry point.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574D5-695C-45CF-BC8B-60C0A0E1F15B}">
  <dimension ref="A1:AF59"/>
  <sheetViews>
    <sheetView showGridLines="0" tabSelected="1" zoomScaleNormal="100" workbookViewId="0">
      <selection activeCell="C30" sqref="C30"/>
    </sheetView>
  </sheetViews>
  <sheetFormatPr defaultRowHeight="15" x14ac:dyDescent="0.25"/>
  <cols>
    <col min="1" max="1" width="10.28515625" bestFit="1" customWidth="1"/>
    <col min="2" max="2" width="12.85546875" customWidth="1"/>
    <col min="3" max="3" width="7.85546875" customWidth="1"/>
    <col min="4" max="4" width="31.28515625" customWidth="1"/>
    <col min="5" max="5" width="33" customWidth="1"/>
    <col min="6" max="6" width="15" customWidth="1"/>
    <col min="7" max="7" width="7.85546875" customWidth="1"/>
    <col min="8" max="8" width="14.140625" customWidth="1"/>
    <col min="9" max="9" width="12.85546875" customWidth="1"/>
    <col min="10" max="10" width="14.140625" customWidth="1"/>
    <col min="13" max="13" width="10" bestFit="1" customWidth="1"/>
    <col min="15" max="15" width="10" bestFit="1" customWidth="1"/>
    <col min="20" max="20" width="9.140625" style="38" customWidth="1"/>
    <col min="21" max="21" width="9.140625" style="3" customWidth="1"/>
    <col min="22" max="22" width="9.140625" style="3"/>
  </cols>
  <sheetData>
    <row r="1" spans="1:32" x14ac:dyDescent="0.25">
      <c r="A1" s="2"/>
      <c r="B1" s="3"/>
      <c r="C1" s="3"/>
      <c r="D1" s="3"/>
      <c r="E1" s="3"/>
      <c r="F1" s="3"/>
      <c r="G1" s="3"/>
      <c r="H1" s="3"/>
      <c r="I1" s="3"/>
      <c r="J1" s="9"/>
      <c r="K1" s="3"/>
      <c r="L1" s="3"/>
      <c r="M1" s="3"/>
      <c r="N1" s="3"/>
      <c r="O1" s="3"/>
      <c r="P1" s="3"/>
      <c r="Q1" s="3"/>
      <c r="R1" s="3"/>
      <c r="S1" s="3"/>
      <c r="T1" s="37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x14ac:dyDescent="0.25">
      <c r="A2" s="3"/>
      <c r="B2" s="3"/>
      <c r="C2" s="3"/>
      <c r="D2" s="3"/>
      <c r="E2" s="36" t="s">
        <v>0</v>
      </c>
      <c r="F2" s="6" t="s">
        <v>1</v>
      </c>
      <c r="G2" s="6"/>
      <c r="H2" s="6"/>
      <c r="I2" s="3"/>
      <c r="K2" s="3"/>
      <c r="L2" s="3"/>
      <c r="M2" s="3"/>
      <c r="N2" s="3"/>
      <c r="O2" s="3"/>
      <c r="P2" s="3"/>
      <c r="Q2" s="3"/>
      <c r="R2" s="3"/>
      <c r="S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 ht="23.25" x14ac:dyDescent="0.35">
      <c r="A4" s="4" t="s">
        <v>75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ht="15" customHeight="1" x14ac:dyDescent="0.35">
      <c r="A5" s="4"/>
      <c r="B5" s="3"/>
      <c r="C5" s="3"/>
      <c r="D5" s="3"/>
      <c r="E5" s="36" t="s">
        <v>79</v>
      </c>
      <c r="F5" s="6" t="s">
        <v>8</v>
      </c>
      <c r="G5" s="3" t="s">
        <v>81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ht="15" customHeight="1" x14ac:dyDescent="0.3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15" customHeight="1" x14ac:dyDescent="0.35">
      <c r="A7" s="4"/>
      <c r="B7" s="3"/>
      <c r="C7" s="3"/>
      <c r="D7" s="3"/>
      <c r="E7" s="36" t="s">
        <v>80</v>
      </c>
      <c r="F7" s="6" t="s">
        <v>8</v>
      </c>
      <c r="G7" s="3" t="s">
        <v>91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ht="15" customHeight="1" x14ac:dyDescent="0.35">
      <c r="A8" s="4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ht="15" customHeight="1" x14ac:dyDescent="0.35">
      <c r="A9" s="4"/>
      <c r="B9" s="3"/>
      <c r="C9" s="3"/>
      <c r="D9" s="3"/>
      <c r="E9" s="36" t="s">
        <v>92</v>
      </c>
      <c r="F9" s="3" t="s">
        <v>95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ht="15" customHeight="1" thickBo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ht="45.75" thickBot="1" x14ac:dyDescent="0.3">
      <c r="A11" s="45"/>
      <c r="B11" s="46" t="s">
        <v>2</v>
      </c>
      <c r="C11" s="46" t="s">
        <v>3</v>
      </c>
      <c r="D11" s="47" t="s">
        <v>68</v>
      </c>
      <c r="E11" s="48" t="s">
        <v>67</v>
      </c>
      <c r="F11" s="49" t="s">
        <v>4</v>
      </c>
      <c r="G11" s="3"/>
      <c r="H11" s="19" t="s">
        <v>86</v>
      </c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ht="15.75" thickBot="1" x14ac:dyDescent="0.3">
      <c r="A12" s="50" t="s">
        <v>54</v>
      </c>
      <c r="B12" s="44">
        <f>AVERAGEIF(B13:B51,"&lt;&gt;0")</f>
        <v>1</v>
      </c>
      <c r="C12" s="15"/>
      <c r="D12" s="16"/>
      <c r="E12" s="17"/>
      <c r="F12" s="51">
        <f>SUM(F13:F33)</f>
        <v>977</v>
      </c>
      <c r="G12" s="18" t="s">
        <v>53</v>
      </c>
      <c r="H12" s="22">
        <f>F12</f>
        <v>977</v>
      </c>
      <c r="I12" s="23" t="s">
        <v>60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9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x14ac:dyDescent="0.25">
      <c r="A13" s="13" t="s">
        <v>6</v>
      </c>
      <c r="B13" s="10">
        <v>1</v>
      </c>
      <c r="C13" s="12" t="s">
        <v>7</v>
      </c>
      <c r="D13" s="12" t="s">
        <v>8</v>
      </c>
      <c r="E13" s="12" t="s">
        <v>78</v>
      </c>
      <c r="F13" s="27">
        <f>B13*QuantityPerHour</f>
        <v>977</v>
      </c>
      <c r="G13" s="3"/>
      <c r="H13" s="24">
        <f>ROUNDUP(F12/12,2)</f>
        <v>81.42</v>
      </c>
      <c r="I13" s="25" t="s">
        <v>70</v>
      </c>
      <c r="J13" s="26"/>
      <c r="K13" s="3"/>
      <c r="L13" s="3"/>
      <c r="M13" s="3"/>
      <c r="N13" s="3"/>
      <c r="O13" s="3"/>
      <c r="P13" s="3"/>
      <c r="Q13" s="3"/>
      <c r="R13" s="3"/>
      <c r="S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 x14ac:dyDescent="0.25">
      <c r="A14" s="13" t="s">
        <v>10</v>
      </c>
      <c r="B14" s="10">
        <v>0</v>
      </c>
      <c r="C14" s="12" t="s">
        <v>7</v>
      </c>
      <c r="D14" s="12" t="s">
        <v>8</v>
      </c>
      <c r="E14" s="12" t="s">
        <v>8</v>
      </c>
      <c r="F14" s="27">
        <f t="shared" ref="F14:F33" si="0">B14*QuantityPerHour</f>
        <v>0</v>
      </c>
      <c r="G14" s="3"/>
      <c r="H14" s="22">
        <f>H13*12</f>
        <v>977.04</v>
      </c>
      <c r="I14" s="3" t="s">
        <v>61</v>
      </c>
      <c r="J14" s="3"/>
      <c r="K14" s="3"/>
      <c r="L14" s="3"/>
      <c r="M14" s="3"/>
      <c r="N14" s="3"/>
      <c r="O14" s="3"/>
      <c r="P14" s="3"/>
      <c r="Q14" s="3"/>
      <c r="R14" s="3"/>
      <c r="S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ht="15" customHeight="1" x14ac:dyDescent="0.25">
      <c r="A15" s="13" t="s">
        <v>11</v>
      </c>
      <c r="B15" s="10">
        <v>0</v>
      </c>
      <c r="C15" s="12" t="s">
        <v>7</v>
      </c>
      <c r="D15" s="12" t="s">
        <v>8</v>
      </c>
      <c r="E15" s="12" t="s">
        <v>8</v>
      </c>
      <c r="F15" s="27">
        <f t="shared" si="0"/>
        <v>0</v>
      </c>
      <c r="G15" s="3"/>
      <c r="H15" s="3"/>
      <c r="I15" s="3" t="s">
        <v>93</v>
      </c>
      <c r="J15" s="3"/>
      <c r="K15" s="3"/>
      <c r="L15" s="3"/>
      <c r="M15" s="3"/>
      <c r="N15" s="3"/>
      <c r="O15" s="3"/>
      <c r="P15" s="3"/>
      <c r="Q15" s="3"/>
      <c r="R15" s="3"/>
      <c r="S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x14ac:dyDescent="0.25">
      <c r="A16" s="13" t="s">
        <v>13</v>
      </c>
      <c r="B16" s="10">
        <v>0</v>
      </c>
      <c r="C16" s="12" t="s">
        <v>7</v>
      </c>
      <c r="D16" s="12" t="s">
        <v>8</v>
      </c>
      <c r="E16" s="12" t="s">
        <v>8</v>
      </c>
      <c r="F16" s="27">
        <f t="shared" si="0"/>
        <v>0</v>
      </c>
      <c r="G16" s="3"/>
      <c r="H16" s="3" t="s">
        <v>5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x14ac:dyDescent="0.25">
      <c r="A17" s="13" t="s">
        <v>14</v>
      </c>
      <c r="B17" s="11">
        <v>0</v>
      </c>
      <c r="C17" s="12" t="s">
        <v>7</v>
      </c>
      <c r="D17" s="12" t="s">
        <v>8</v>
      </c>
      <c r="E17" s="12" t="s">
        <v>8</v>
      </c>
      <c r="F17" s="27">
        <f t="shared" si="0"/>
        <v>0</v>
      </c>
      <c r="G17" s="3"/>
      <c r="H17" s="35">
        <v>977</v>
      </c>
      <c r="I17" s="3" t="s">
        <v>83</v>
      </c>
      <c r="J17" s="3"/>
      <c r="K17" s="3" t="s">
        <v>9</v>
      </c>
      <c r="L17" s="3"/>
      <c r="M17" s="3"/>
      <c r="N17" s="3"/>
      <c r="O17" s="28"/>
      <c r="P17" s="3"/>
      <c r="Q17" s="3"/>
      <c r="R17" s="3"/>
      <c r="S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x14ac:dyDescent="0.25">
      <c r="A18" s="13" t="s">
        <v>15</v>
      </c>
      <c r="B18" s="11">
        <v>0</v>
      </c>
      <c r="C18" s="12" t="s">
        <v>7</v>
      </c>
      <c r="D18" s="12" t="s">
        <v>8</v>
      </c>
      <c r="E18" s="12" t="s">
        <v>8</v>
      </c>
      <c r="F18" s="27">
        <f t="shared" si="0"/>
        <v>0</v>
      </c>
      <c r="G18" s="3"/>
      <c r="H18" s="14">
        <v>30</v>
      </c>
      <c r="I18" s="3" t="s">
        <v>82</v>
      </c>
      <c r="J18" s="3"/>
      <c r="K18" s="3" t="s">
        <v>9</v>
      </c>
      <c r="L18" s="3"/>
      <c r="M18" s="3"/>
      <c r="N18" s="3"/>
      <c r="O18" s="3"/>
      <c r="P18" s="3"/>
      <c r="Q18" s="3"/>
      <c r="R18" s="3"/>
      <c r="S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x14ac:dyDescent="0.25">
      <c r="A19" s="13" t="s">
        <v>16</v>
      </c>
      <c r="B19" s="11">
        <v>0</v>
      </c>
      <c r="C19" s="12" t="s">
        <v>7</v>
      </c>
      <c r="D19" s="12" t="s">
        <v>8</v>
      </c>
      <c r="E19" s="12" t="s">
        <v>8</v>
      </c>
      <c r="F19" s="27">
        <f t="shared" si="0"/>
        <v>0</v>
      </c>
      <c r="G19" s="3"/>
      <c r="H19" s="7">
        <f>H18*H17</f>
        <v>29310</v>
      </c>
      <c r="I19" s="3" t="s">
        <v>12</v>
      </c>
      <c r="J19" s="3"/>
      <c r="K19" s="3" t="s">
        <v>9</v>
      </c>
      <c r="L19" s="3"/>
      <c r="M19" s="3"/>
      <c r="N19" s="3"/>
      <c r="O19" s="3"/>
      <c r="P19" s="3"/>
      <c r="Q19" s="3"/>
      <c r="R19" s="3"/>
      <c r="S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x14ac:dyDescent="0.25">
      <c r="A20" s="13" t="s">
        <v>17</v>
      </c>
      <c r="B20" s="11">
        <v>0</v>
      </c>
      <c r="C20" s="12" t="s">
        <v>7</v>
      </c>
      <c r="D20" s="12" t="s">
        <v>8</v>
      </c>
      <c r="E20" s="12" t="s">
        <v>8</v>
      </c>
      <c r="F20" s="27">
        <f t="shared" si="0"/>
        <v>0</v>
      </c>
      <c r="G20" s="3"/>
      <c r="H20" s="2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x14ac:dyDescent="0.25">
      <c r="A21" s="13" t="s">
        <v>18</v>
      </c>
      <c r="B21" s="11">
        <v>0</v>
      </c>
      <c r="C21" s="12" t="s">
        <v>7</v>
      </c>
      <c r="D21" s="12" t="s">
        <v>8</v>
      </c>
      <c r="E21" s="12" t="s">
        <v>56</v>
      </c>
      <c r="F21" s="27">
        <f t="shared" si="0"/>
        <v>0</v>
      </c>
      <c r="G21" s="3"/>
      <c r="H21" s="21" t="s">
        <v>76</v>
      </c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x14ac:dyDescent="0.25">
      <c r="A22" s="13" t="s">
        <v>19</v>
      </c>
      <c r="B22" s="11">
        <v>0</v>
      </c>
      <c r="C22" s="12" t="s">
        <v>7</v>
      </c>
      <c r="D22" s="12" t="s">
        <v>8</v>
      </c>
      <c r="E22" s="12" t="s">
        <v>8</v>
      </c>
      <c r="F22" s="27">
        <f t="shared" si="0"/>
        <v>0</v>
      </c>
      <c r="G22" s="3"/>
      <c r="H22" s="19" t="s">
        <v>77</v>
      </c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x14ac:dyDescent="0.25">
      <c r="A23" s="31" t="s">
        <v>20</v>
      </c>
      <c r="B23" s="11">
        <v>0</v>
      </c>
      <c r="C23" s="11" t="s">
        <v>8</v>
      </c>
      <c r="D23" s="12" t="s">
        <v>8</v>
      </c>
      <c r="E23" s="12" t="s">
        <v>57</v>
      </c>
      <c r="F23" s="27">
        <f t="shared" si="0"/>
        <v>0</v>
      </c>
      <c r="G23" s="3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 x14ac:dyDescent="0.25">
      <c r="A24" s="31" t="s">
        <v>21</v>
      </c>
      <c r="B24" s="11">
        <v>0</v>
      </c>
      <c r="C24" s="11" t="s">
        <v>8</v>
      </c>
      <c r="D24" s="12" t="s">
        <v>41</v>
      </c>
      <c r="E24" s="12" t="s">
        <v>8</v>
      </c>
      <c r="F24" s="27">
        <f t="shared" si="0"/>
        <v>0</v>
      </c>
      <c r="G24" s="3"/>
      <c r="H24" s="21" t="s">
        <v>62</v>
      </c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3"/>
      <c r="W24" s="3"/>
      <c r="X24" s="3"/>
      <c r="Y24" s="3"/>
      <c r="Z24" s="3"/>
      <c r="AA24" s="3"/>
      <c r="AB24" s="3"/>
      <c r="AC24" s="3"/>
      <c r="AD24" s="3"/>
      <c r="AE24" s="3"/>
      <c r="AF24" s="3"/>
    </row>
    <row r="25" spans="1:32" x14ac:dyDescent="0.25">
      <c r="A25" s="31" t="s">
        <v>22</v>
      </c>
      <c r="B25" s="11">
        <v>0</v>
      </c>
      <c r="C25" s="11" t="s">
        <v>8</v>
      </c>
      <c r="D25" s="12" t="s">
        <v>8</v>
      </c>
      <c r="E25" s="12" t="s">
        <v>8</v>
      </c>
      <c r="F25" s="27">
        <f t="shared" si="0"/>
        <v>0</v>
      </c>
      <c r="G25" s="3"/>
      <c r="H25" s="19" t="s">
        <v>87</v>
      </c>
      <c r="I25" s="20"/>
      <c r="J25" s="20"/>
      <c r="K25" s="19"/>
      <c r="L25" s="19"/>
      <c r="M25" s="19"/>
      <c r="N25" s="19"/>
      <c r="O25" s="19"/>
      <c r="P25" s="19"/>
      <c r="Q25" s="19"/>
      <c r="R25" s="19"/>
      <c r="S25" s="3"/>
      <c r="W25" s="3"/>
      <c r="X25" s="3"/>
      <c r="Y25" s="3"/>
      <c r="Z25" s="3"/>
      <c r="AA25" s="3"/>
      <c r="AB25" s="3"/>
      <c r="AC25" s="3"/>
      <c r="AD25" s="3"/>
      <c r="AE25" s="3"/>
      <c r="AF25" s="3"/>
    </row>
    <row r="26" spans="1:32" x14ac:dyDescent="0.25">
      <c r="A26" s="31" t="s">
        <v>23</v>
      </c>
      <c r="B26" s="11">
        <v>0</v>
      </c>
      <c r="C26" s="11" t="s">
        <v>8</v>
      </c>
      <c r="D26" s="12" t="s">
        <v>8</v>
      </c>
      <c r="E26" s="12" t="s">
        <v>8</v>
      </c>
      <c r="F26" s="27">
        <f t="shared" si="0"/>
        <v>0</v>
      </c>
      <c r="G26" s="3"/>
      <c r="H26" s="19" t="s">
        <v>63</v>
      </c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 x14ac:dyDescent="0.25">
      <c r="A27" s="31" t="s">
        <v>24</v>
      </c>
      <c r="B27" s="11">
        <v>0</v>
      </c>
      <c r="C27" s="11" t="s">
        <v>8</v>
      </c>
      <c r="D27" s="12" t="s">
        <v>8</v>
      </c>
      <c r="E27" s="12" t="s">
        <v>8</v>
      </c>
      <c r="F27" s="27">
        <f t="shared" si="0"/>
        <v>0</v>
      </c>
      <c r="G27" s="3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3"/>
      <c r="W27" s="3"/>
      <c r="X27" s="3"/>
      <c r="Y27" s="3"/>
      <c r="Z27" s="3"/>
      <c r="AA27" s="3"/>
      <c r="AB27" s="3"/>
      <c r="AC27" s="3"/>
      <c r="AD27" s="3"/>
      <c r="AE27" s="3"/>
      <c r="AF27" s="3"/>
    </row>
    <row r="28" spans="1:32" x14ac:dyDescent="0.25">
      <c r="A28" s="31" t="s">
        <v>25</v>
      </c>
      <c r="B28" s="11">
        <v>0</v>
      </c>
      <c r="C28" s="11" t="s">
        <v>8</v>
      </c>
      <c r="D28" s="12" t="s">
        <v>8</v>
      </c>
      <c r="E28" s="12" t="s">
        <v>8</v>
      </c>
      <c r="F28" s="27">
        <f t="shared" si="0"/>
        <v>0</v>
      </c>
      <c r="G28" s="3"/>
      <c r="H28" s="21" t="s">
        <v>64</v>
      </c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3"/>
      <c r="W28" s="3"/>
      <c r="X28" s="3"/>
      <c r="Y28" s="3"/>
      <c r="Z28" s="3"/>
      <c r="AA28" s="3"/>
      <c r="AB28" s="3"/>
      <c r="AC28" s="3"/>
      <c r="AD28" s="3"/>
      <c r="AE28" s="3"/>
      <c r="AF28" s="3"/>
    </row>
    <row r="29" spans="1:32" ht="15" customHeight="1" x14ac:dyDescent="0.25">
      <c r="A29" s="31" t="s">
        <v>26</v>
      </c>
      <c r="B29" s="11">
        <v>0</v>
      </c>
      <c r="C29" s="11" t="s">
        <v>8</v>
      </c>
      <c r="D29" s="12" t="s">
        <v>8</v>
      </c>
      <c r="E29" s="12" t="s">
        <v>8</v>
      </c>
      <c r="F29" s="27">
        <f t="shared" si="0"/>
        <v>0</v>
      </c>
      <c r="G29" s="3"/>
      <c r="H29" s="19" t="s">
        <v>65</v>
      </c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3"/>
      <c r="W29" s="3"/>
      <c r="X29" s="3"/>
      <c r="Y29" s="3"/>
      <c r="Z29" s="3"/>
      <c r="AA29" s="3"/>
      <c r="AB29" s="3"/>
      <c r="AC29" s="3"/>
      <c r="AD29" s="3"/>
      <c r="AE29" s="3"/>
    </row>
    <row r="30" spans="1:32" ht="17.25" customHeight="1" x14ac:dyDescent="0.25">
      <c r="A30" s="31" t="s">
        <v>27</v>
      </c>
      <c r="B30" s="11">
        <v>0</v>
      </c>
      <c r="C30" s="11" t="s">
        <v>8</v>
      </c>
      <c r="D30" s="12" t="s">
        <v>8</v>
      </c>
      <c r="E30" s="12" t="s">
        <v>8</v>
      </c>
      <c r="F30" s="27">
        <f t="shared" si="0"/>
        <v>0</v>
      </c>
      <c r="G30" s="3"/>
      <c r="H30" s="19"/>
      <c r="I30" s="19" t="s">
        <v>84</v>
      </c>
      <c r="J30" s="19"/>
      <c r="K30" s="19"/>
      <c r="L30" s="19"/>
      <c r="M30" s="19"/>
      <c r="N30" s="19"/>
      <c r="O30" s="19"/>
      <c r="P30" s="19"/>
      <c r="Q30" s="19"/>
      <c r="R30" s="19"/>
      <c r="S30" s="3"/>
      <c r="W30" s="3"/>
      <c r="X30" s="3"/>
      <c r="Y30" s="3"/>
      <c r="Z30" s="3"/>
      <c r="AA30" s="3"/>
      <c r="AB30" s="3"/>
      <c r="AC30" s="3"/>
      <c r="AD30" s="3"/>
      <c r="AE30" s="3"/>
    </row>
    <row r="31" spans="1:32" x14ac:dyDescent="0.25">
      <c r="A31" s="31" t="s">
        <v>29</v>
      </c>
      <c r="B31" s="11">
        <v>0</v>
      </c>
      <c r="C31" s="11" t="s">
        <v>8</v>
      </c>
      <c r="D31" s="12" t="s">
        <v>8</v>
      </c>
      <c r="E31" s="12" t="s">
        <v>8</v>
      </c>
      <c r="F31" s="27">
        <f t="shared" si="0"/>
        <v>0</v>
      </c>
      <c r="G31" s="3"/>
      <c r="H31" s="19"/>
      <c r="I31" s="19" t="s">
        <v>69</v>
      </c>
      <c r="J31" s="19"/>
      <c r="K31" s="19"/>
      <c r="L31" s="19"/>
      <c r="M31" s="19"/>
      <c r="N31" s="19"/>
      <c r="O31" s="19"/>
      <c r="P31" s="19"/>
      <c r="Q31" s="19"/>
      <c r="R31" s="19"/>
      <c r="S31" s="3"/>
      <c r="W31" s="3"/>
      <c r="X31" s="3"/>
      <c r="Y31" s="3"/>
      <c r="Z31" s="3"/>
      <c r="AA31" s="3"/>
      <c r="AB31" s="3"/>
      <c r="AC31" s="3"/>
      <c r="AD31" s="3"/>
      <c r="AE31" s="3"/>
    </row>
    <row r="32" spans="1:32" x14ac:dyDescent="0.25">
      <c r="A32" s="31" t="s">
        <v>30</v>
      </c>
      <c r="B32" s="11">
        <v>0</v>
      </c>
      <c r="C32" s="11" t="s">
        <v>8</v>
      </c>
      <c r="D32" s="12" t="s">
        <v>8</v>
      </c>
      <c r="E32" s="12" t="s">
        <v>8</v>
      </c>
      <c r="F32" s="27">
        <f t="shared" si="0"/>
        <v>0</v>
      </c>
      <c r="G32" s="3"/>
      <c r="H32" s="19"/>
      <c r="I32" s="19" t="s">
        <v>66</v>
      </c>
      <c r="J32" s="19"/>
      <c r="K32" s="19"/>
      <c r="L32" s="19"/>
      <c r="M32" s="19"/>
      <c r="N32" s="19"/>
      <c r="O32" s="19"/>
      <c r="P32" s="19"/>
      <c r="Q32" s="19"/>
      <c r="R32" s="19"/>
      <c r="S32" s="3"/>
      <c r="W32" s="3"/>
      <c r="X32" s="3"/>
      <c r="Y32" s="3"/>
      <c r="Z32" s="3"/>
      <c r="AA32" s="3"/>
      <c r="AB32" s="3"/>
      <c r="AC32" s="3"/>
      <c r="AD32" s="3"/>
      <c r="AE32" s="3"/>
    </row>
    <row r="33" spans="1:32" ht="15.75" thickBot="1" x14ac:dyDescent="0.3">
      <c r="A33" s="40" t="s">
        <v>31</v>
      </c>
      <c r="B33" s="41">
        <v>0</v>
      </c>
      <c r="C33" s="41" t="s">
        <v>8</v>
      </c>
      <c r="D33" s="42" t="s">
        <v>8</v>
      </c>
      <c r="E33" s="42" t="s">
        <v>8</v>
      </c>
      <c r="F33" s="43">
        <f t="shared" si="0"/>
        <v>0</v>
      </c>
      <c r="G33" s="3"/>
      <c r="H33" s="19"/>
      <c r="I33" s="19" t="s">
        <v>88</v>
      </c>
      <c r="J33" s="19"/>
      <c r="K33" s="19"/>
      <c r="L33" s="19"/>
      <c r="M33" s="19"/>
      <c r="N33" s="19"/>
      <c r="O33" s="19"/>
      <c r="P33" s="19"/>
      <c r="Q33" s="19"/>
      <c r="R33" s="19"/>
      <c r="S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4" spans="1:32" x14ac:dyDescent="0.25">
      <c r="A34" s="3"/>
      <c r="B34" s="3"/>
      <c r="C34" s="3"/>
      <c r="D34" s="3"/>
      <c r="E34" s="3"/>
      <c r="F34" s="3"/>
      <c r="G34" s="3"/>
      <c r="H34" s="19"/>
      <c r="I34" s="30" t="s">
        <v>74</v>
      </c>
      <c r="J34" s="30"/>
      <c r="K34" s="30"/>
      <c r="L34" s="30"/>
      <c r="M34" s="30"/>
      <c r="N34" s="30"/>
      <c r="O34" s="30"/>
      <c r="P34" s="30"/>
      <c r="Q34" s="19"/>
      <c r="R34" s="19"/>
      <c r="S34" s="3"/>
      <c r="Y34" s="3"/>
      <c r="Z34" s="3"/>
      <c r="AA34" s="3"/>
      <c r="AB34" s="3"/>
      <c r="AC34" s="3"/>
      <c r="AD34" s="3"/>
      <c r="AE34" s="3"/>
      <c r="AF34" s="3"/>
    </row>
    <row r="35" spans="1:32" x14ac:dyDescent="0.25">
      <c r="A35" s="3"/>
      <c r="B35" s="3"/>
      <c r="C35" s="3"/>
      <c r="D35" s="3"/>
      <c r="E35" s="3"/>
      <c r="F35" s="3"/>
      <c r="G35" s="3"/>
      <c r="H35" s="19"/>
      <c r="I35" s="30"/>
      <c r="J35" s="30"/>
      <c r="K35" s="30"/>
      <c r="L35" s="30"/>
      <c r="M35" s="30"/>
      <c r="N35" s="30"/>
      <c r="O35" s="30"/>
      <c r="P35" s="30"/>
      <c r="Q35" s="19"/>
      <c r="R35" s="19"/>
      <c r="S35" s="3"/>
      <c r="W35" s="3"/>
      <c r="X35" s="3"/>
      <c r="Y35" s="3"/>
      <c r="Z35" s="3"/>
      <c r="AA35" s="3"/>
      <c r="AB35" s="3"/>
      <c r="AC35" s="3"/>
      <c r="AD35" s="3"/>
      <c r="AE35" s="3"/>
      <c r="AF35" s="3"/>
    </row>
    <row r="36" spans="1:32" x14ac:dyDescent="0.25">
      <c r="A36" s="3"/>
      <c r="B36" s="3"/>
      <c r="C36" s="3"/>
      <c r="D36" s="3"/>
      <c r="E36" s="3"/>
      <c r="F36" s="3"/>
      <c r="G36" s="3"/>
      <c r="H36" s="19"/>
      <c r="I36" s="30"/>
      <c r="J36" s="30"/>
      <c r="K36" s="30"/>
      <c r="L36" s="30"/>
      <c r="M36" s="30"/>
      <c r="N36" s="30"/>
      <c r="O36" s="30"/>
      <c r="P36" s="30"/>
      <c r="Q36" s="19"/>
      <c r="R36" s="19"/>
      <c r="S36" s="3"/>
      <c r="W36" s="3"/>
      <c r="X36" s="3"/>
      <c r="Y36" s="3"/>
      <c r="Z36" s="3"/>
      <c r="AA36" s="3"/>
      <c r="AB36" s="3"/>
      <c r="AC36" s="3"/>
      <c r="AD36" s="3"/>
      <c r="AE36" s="3"/>
      <c r="AF36" s="3"/>
    </row>
    <row r="37" spans="1:32" x14ac:dyDescent="0.25">
      <c r="A37" s="3"/>
      <c r="B37" s="3"/>
      <c r="C37" s="3"/>
      <c r="D37" s="3"/>
      <c r="E37" s="3"/>
      <c r="F37" s="3"/>
      <c r="G37" s="3"/>
      <c r="H37" s="19"/>
      <c r="I37" s="30"/>
      <c r="J37" s="30"/>
      <c r="K37" s="30"/>
      <c r="L37" s="30"/>
      <c r="M37" s="30"/>
      <c r="N37" s="30"/>
      <c r="O37" s="30"/>
      <c r="P37" s="30"/>
      <c r="Q37" s="19"/>
      <c r="R37" s="19"/>
      <c r="S37" s="3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38" spans="1:32" x14ac:dyDescent="0.25">
      <c r="A38" s="3"/>
      <c r="B38" s="3"/>
      <c r="C38" s="3"/>
      <c r="D38" s="3"/>
      <c r="E38" s="3"/>
      <c r="F38" s="3"/>
      <c r="G38" s="3"/>
      <c r="H38" s="19"/>
      <c r="I38" s="30"/>
      <c r="J38" s="30"/>
      <c r="K38" s="30"/>
      <c r="L38" s="30"/>
      <c r="M38" s="30"/>
      <c r="N38" s="30"/>
      <c r="O38" s="30"/>
      <c r="P38" s="30"/>
      <c r="Q38" s="19"/>
      <c r="R38" s="19"/>
      <c r="S38" s="3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39" spans="1:32" x14ac:dyDescent="0.25">
      <c r="A39" s="3"/>
      <c r="B39" s="3"/>
      <c r="C39" s="3"/>
      <c r="D39" s="3"/>
      <c r="E39" s="3"/>
      <c r="F39" s="3"/>
      <c r="G39" s="3"/>
      <c r="H39" s="19"/>
      <c r="I39" s="30"/>
      <c r="J39" s="30"/>
      <c r="K39" s="30"/>
      <c r="L39" s="30"/>
      <c r="M39" s="30"/>
      <c r="N39" s="30"/>
      <c r="O39" s="30"/>
      <c r="P39" s="30"/>
      <c r="Q39" s="19"/>
      <c r="R39" s="19"/>
      <c r="S39" s="3"/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 x14ac:dyDescent="0.25">
      <c r="A40" s="3"/>
      <c r="B40" s="3"/>
      <c r="C40" s="3"/>
      <c r="D40" s="3"/>
      <c r="E40" s="3"/>
      <c r="F40" s="3"/>
      <c r="G40" s="3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3"/>
      <c r="W40" s="3"/>
      <c r="X40" s="3"/>
      <c r="Y40" s="3"/>
      <c r="Z40" s="3"/>
      <c r="AA40" s="3"/>
      <c r="AB40" s="3"/>
      <c r="AC40" s="3"/>
      <c r="AD40" s="3"/>
      <c r="AE40" s="3"/>
      <c r="AF40" s="3"/>
    </row>
    <row r="41" spans="1:32" x14ac:dyDescent="0.25">
      <c r="A41" s="3"/>
      <c r="B41" s="3"/>
      <c r="C41" s="3"/>
      <c r="D41" s="3"/>
      <c r="E41" s="3"/>
      <c r="F41" s="3"/>
      <c r="G41" s="3"/>
      <c r="H41" s="21" t="s">
        <v>85</v>
      </c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2" x14ac:dyDescent="0.25">
      <c r="A42" s="3"/>
      <c r="B42" s="3"/>
      <c r="C42" s="3"/>
      <c r="D42" s="3"/>
      <c r="E42" s="3"/>
      <c r="F42" s="3"/>
      <c r="G42" s="3"/>
      <c r="H42" s="19" t="s">
        <v>28</v>
      </c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x14ac:dyDescent="0.25">
      <c r="A43" s="3"/>
      <c r="B43" s="3"/>
      <c r="C43" s="3"/>
      <c r="D43" s="3"/>
      <c r="E43" s="3"/>
      <c r="F43" s="3"/>
      <c r="G43" s="3"/>
      <c r="H43" s="19"/>
      <c r="I43" s="19" t="s">
        <v>89</v>
      </c>
      <c r="J43" s="19"/>
      <c r="K43" s="19"/>
      <c r="L43" s="19"/>
      <c r="M43" s="19"/>
      <c r="N43" s="19"/>
      <c r="O43" s="19"/>
      <c r="P43" s="19"/>
      <c r="Q43" s="19"/>
      <c r="R43" s="19"/>
      <c r="S43" s="3"/>
      <c r="W43" s="3"/>
      <c r="X43" s="3"/>
    </row>
    <row r="44" spans="1:32" x14ac:dyDescent="0.25">
      <c r="A44" s="3"/>
      <c r="B44" s="3"/>
      <c r="C44" s="3"/>
      <c r="D44" s="3"/>
      <c r="E44" s="3"/>
      <c r="F44" s="3"/>
      <c r="G44" s="3"/>
      <c r="H44" s="19"/>
      <c r="I44" s="19" t="s">
        <v>90</v>
      </c>
      <c r="J44" s="19"/>
      <c r="K44" s="19"/>
      <c r="L44" s="19"/>
      <c r="M44" s="19"/>
      <c r="N44" s="19"/>
      <c r="O44" s="19"/>
      <c r="P44" s="19"/>
      <c r="Q44" s="19"/>
      <c r="R44" s="19"/>
      <c r="S44" s="3"/>
      <c r="W44" s="3"/>
    </row>
    <row r="45" spans="1:32" x14ac:dyDescent="0.25">
      <c r="A45" s="3"/>
      <c r="B45" s="3"/>
      <c r="C45" s="3"/>
      <c r="D45" s="3"/>
      <c r="E45" s="3"/>
      <c r="F45" s="3"/>
      <c r="G45" s="3"/>
      <c r="H45" s="19"/>
      <c r="I45" s="19" t="s">
        <v>32</v>
      </c>
      <c r="J45" s="19"/>
      <c r="K45" s="19"/>
      <c r="L45" s="19"/>
      <c r="M45" s="19"/>
      <c r="N45" s="19"/>
      <c r="O45" s="19"/>
      <c r="P45" s="19"/>
      <c r="Q45" s="19"/>
      <c r="R45" s="19"/>
      <c r="S45" s="3"/>
      <c r="W45" s="3"/>
    </row>
    <row r="46" spans="1:32" x14ac:dyDescent="0.25">
      <c r="A46" s="3" t="s">
        <v>94</v>
      </c>
      <c r="B46" s="3"/>
      <c r="C46" s="3"/>
      <c r="D46" s="3"/>
      <c r="E46" s="3"/>
      <c r="F46" s="3"/>
      <c r="G46" s="3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3"/>
      <c r="W46" s="3"/>
    </row>
    <row r="47" spans="1:32" x14ac:dyDescent="0.25">
      <c r="A47" s="3"/>
      <c r="B47" s="3"/>
      <c r="C47" s="3"/>
      <c r="D47" s="3"/>
      <c r="E47" s="3"/>
      <c r="F47" s="3"/>
      <c r="G47" s="3"/>
      <c r="H47" s="21" t="s">
        <v>55</v>
      </c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3"/>
      <c r="W47" s="3"/>
    </row>
    <row r="48" spans="1:32" x14ac:dyDescent="0.25">
      <c r="A48" s="3"/>
      <c r="B48" s="3"/>
      <c r="C48" s="3"/>
      <c r="D48" s="3"/>
      <c r="E48" s="3"/>
      <c r="F48" s="3"/>
      <c r="G48" s="3"/>
      <c r="H48" s="19" t="s">
        <v>71</v>
      </c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3"/>
      <c r="W48" s="3"/>
    </row>
    <row r="49" spans="1:23" x14ac:dyDescent="0.25">
      <c r="A49" s="3"/>
      <c r="B49" s="3"/>
      <c r="C49" s="3"/>
      <c r="D49" s="3"/>
      <c r="E49" s="3"/>
      <c r="F49" s="3"/>
      <c r="G49" s="3"/>
      <c r="H49" s="19" t="s">
        <v>72</v>
      </c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3"/>
      <c r="W49" s="3"/>
    </row>
    <row r="50" spans="1:23" x14ac:dyDescent="0.25">
      <c r="A50" s="3"/>
      <c r="B50" s="3"/>
      <c r="C50" s="3"/>
      <c r="D50" s="3"/>
      <c r="E50" s="3"/>
      <c r="F50" s="3"/>
      <c r="G50" s="3"/>
      <c r="H50" s="19" t="s">
        <v>73</v>
      </c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3"/>
      <c r="W50" s="3"/>
    </row>
    <row r="51" spans="1:23" x14ac:dyDescent="0.25">
      <c r="A51" s="3"/>
      <c r="B51" s="3"/>
      <c r="C51" s="3"/>
      <c r="D51" s="3"/>
      <c r="E51" s="3"/>
      <c r="F51" s="3"/>
      <c r="G51" s="3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3"/>
      <c r="W51" s="3"/>
    </row>
    <row r="52" spans="1:23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W52" s="3"/>
    </row>
    <row r="53" spans="1:23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</row>
    <row r="54" spans="1:23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</row>
    <row r="55" spans="1:23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</row>
    <row r="56" spans="1:23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23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</row>
    <row r="58" spans="1:23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</row>
    <row r="59" spans="1:23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</sheetData>
  <phoneticPr fontId="13" type="noConversion"/>
  <conditionalFormatting sqref="C25:C33">
    <cfRule type="cellIs" dxfId="8" priority="18" operator="equal">
      <formula>"H-Gas"</formula>
    </cfRule>
    <cfRule type="cellIs" dxfId="7" priority="20" operator="equal">
      <formula>"G-gas"</formula>
    </cfRule>
  </conditionalFormatting>
  <conditionalFormatting sqref="C23:C24">
    <cfRule type="cellIs" dxfId="6" priority="11" operator="equal">
      <formula>"H-Gas"</formula>
    </cfRule>
    <cfRule type="cellIs" dxfId="5" priority="12" operator="equal">
      <formula>"G-gas"</formula>
    </cfRule>
  </conditionalFormatting>
  <conditionalFormatting sqref="D13:D33">
    <cfRule type="expression" dxfId="4" priority="9">
      <formula>$C13="H-gas"</formula>
    </cfRule>
    <cfRule type="expression" dxfId="3" priority="10">
      <formula>$C13="G-gas"</formula>
    </cfRule>
  </conditionalFormatting>
  <conditionalFormatting sqref="E13:E33">
    <cfRule type="expression" dxfId="2" priority="8">
      <formula>$C13="H-gas"</formula>
    </cfRule>
  </conditionalFormatting>
  <conditionalFormatting sqref="C13:C22">
    <cfRule type="expression" dxfId="1" priority="1">
      <formula>$C13="H-gas"</formula>
    </cfRule>
    <cfRule type="expression" dxfId="0" priority="2">
      <formula>$C13="G-gas"</formula>
    </cfRule>
  </conditionalFormatting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9DE48431-B2DA-48D8-B6EF-7E435E84A95B}">
          <x14:formula1>
            <xm:f>PointOfDelivery!$C$22:$C$24</xm:f>
          </x14:formula1>
          <xm:sqref>C23:C33</xm:sqref>
        </x14:dataValidation>
        <x14:dataValidation type="list" allowBlank="1" showInputMessage="1" showErrorMessage="1" xr:uid="{AE63C5BC-3D4D-4D9B-AD0C-353803098FB8}">
          <x14:formula1>
            <xm:f>PointOfDelivery!$C$4:$C$17</xm:f>
          </x14:formula1>
          <xm:sqref>E13:E33</xm:sqref>
        </x14:dataValidation>
        <x14:dataValidation type="list" allowBlank="1" showInputMessage="1" showErrorMessage="1" xr:uid="{90CDA0F1-5A65-4E3C-8338-25BE4B9DB0DB}">
          <x14:formula1>
            <xm:f>PointOfDelivery!$B$22:$B$24</xm:f>
          </x14:formula1>
          <xm:sqref>F5 F7</xm:sqref>
        </x14:dataValidation>
        <x14:dataValidation type="list" allowBlank="1" showInputMessage="1" showErrorMessage="1" xr:uid="{E12E4F8F-63A4-44D2-8B16-8025BC51A06E}">
          <x14:formula1>
            <xm:f>PointOfDelivery!$B$4:$B$12</xm:f>
          </x14:formula1>
          <xm:sqref>D13:D33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130A0-2A10-4F50-A1D6-38D8D3F0510D}">
  <dimension ref="A1:C24"/>
  <sheetViews>
    <sheetView workbookViewId="0">
      <selection activeCell="B12" sqref="B12"/>
    </sheetView>
  </sheetViews>
  <sheetFormatPr defaultRowHeight="15" x14ac:dyDescent="0.25"/>
  <cols>
    <col min="2" max="2" width="39.5703125" customWidth="1"/>
    <col min="3" max="3" width="40.140625" customWidth="1"/>
  </cols>
  <sheetData>
    <row r="1" spans="1:3" x14ac:dyDescent="0.25">
      <c r="A1" s="8" t="s">
        <v>33</v>
      </c>
      <c r="C1" t="s">
        <v>34</v>
      </c>
    </row>
    <row r="2" spans="1:3" x14ac:dyDescent="0.25">
      <c r="B2" t="s">
        <v>35</v>
      </c>
    </row>
    <row r="3" spans="1:3" x14ac:dyDescent="0.25">
      <c r="B3" s="1" t="s">
        <v>7</v>
      </c>
      <c r="C3" s="32" t="s">
        <v>36</v>
      </c>
    </row>
    <row r="4" spans="1:3" ht="15" customHeight="1" x14ac:dyDescent="0.25">
      <c r="B4" t="s">
        <v>8</v>
      </c>
      <c r="C4" s="33" t="s">
        <v>8</v>
      </c>
    </row>
    <row r="5" spans="1:3" ht="15" customHeight="1" x14ac:dyDescent="0.25">
      <c r="B5" s="5" t="s">
        <v>37</v>
      </c>
      <c r="C5" s="34" t="s">
        <v>49</v>
      </c>
    </row>
    <row r="6" spans="1:3" ht="15" customHeight="1" x14ac:dyDescent="0.25">
      <c r="B6" s="5" t="s">
        <v>38</v>
      </c>
      <c r="C6" s="34" t="s">
        <v>57</v>
      </c>
    </row>
    <row r="7" spans="1:3" ht="15" customHeight="1" x14ac:dyDescent="0.25">
      <c r="B7" s="5" t="s">
        <v>39</v>
      </c>
      <c r="C7" s="34" t="s">
        <v>52</v>
      </c>
    </row>
    <row r="8" spans="1:3" ht="15" customHeight="1" x14ac:dyDescent="0.25">
      <c r="B8" s="5" t="s">
        <v>41</v>
      </c>
      <c r="C8" s="34" t="s">
        <v>58</v>
      </c>
    </row>
    <row r="9" spans="1:3" ht="15" customHeight="1" x14ac:dyDescent="0.25">
      <c r="B9" s="5" t="s">
        <v>43</v>
      </c>
      <c r="C9" s="34" t="s">
        <v>40</v>
      </c>
    </row>
    <row r="10" spans="1:3" ht="15" customHeight="1" x14ac:dyDescent="0.25">
      <c r="B10" s="5" t="s">
        <v>45</v>
      </c>
      <c r="C10" s="34" t="s">
        <v>42</v>
      </c>
    </row>
    <row r="11" spans="1:3" ht="15" customHeight="1" x14ac:dyDescent="0.25">
      <c r="B11" s="5" t="s">
        <v>96</v>
      </c>
      <c r="C11" s="34" t="s">
        <v>44</v>
      </c>
    </row>
    <row r="12" spans="1:3" ht="15" customHeight="1" x14ac:dyDescent="0.25">
      <c r="B12" s="5" t="s">
        <v>48</v>
      </c>
      <c r="C12" s="34" t="s">
        <v>56</v>
      </c>
    </row>
    <row r="13" spans="1:3" ht="15" customHeight="1" x14ac:dyDescent="0.25">
      <c r="C13" s="34" t="s">
        <v>51</v>
      </c>
    </row>
    <row r="14" spans="1:3" ht="15" customHeight="1" x14ac:dyDescent="0.25">
      <c r="C14" s="34" t="s">
        <v>59</v>
      </c>
    </row>
    <row r="15" spans="1:3" ht="15" customHeight="1" x14ac:dyDescent="0.25">
      <c r="C15" s="34" t="s">
        <v>50</v>
      </c>
    </row>
    <row r="16" spans="1:3" ht="15" customHeight="1" x14ac:dyDescent="0.25">
      <c r="C16" s="34" t="s">
        <v>78</v>
      </c>
    </row>
    <row r="17" spans="2:3" ht="15" customHeight="1" x14ac:dyDescent="0.25">
      <c r="C17" s="33" t="s">
        <v>48</v>
      </c>
    </row>
    <row r="19" spans="2:3" x14ac:dyDescent="0.25">
      <c r="C19" s="8"/>
    </row>
    <row r="20" spans="2:3" x14ac:dyDescent="0.25">
      <c r="C20" s="8"/>
    </row>
    <row r="22" spans="2:3" x14ac:dyDescent="0.25">
      <c r="B22" s="5" t="s">
        <v>8</v>
      </c>
      <c r="C22" t="s">
        <v>8</v>
      </c>
    </row>
    <row r="23" spans="2:3" x14ac:dyDescent="0.25">
      <c r="B23" s="5" t="s">
        <v>46</v>
      </c>
      <c r="C23" t="s">
        <v>7</v>
      </c>
    </row>
    <row r="24" spans="2:3" x14ac:dyDescent="0.25">
      <c r="B24" s="5" t="s">
        <v>47</v>
      </c>
      <c r="C24" t="s">
        <v>36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GU Document" ma:contentTypeID="0x010100B6306814800C5D498ABECD7DF497F4C2110035DC938CC42C8048AA91B8C78659FEC3" ma:contentTypeVersion="14" ma:contentTypeDescription="" ma:contentTypeScope="" ma:versionID="7baf93ad141132e486b2bac1a913c10d">
  <xsd:schema xmlns:xsd="http://www.w3.org/2001/XMLSchema" xmlns:xs="http://www.w3.org/2001/XMLSchema" xmlns:p="http://schemas.microsoft.com/office/2006/metadata/properties" xmlns:ns2="ef515960-f1ab-4676-8ef0-74cde037eaa0" xmlns:ns3="97e7d348-e272-4e0f-a555-6515a40e6b0f" targetNamespace="http://schemas.microsoft.com/office/2006/metadata/properties" ma:root="true" ma:fieldsID="ca9d72d842e1d436cf99f59ece09981a" ns2:_="" ns3:_="">
    <xsd:import namespace="ef515960-f1ab-4676-8ef0-74cde037eaa0"/>
    <xsd:import namespace="97e7d348-e272-4e0f-a555-6515a40e6b0f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oce35bc556e24c03b212948d04c440af" minOccurs="0"/>
                <xsd:element ref="ns2:TaxKeywordTaxHTField" minOccurs="0"/>
                <xsd:element ref="ns2:HideFromDelve" minOccurs="0"/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515960-f1ab-4676-8ef0-74cde037eaa0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description="" ma:hidden="true" ma:list="{cd1175d2-6f61-4db4-aa20-76c65dc8ec6c}" ma:internalName="TaxCatchAll" ma:showField="CatchAllData" ma:web="ef515960-f1ab-4676-8ef0-74cde037ea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description="" ma:hidden="true" ma:list="{cd1175d2-6f61-4db4-aa20-76c65dc8ec6c}" ma:internalName="TaxCatchAllLabel" ma:readOnly="true" ma:showField="CatchAllDataLabel" ma:web="ef515960-f1ab-4676-8ef0-74cde037ea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ce35bc556e24c03b212948d04c440af" ma:index="10" nillable="true" ma:taxonomy="true" ma:internalName="oce35bc556e24c03b212948d04c440af" ma:taxonomyFieldName="AfdelingEigenaar" ma:displayName="Afdeling die eigenaar is" ma:default="" ma:fieldId="{8ce35bc5-56e2-4c03-b212-948d04c440af}" ma:sspId="036cd6fa-5b0c-499c-b75d-d6aeade83881" ma:termSetId="1f7eceb4-4eb5-45f4-b168-503d664b67f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12" nillable="true" ma:taxonomy="true" ma:internalName="TaxKeywordTaxHTField" ma:taxonomyFieldName="TaxKeyword" ma:displayName="Ondernemingstrefwoorden" ma:fieldId="{23f27201-bee3-471e-b2e7-b64fd8b7ca38}" ma:taxonomyMulti="true" ma:sspId="036cd6fa-5b0c-499c-b75d-d6aeade83881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HideFromDelve" ma:index="14" nillable="true" ma:displayName="HideFromDelve" ma:default="0" ma:internalName="HideFromDelve">
      <xsd:simpleType>
        <xsd:restriction base="dms:Boolean"/>
      </xsd:simpleType>
    </xsd:element>
    <xsd:element name="_dlc_DocId" ma:index="15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16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7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e7d348-e272-4e0f-a555-6515a40e6b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f515960-f1ab-4676-8ef0-74cde037eaa0">3UJS3REZT5PR-1446127294-97</_dlc_DocId>
    <_dlc_DocIdUrl xmlns="ef515960-f1ab-4676-8ef0-74cde037eaa0">
      <Url>https://gasunie.sharepoint.com/sites/20220276/_layouts/15/DocIdRedir.aspx?ID=3UJS3REZT5PR-1446127294-97</Url>
      <Description>3UJS3REZT5PR-1446127294-97</Description>
    </_dlc_DocIdUrl>
    <oce35bc556e24c03b212948d04c440af xmlns="ef515960-f1ab-4676-8ef0-74cde037eaa0">
      <Terms xmlns="http://schemas.microsoft.com/office/infopath/2007/PartnerControls"/>
    </oce35bc556e24c03b212948d04c440af>
    <HideFromDelve xmlns="ef515960-f1ab-4676-8ef0-74cde037eaa0">false</HideFromDelve>
    <TaxKeywordTaxHTField xmlns="ef515960-f1ab-4676-8ef0-74cde037eaa0">
      <Terms xmlns="http://schemas.microsoft.com/office/infopath/2007/PartnerControls"/>
    </TaxKeywordTaxHTField>
    <TaxCatchAll xmlns="ef515960-f1ab-4676-8ef0-74cde037eaa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584A0FB-727F-4C5F-959C-D13033518F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515960-f1ab-4676-8ef0-74cde037eaa0"/>
    <ds:schemaRef ds:uri="97e7d348-e272-4e0f-a555-6515a40e6b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CCF2DC-90D9-4FC0-A16F-A9655E365682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97e7d348-e272-4e0f-a555-6515a40e6b0f"/>
    <ds:schemaRef ds:uri="http://purl.org/dc/elements/1.1/"/>
    <ds:schemaRef ds:uri="http://schemas.microsoft.com/office/2006/metadata/properties"/>
    <ds:schemaRef ds:uri="http://schemas.microsoft.com/office/infopath/2007/PartnerControls"/>
    <ds:schemaRef ds:uri="ef515960-f1ab-4676-8ef0-74cde037eaa0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516AF36-F7F6-4816-8C39-F070F8CEC38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051EA70-3E12-4B54-B765-F300112C7016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Prices</vt:lpstr>
      <vt:lpstr>PointOfDelivery</vt:lpstr>
      <vt:lpstr>QuantityPerHour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2022-11-22T08:34:35Z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0x010100B6306814800C5D498ABECD7DF497F4C2110035DC938CC42C8048AA91B8C78659FEC3</vt:lpwstr>
  </property>
  <property fmtid="{D5CDD505-2E9C-101B-9397-08002B2CF9AE}" pid="3" name="_dlc_DocIdItemGuid">
    <vt:lpwstr>04b8023b-a4ef-4357-bea3-bcb00cd0b8a7</vt:lpwstr>
  </property>
  <property fmtid="{D5CDD505-2E9C-101B-9397-08002B2CF9AE}" pid="4" name="TaxKeyword">
    <vt:lpwstr/>
  </property>
  <property fmtid="{D5CDD505-2E9C-101B-9397-08002B2CF9AE}" pid="5" name="AfdelingEigenaar">
    <vt:lpwstr/>
  </property>
</Properties>
</file>