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codeName="ThisWorkbook" autoCompressPictures="0" defaultThemeVersion="124226"/>
  <mc:AlternateContent xmlns:mc="http://schemas.openxmlformats.org/markup-compatibility/2006">
    <mc:Choice Requires="x15">
      <x15ac:absPath xmlns:x15ac="http://schemas.microsoft.com/office/spreadsheetml/2010/11/ac" url="C:\Users\hugwi\Documents\VRK\projecten\e hrm systeem\inkoopdocumenten\aanbestedingsdocumenten\publicatie tenderned\"/>
    </mc:Choice>
  </mc:AlternateContent>
  <xr:revisionPtr revIDLastSave="0" documentId="8_{D0B2749D-FD58-4FC5-830E-BA03D33932D8}" xr6:coauthVersionLast="47" xr6:coauthVersionMax="47" xr10:uidLastSave="{00000000-0000-0000-0000-000000000000}"/>
  <bookViews>
    <workbookView xWindow="-108" yWindow="-108" windowWidth="23256" windowHeight="12456" xr2:uid="{00000000-000D-0000-FFFF-FFFF00000000}"/>
  </bookViews>
  <sheets>
    <sheet name="Gunningscriteria Wensen" sheetId="2" r:id="rId1"/>
    <sheet name="Blad1" sheetId="3" r:id="rId2"/>
  </sheets>
  <externalReferences>
    <externalReference r:id="rId3"/>
  </externalReferences>
  <definedNames>
    <definedName name="Aantal_overzichten_en_vragen">'[1]Ken&amp;Stuurgetallen'!$C$467</definedName>
    <definedName name="Aantal_vragen_Budgettering___Formatie">'[1]Budgettering &amp; Formatie'!$C$103</definedName>
    <definedName name="Aantal_vragen_Flexibele_arbeidsvoorwaarden">'[1]Flexibele arbeidsvoorwaarden'!$C$125</definedName>
    <definedName name="Aantal_vragen_FUWA">[1]FUWA!$C$33</definedName>
    <definedName name="Aantal_vragen_Kwaliteiten">[1]Kwaliteiten!$C$106</definedName>
    <definedName name="Aantal_vragen_TR_en_DRP">'[1]TR en DRP'!$C$132</definedName>
    <definedName name="Aantal_vragen_Verlofregistratie">[1]Verlofregistratie!$C$110</definedName>
    <definedName name="_xlnm.Print_Area" localSheetId="0">'Gunningscriteria Wensen'!$B$2:$F$90</definedName>
    <definedName name="_xlnm.Print_Titles" localSheetId="0">'Gunningscriteria Wensen'!$2:$3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9" i="2" l="1"/>
  <c r="G88" i="2"/>
  <c r="G73" i="2"/>
  <c r="G60" i="2"/>
  <c r="G55" i="2"/>
  <c r="G44" i="2"/>
  <c r="G36" i="2"/>
  <c r="G27" i="2"/>
  <c r="G90" i="2" l="1"/>
  <c r="A7" i="2"/>
  <c r="E68" i="2" l="1"/>
  <c r="F68" i="2" s="1"/>
  <c r="E66" i="2"/>
  <c r="F66" i="2" s="1"/>
  <c r="E67" i="2"/>
  <c r="F67" i="2" s="1"/>
  <c r="E10" i="2"/>
  <c r="E25" i="2"/>
  <c r="F25" i="2" s="1"/>
  <c r="E86" i="2"/>
  <c r="F86" i="2" s="1"/>
  <c r="E65" i="2"/>
  <c r="F65" i="2" s="1"/>
  <c r="E50" i="2"/>
  <c r="F50" i="2" s="1"/>
  <c r="E80" i="2"/>
  <c r="E41" i="2"/>
  <c r="E31" i="2"/>
  <c r="E18" i="2"/>
  <c r="E81" i="2"/>
  <c r="E59" i="2"/>
  <c r="F59" i="2" s="1"/>
  <c r="E42" i="2"/>
  <c r="E11" i="2"/>
  <c r="E82" i="2"/>
  <c r="E43" i="2"/>
  <c r="E12" i="2"/>
  <c r="E20" i="2"/>
  <c r="E84" i="2"/>
  <c r="E52" i="2"/>
  <c r="E14" i="2"/>
  <c r="E85" i="2"/>
  <c r="E53" i="2"/>
  <c r="E15" i="2"/>
  <c r="E83" i="2"/>
  <c r="E69" i="2"/>
  <c r="E51" i="2"/>
  <c r="E40" i="2"/>
  <c r="E13" i="2"/>
  <c r="E21" i="2"/>
  <c r="E70" i="2"/>
  <c r="E32" i="2"/>
  <c r="E22" i="2"/>
  <c r="E71" i="2"/>
  <c r="E33" i="2"/>
  <c r="E23" i="2"/>
  <c r="E87" i="2"/>
  <c r="E72" i="2"/>
  <c r="E54" i="2"/>
  <c r="E34" i="2"/>
  <c r="E16" i="2"/>
  <c r="E24" i="2"/>
  <c r="E79" i="2"/>
  <c r="E64" i="2"/>
  <c r="E49" i="2"/>
  <c r="E35" i="2"/>
  <c r="E17" i="2"/>
  <c r="E26" i="2"/>
  <c r="E19" i="2"/>
  <c r="E36" i="2" l="1"/>
  <c r="E60" i="2"/>
  <c r="E27" i="2"/>
  <c r="E88" i="2" l="1"/>
  <c r="F83" i="2"/>
  <c r="F87" i="2" l="1"/>
  <c r="F85" i="2"/>
  <c r="F84" i="2"/>
  <c r="F82" i="2"/>
  <c r="F81" i="2"/>
  <c r="F80" i="2"/>
  <c r="F79" i="2"/>
  <c r="F88" i="2" l="1"/>
  <c r="F11" i="2" l="1"/>
  <c r="F12" i="2"/>
  <c r="B11" i="2"/>
  <c r="B12" i="2" s="1"/>
  <c r="B13" i="2" s="1"/>
  <c r="F33" i="2" l="1"/>
  <c r="F15" i="2"/>
  <c r="E55" i="2"/>
  <c r="F35" i="2"/>
  <c r="E73" i="2"/>
  <c r="F31" i="2"/>
  <c r="F32" i="2"/>
  <c r="F34" i="2"/>
  <c r="F40" i="2"/>
  <c r="E44" i="2"/>
  <c r="F49" i="2"/>
  <c r="F51" i="2"/>
  <c r="F52" i="2"/>
  <c r="F53" i="2"/>
  <c r="F54" i="2"/>
  <c r="F69" i="2"/>
  <c r="F70" i="2"/>
  <c r="F71" i="2"/>
  <c r="F72" i="2"/>
  <c r="F64" i="2"/>
  <c r="F41" i="2"/>
  <c r="F42" i="2"/>
  <c r="F43" i="2"/>
  <c r="F10" i="2"/>
  <c r="F13" i="2"/>
  <c r="F14" i="2"/>
  <c r="F16" i="2"/>
  <c r="F17" i="2"/>
  <c r="F18" i="2"/>
  <c r="F19" i="2"/>
  <c r="F20" i="2"/>
  <c r="F21" i="2"/>
  <c r="F22" i="2"/>
  <c r="F23" i="2"/>
  <c r="F24" i="2"/>
  <c r="F26" i="2"/>
  <c r="B14" i="2"/>
  <c r="B15" i="2" s="1"/>
  <c r="B16" i="2" s="1"/>
  <c r="B17" i="2" s="1"/>
  <c r="B18" i="2" s="1"/>
  <c r="B19" i="2" s="1"/>
  <c r="B20" i="2" s="1"/>
  <c r="E90" i="2" l="1"/>
  <c r="F60" i="2"/>
  <c r="F73" i="2"/>
  <c r="F55" i="2"/>
  <c r="F44" i="2"/>
  <c r="F36" i="2"/>
  <c r="B21" i="2"/>
  <c r="B22" i="2" s="1"/>
  <c r="B23" i="2" s="1"/>
  <c r="B24" i="2" s="1"/>
  <c r="F27" i="2"/>
  <c r="F90" i="2" l="1"/>
  <c r="B25" i="2"/>
  <c r="B26" i="2" s="1"/>
  <c r="B31" i="2" s="1"/>
  <c r="B32" i="2" s="1"/>
  <c r="B33" i="2" s="1"/>
  <c r="B34" i="2" s="1"/>
  <c r="B40" i="2" l="1"/>
  <c r="B41" i="2" s="1"/>
  <c r="B42" i="2" s="1"/>
  <c r="B43" i="2" s="1"/>
  <c r="B49" i="2" s="1"/>
  <c r="B50" i="2" l="1"/>
  <c r="B51" i="2" s="1"/>
  <c r="B52" i="2" s="1"/>
  <c r="B53" i="2" s="1"/>
  <c r="B54" i="2" s="1"/>
  <c r="B64" i="2" s="1"/>
  <c r="B65" i="2" s="1"/>
  <c r="B69" i="2" l="1"/>
  <c r="B66" i="2"/>
  <c r="B67" i="2" s="1"/>
  <c r="B68" i="2" s="1"/>
  <c r="B70" i="2" l="1"/>
  <c r="B71" i="2" s="1"/>
  <c r="B72" i="2" s="1"/>
  <c r="B79" i="2" l="1"/>
  <c r="B80" i="2" s="1"/>
  <c r="B81" i="2" s="1"/>
  <c r="B82" i="2" s="1"/>
  <c r="B83" i="2" s="1"/>
  <c r="B8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tc={5CDE1A90-E86E-4A0E-B9A0-E8F01F06BBA6}</author>
  </authors>
  <commentList>
    <comment ref="C32" authorId="0" shapeId="0" xr:uid="{5CDE1A90-E86E-4A0E-B9A0-E8F01F06BBA6}">
      <text>
        <r>
          <rPr>
            <sz val="10"/>
            <rFont val="Arial"/>
          </rPr>
          <t>[Threaded comment]
Your version of Excel allows you to read this threaded comment; however, any edits to it will get removed if the file is opened in a newer version of Excel. Learn more: https://go.microsoft.com/fwlink/?linkid=870924
Comment:
    Is dit belangrijk Sonja?
Reply:
    @stabales@vrk.nl</t>
        </r>
      </text>
    </comment>
  </commentList>
</comments>
</file>

<file path=xl/sharedStrings.xml><?xml version="1.0" encoding="utf-8"?>
<sst xmlns="http://schemas.openxmlformats.org/spreadsheetml/2006/main" count="178" uniqueCount="80">
  <si>
    <t>Programma van Wensen</t>
  </si>
  <si>
    <t>Behorende bij de Aanbesteding “E-HRM systeem met bijbehorende salarisdienstverlening"</t>
  </si>
  <si>
    <t>1. Salarisadministratie</t>
  </si>
  <si>
    <t>Weegfactor</t>
  </si>
  <si>
    <t>Wens</t>
  </si>
  <si>
    <t>Omschrijving</t>
  </si>
  <si>
    <t>Ja/Nee</t>
  </si>
  <si>
    <t>Aantal te behalen punten</t>
  </si>
  <si>
    <t>Totaal aantal punten</t>
  </si>
  <si>
    <t>Inschatting van de kosten voor de realisatie van deze wens.</t>
  </si>
  <si>
    <t>Opmerkingen</t>
  </si>
  <si>
    <t>Eis is dat het  E-HRM systeem met gebroken loonperiodes kan werken. Kan het E-HRM systeem naast vaste brutolooncomponenten (en vaste toelagen) ook incidentele vergoedingen naar rato van de gebroken periode berekenen?</t>
  </si>
  <si>
    <t>Ja</t>
  </si>
  <si>
    <t>Kan het E-HRM systeem ook terugwerkende kracht mutaties berekenen naar rato van een voorgaande gebroken loonperiode?</t>
  </si>
  <si>
    <t>Kan het E-HRM systeem ook terugwerkende kracht mutaties berekenen naar rato van een gebroken loonperiode in het voorgaande kalenderjaar?</t>
  </si>
  <si>
    <t>Biedt het E-HRM systeem in verband met de eindafrekening de mogelijkheid tot een automatische blokkering van de automatische uitbetalingen in de maand waarin de werknemer uit dienst treedt?</t>
  </si>
  <si>
    <t>Eis is dat het E-HRM systeem de mogelijkheden voor diverse vormen van afbouw- en aflossingsregelingen ondersteunt. Kan het E-HRM systeem het schuldbedrag verdelen over een vooraf op te geven aantal maanden?</t>
  </si>
  <si>
    <t>Kan het  E-HRM systeem signaleren dat er sprake is van een hernieuwde indiensttreding waarbij de gegevens herbruikt kunnen worden?</t>
  </si>
  <si>
    <t>Eis is dat het E-HRM systeem de mogelijkheden voor diverse vormen van afbouw- en aflossingsregelingen ondersteunt. Kan het E-HRM systeem een vast bedrag over een aantal maanden inhouden en tot slot het restbedrag?</t>
  </si>
  <si>
    <t>Eis is dat het E-HRM systeem de mogelijkheden voor diverse vormen van afbouw- en aflossingsregelingen ondersteunt. Bewaakt het E-HRM systeem hierbij zelf het einde van de aflossingsperiode?</t>
  </si>
  <si>
    <t>Eis is dat het E-HRM systeem de mogelijkheden voor diverse vormen van afbouw- en aflossingsregelingen ondersteunt. Kan het E-HRM systeem bij einde dienstverband de restschuld in één keer inhouden bij de medewerker?</t>
  </si>
  <si>
    <t>Biedt het E-HRM systeem de mogelijkheid om door middel van een op te geven percentage de korting op de salariering bij ouderschapsverlof vast te leggen?</t>
  </si>
  <si>
    <t>Eis is dat het E-HRM systeem de werkkostenregeling ondersteunt. Kan de categorie voor de werkkostenregeling in de referentietabel gekoppeld worden aan een looncomponent?</t>
  </si>
  <si>
    <t>Eis is dat het E-HRM systeem de werkkostenregeling ondersteunt. Kan het zo ingericht worden dat de vrije ruimte per verloningsperiode berekend wordt?</t>
  </si>
  <si>
    <t>Eis is dat het E-HRM systeem de werkkostenregeling ondersteunt. Geeft het E-HRM systeem een overzicht van de beschikbare vrije ruimte, waarin minimaal per kostenplaats/afdeling gepresenteerd wordt: de som van de totale kosten, vrije ruimte per verloningsperiode, werkkosten per verloningsperiode, nog beschikbare vrije ruimte, loon voor eindheffing (bij overschrijding), bedrag eindheffing (bij overschrijding)?</t>
  </si>
  <si>
    <t>Is het mogelijk om per medewerker een begin- en einddatum toe te kennen om de duur vast te leggen dat deze medewerker ten laste komt van een kostenplaats?</t>
  </si>
  <si>
    <t>Is het mogelijk om per kostenplaats de verwerkte loongegevens vast te leggen?</t>
  </si>
  <si>
    <t>Is het mogelijk om direct een loonstrook te vervaardigen om een mutatie te controleren op juiste verwerking?</t>
  </si>
  <si>
    <t>Is het mogelijk om een loonkosten verdeling te maken, van kostensoorten. binnen een dienstverhouding; bijvoorbeeld 18 uur tlv A en 18 uur tlv b?</t>
  </si>
  <si>
    <t>Totaal punten onderdeel Salarisadministratie</t>
  </si>
  <si>
    <t>2. Personeelsadministratie</t>
  </si>
  <si>
    <t>Kan er een relatie aangebracht worden tussen een adreswijziging en een eventuele fiscale uitruil woon-werkverkeer?</t>
  </si>
  <si>
    <t>Zijn de formats/formulieren binnen een verzuimdossier bewerkbaar in bijv. Word?</t>
  </si>
  <si>
    <t>(Her)berekent het  E-HRM systeem automatisch de bonus bij salariskorting in verband met langdurige ziekte (&lt;50% ziek)?
Bonus: Indien medewerker gedurende het tweede ziektejaar en daarna voor minimaal 50% van zijn arbeidsduur werkzaamheden verricht of scholing volgt in het kader van zijn re-integratie, dan heeft medewerker recht op een bonus van 5% berekend over zijn salaris en eventuele salaristoelage(n).</t>
  </si>
  <si>
    <t xml:space="preserve">Biedt het  E-HRM systeem mogelijkheden voor agendabeheer bij verzuimdossiers, waarbij de agenda is gekoppeld aan het dossier van de medewerker (preventief- /verzuimdossier)? De opties hierbij zijn: 
- het direct inplannen van een spreekuur;
- uitnodigingen genereren op basis van een format. </t>
  </si>
  <si>
    <t>Totaal punten onderdeel Personeelsadministratie</t>
  </si>
  <si>
    <t>3. Organisatiegegevens</t>
  </si>
  <si>
    <t>Kan het  E-HRM systeem automatisch organogrammen vervaardigen op basis van de geregistreerde gegevens?</t>
  </si>
  <si>
    <t>Kan de organisatiestructuur voorzien worden van een ingangs- en einddatum, zodat de structuur vooraf ingericht kan worden in geval van bijvoorbeeld een reorganisatie?</t>
  </si>
  <si>
    <t>Is het mogelijk om naast de hiërarchische structuur nog een structuur aan te brengen (bijvoorbeeld een projectstructuur)?</t>
  </si>
  <si>
    <t>Is het mogelijk om binnen de organisatiestructuur hele organisatieonderdelen, bijbehorende formatieplaatsen en bezettingen in één handeling te muteren?</t>
  </si>
  <si>
    <t>Totaal punten onderdeel  Organisatiegegevens</t>
  </si>
  <si>
    <t xml:space="preserve"> </t>
  </si>
  <si>
    <t>4. Rapportgenerator</t>
  </si>
  <si>
    <t xml:space="preserve">Kan de rapportgenerator werken met gegevens uit de hele database, inclusief historisch verwerkte loongegevens? </t>
  </si>
  <si>
    <t>Mogelijkheid om signaleringen te filteren in takenlijst, zoals bijvoorbeeld status en domein/team</t>
  </si>
  <si>
    <t>Kan de rapportgenerator op basis van bestaande gegevens nieuwe gegevens (kolommen) creëren door gebruik te maken van rekenfuncties (berekende velden)?</t>
  </si>
  <si>
    <t>Kent de rapportgenerator de mogelijkheid om grafieken te maken en te presenteren? </t>
  </si>
  <si>
    <t>Kunnen rapporten op basis van een tijdschema automatisch worden gegenereerd?</t>
  </si>
  <si>
    <t>Is de rapportgenerator voorzien van een standaardrapport waarin de verschillen duidelijk worden tussen formatie en bezetting waarbij ook de niet verloners zijn opgenomen?</t>
  </si>
  <si>
    <t>Totaal punten onderdeel rapportgenerator</t>
  </si>
  <si>
    <t>5. Digitaal personeelsdossier</t>
  </si>
  <si>
    <t>Totaal punten onderdeel Digitaal personeelsdossier</t>
  </si>
  <si>
    <t>6. HR-Portal</t>
  </si>
  <si>
    <t>Is het mogelijk om informatie (nieuwsitems) met medewerkers via de HR-portal te delen?</t>
  </si>
  <si>
    <t>Kan de HR-portal een aan- en afwezigheidsoverzicht in de tijd tonen van teams op basis van de verlofadministratie voor medewerkers en direct leidinggevenden?</t>
  </si>
  <si>
    <t>Kunnen rapportages die gemaakt zijn door de functioneel beheerder met de standaardrapportgenerator van het  E-HRM systeem getoond worden in de HR-portal?</t>
  </si>
  <si>
    <t>Totaal punten onderdeel HR-Portal</t>
  </si>
  <si>
    <t>8. Applicatie-/Functioneelbeheer</t>
  </si>
  <si>
    <t>Budgetteren en Prognosticeren</t>
  </si>
  <si>
    <t>Kan Inschrijver tweedelijns ondersteuning bieden aan Expert-gebruikers van het E-HRM systeem? Onder tweedelijns ondersteuning wordt in ieder geval verstaan het op verzoek verstrekken van accountgegevens, het beantwoorden van vragen van expertgebruikers over de werking en functionaliteit van het E-HRM systeem, het aannemen van storingsmeldingen, wijzigingsverzoeken en calls, informatieverzameling dienaangaande bij de gebruiker, het vastleggen hiervan en de terugkoppelling van de resultaten.</t>
  </si>
  <si>
    <t>Kan Inschrijver actuele gebruikersdocumentatie voor het E-HRM systeem beschikbaar stellen? Onder actuele gebruikersdocumentatie wordt in ieder geval verstaan een beschrijving van alle beschikbare functionaliteit.</t>
  </si>
  <si>
    <t>Eis is een ‘Time to respond’ binnen 4 uur bij een prioritering van productiebelemmerende fout. Wens is een ‘Time to respond’ binnen 2 uur</t>
  </si>
  <si>
    <t>Omvat de dienstverlening van Inschrijver het beheer van (vrije-) velden? Onder het beheer hiervan wordt in ieder geval verstaan het aanmaken, aanpassen en onderhouden van (vrije) velden zoals looncodes en bijhorende tabelwaarden.</t>
  </si>
  <si>
    <t>Totaal punten onderdeel Applicatiebeheer</t>
  </si>
  <si>
    <t>Totaal punten Gunningscriteria 3 wensen</t>
  </si>
  <si>
    <t xml:space="preserve">Kunnen de processen in de HR-portal automatisch documenten genereren? Bijvoorbeeld een werkgeversverklaring. Kan het  E-HRM systeem deze brief automatisch opstellen zodat de medewerker deze zelf kan opvragen? </t>
  </si>
  <si>
    <t>Kan per verzuimmelding ook de loonwaarde van de reintegratie toegepast worden door de VRK?</t>
  </si>
  <si>
    <t>Is het mogelijk om medewerkers na einde dienstverband de mogelijkheid te geven om hun dossier te raadplegen en voor VRK de mogelijkheid om minimaal tot het verstrekken van de laatste jaaropgave document te plaatsen?</t>
  </si>
  <si>
    <t>VRK wil een aantal functionaliteiten via een mobile device uitvoeren. Dit mag zowel via een app (zowel voor IOS als voor Android) als via de browser van het mobile device waarbij er sprake is van een ‘responsive webdesign’. Kan de medewerker:
•	Zijn digitale loonstrook/jaaropgaven inzien en printen
•	Zijn digitale loonstrook/jaaropgaven inzien en printen;
•	Een overzicht krijgen van de saldi voor vakantie- en compensatieverlof;
•	Een overzicht krijgen van de ingediende mutaties (waaronder declaraties);
•	Een overzicht krijgen van de verwerkte mutaties op saldi voor vakantie- en compensatieverlof;
•	Een overzicht krijgen van de personalia, salaris-, dienstverbandgegevens en nevenactiviteiten;
•	Een overzicht krijgen van de verzuimdata en verzuimdossier;
•	Een overzicht krijgen van de gemaakte afspraken inzake IKB;
•	Een overzicht krijgen van de in de HR-Portal aangevraagde/verwerkte mutaties en de status;
•	Signalering voor afloop van geldigheid van keuringen, certificaten, ed.;
•	Toegang krijgen tot de documenten in zijn personeelsdossier.</t>
  </si>
  <si>
    <t>VRK wil een aantal functionaliteiten via een mobile device uitvoeren. Dit mag zowel via een app (zowel voor IOS als voor Android) als via de browser van het mobile device waarbij er sprake is van een ‘responsive webdesign’. Kan de medewerker:
• Mutaties indienen voor het wijzigen van personalia. Het gaat hierbij om de volgende mutaties: Wijziging van burgerlijke staat, Adreswijziging, Wijziging bankrekeningnummer, Wijziging van kind- en relatiegegevens, Wijzigen van afspraken inzake IKB, Contactgegevens in geval van calamiteiten wijzigen;
• Ziek- of betermelden.
• Overwerk declareren waarbij het mogelijk is om een keuze te maken de overwerkvergoeding uit te keren in vorm van geld of “tijd voor tijd”;
• Onkosten declareren.
• Keuze maken voor reiskosten of thuiswerkvergoeding op dagelijkse basis;
• (Gescande, foto) documenten aan de declaratie toevoegen (Bijvoorbeeld treinkaartjes of een rekening bij een declaratie.);
• Verlof aanvragen waarbij een keuze gemaakt kan voor het opnemen van vakantie- en compensatieverlof of beide;</t>
  </si>
  <si>
    <t>VRK wil een aantal functionaliteiten via een mobile device uitvoeren. Dit mag zowel via een app (zowel voor IOS als voor Android) als via de browser van het mobile device waarbij er sprake is van een ‘responsive webdesign’. Kan de leidinggevende voor zijn medewerkers:
• Een overzicht krijgen van de saldi voor vakantie- en compensatieverlof;
• Een overzicht krijgen van de verwerkte mutaties op saldi voor vakantie- en compensatieverlof;
• Een overzicht krijgen van de personalia;
• Overzicht krijgen van de ingediende mutaties (waaronder declaraties, zoals thuiswerkvergoedingen) met de verwerkingstatus daarvan;
• Een signalering krijgen van de lopende processen waarbij hij betrokken is, voorzien van een status;
• Een signalering krijgen voor verjaardagen en jubilea van de medewerkers;
• Een signalering krijgen voor het verlopen van proeftijd en contractperiode;
• • Verzuimoverzichten kunnen raadplegen;
• Een overzicht krijgen van de openstaande ziekmeldingen en het verzuimdossier.</t>
  </si>
  <si>
    <t>VRK wil een aantal functionaliteiten via een mobile device uitvoeren. Dit mag zowel via een app (zowel voor IOS als voor Android) als via de browser van het mobile device waarbij er sprake is van een ‘responsive webdesign’. Kan de leidinggevende voor zijn medewerkers:
• Declaraties autoriseren;
• Aanvragen voor verlof autoriseren;
• Een medewerker ziek- danwel hersteldmelden, danwel het arbeidsongeschiktheidspercentage wijzigen;
• Een beoordelingscylcus met een medewerker starten en afhandelen;
• Werkgevermutaties doorgeven (afdelingswijziging, arbeidspercentage, arbeidsduur; roosterwijziging, etc.).</t>
  </si>
  <si>
    <t>Is het mogelijk om het uiterlijk (de look &amp; feel, kleurstelling, logo's en dergelijke) van de HR portal aan te passen aan de huisstijl van de VRK?</t>
  </si>
  <si>
    <t>Kan Inschrijver het beheer van de Rapportages uitvoeren? Hieronder wordt o.a. verstaan: het bouwen, aanpassen en verwijderen van rapportages op basis van door VRK opgestelde voorwaarden.</t>
  </si>
  <si>
    <t>Kan Inschrijver het beheer van de Workflows uitvoeren? Hieronder wordt o.a. verstaan: het  bouwen, aanpassen en verwijderen van workflows op basis van door VRK opgestelde HR processen.</t>
  </si>
  <si>
    <t>Kan Inschrijver het beheer op de (digitale-) formulieren uitvoeren? Hieronder wordt o.a. verstaan: het bouwen, aanpassen en verwijderen van formulieren op basis van door VRK opgestelde specificaties en met het kunnen werken met diakritische tekens.</t>
  </si>
  <si>
    <t>VRK wil voor het gebruik van het E-HRM systeem op mobile devices een geoptimaliseerde weergave en gebruikt bij voorkeur een app (minimaal voor IOS/IpadOS  en Android). Ook op mobiele apparaten dient 2FA te worden afgedwongen.Is dit mogelijk?</t>
  </si>
  <si>
    <t>Omvat de dienstverlening van Inschrijver het beheer van het organisatiemodel? Onder het beheer van het organisatiemodel wordt in ieder geval verstaan het aanmaken, inrichten en onderhouden van het organisatiemodel inclusief het toekennen en onderhouden van formatieplaatsen en functies op aanwijzen van VRK. Het organisatiemodel is de hierarchische organisatiestructuur met alle daarbinnen vallende organisatie eenheden.</t>
  </si>
  <si>
    <t>Inschrijver dient kolom D (Ja/Nee) volledig in te vullen en alle vragen te beantwoorden. Vul alleen de blauw gemarkeerde cellen in.
Het E-HRM systeem voldoet aan de gestelde vraag zonder programmatische aanpassingen (maatwerk) en/of toekomstige aanpassingen. Bij de beantwoording gaat VRK er vanuit dat uw antwoorden betrekking hebben op de aangeboden configuratie in uw aanbieding. In kolom G kan (niet noodzakelijk) een opgave van de kosten worden gedaan die realisatie van de wens met zicht mee brengen. Het totaal van deze kosten wordt meegenomen naar de Bijlage voor kostenopgave. In kolom kan een opmerking geplaatst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</si>
</sst>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 #,##0_ ;_ &quot;€&quot;\ * \-#,##0_ ;_ &quot;€&quot;\ * &quot;-&quot;_ ;_ @_ "/>
    <numFmt numFmtId="44" formatCode="_ &quot;€&quot;\ * #,##0.00_ ;_ &quot;€&quot;\ * \-#,##0.00_ ;_ &quot;€&quot;\ * &quot;-&quot;??_ ;_ @_ "/>
    <numFmt numFmtId="164" formatCode="0.0"/>
  </numFmts>
  <fonts count="10" x14ac:knownFonts="1">
    <font>
      <sz val="10"/>
      <name val="Arial"/>
    </font>
    <font>
      <sz val="10"/>
      <name val="Arial"/>
      <family val="2"/>
    </font>
    <font>
      <u/>
      <sz val="10"/>
      <color theme="10"/>
      <name val="Arial"/>
      <family val="2"/>
    </font>
    <font>
      <u/>
      <sz val="10"/>
      <color theme="11"/>
      <name val="Arial"/>
      <family val="2"/>
    </font>
    <font>
      <sz val="10"/>
      <name val="Arial"/>
    </font>
    <font>
      <sz val="8"/>
      <name val="Arial"/>
      <family val="2"/>
    </font>
    <font>
      <b/>
      <sz val="10"/>
      <color theme="1"/>
      <name val="Arial"/>
      <family val="2"/>
    </font>
    <font>
      <sz val="10"/>
      <color rgb="FF000000"/>
      <name val="Arial"/>
      <family val="2"/>
    </font>
    <font>
      <b/>
      <sz val="10"/>
      <color rgb="FF000000"/>
      <name val="Arial"/>
      <family val="2"/>
    </font>
    <font>
      <b/>
      <sz val="10"/>
      <name val="Arial"/>
      <family val="2"/>
    </font>
  </fonts>
  <fills count="7">
    <fill>
      <patternFill patternType="none"/>
    </fill>
    <fill>
      <patternFill patternType="gray125"/>
    </fill>
    <fill>
      <patternFill patternType="solid">
        <fgColor rgb="FFA6A6A6"/>
        <bgColor rgb="FF000000"/>
      </patternFill>
    </fill>
    <fill>
      <patternFill patternType="solid">
        <fgColor theme="0"/>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FFFFFF"/>
        <bgColor indexed="64"/>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s>
  <cellStyleXfs count="6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alignment vertical="top" wrapText="1"/>
    </xf>
    <xf numFmtId="44" fontId="4" fillId="0" borderId="0" applyFont="0" applyFill="0" applyBorder="0" applyAlignment="0" applyProtection="0"/>
    <xf numFmtId="42" fontId="4" fillId="0" borderId="0" applyFont="0" applyFill="0" applyBorder="0" applyAlignment="0" applyProtection="0"/>
  </cellStyleXfs>
  <cellXfs count="72">
    <xf numFmtId="0" fontId="0" fillId="0" borderId="0" xfId="0"/>
    <xf numFmtId="0" fontId="1" fillId="0" borderId="4" xfId="0" applyFont="1" applyBorder="1" applyAlignment="1">
      <alignment horizontal="left" vertical="top" wrapText="1"/>
    </xf>
    <xf numFmtId="0" fontId="1" fillId="0" borderId="4" xfId="0" applyFont="1" applyBorder="1" applyAlignment="1">
      <alignment vertical="top" wrapText="1"/>
    </xf>
    <xf numFmtId="0" fontId="5" fillId="3" borderId="0" xfId="0" applyFont="1" applyFill="1" applyAlignment="1">
      <alignment horizontal="left" vertical="center"/>
    </xf>
    <xf numFmtId="0" fontId="1" fillId="3" borderId="0" xfId="0" applyFont="1" applyFill="1" applyAlignment="1">
      <alignment horizontal="left" vertical="top" wrapText="1"/>
    </xf>
    <xf numFmtId="0" fontId="1" fillId="3" borderId="0" xfId="0" applyFont="1" applyFill="1" applyAlignment="1">
      <alignment horizontal="center" vertical="center"/>
    </xf>
    <xf numFmtId="0" fontId="1" fillId="3" borderId="0" xfId="0" applyFont="1" applyFill="1" applyAlignment="1">
      <alignment horizontal="left" vertical="center"/>
    </xf>
    <xf numFmtId="0" fontId="6" fillId="3" borderId="0" xfId="0" applyFont="1" applyFill="1" applyAlignment="1">
      <alignment horizontal="left" vertical="center"/>
    </xf>
    <xf numFmtId="0" fontId="1" fillId="3" borderId="0" xfId="61" applyFont="1" applyFill="1" applyBorder="1" applyAlignment="1" applyProtection="1">
      <alignment horizontal="center" vertical="center"/>
    </xf>
    <xf numFmtId="14" fontId="1" fillId="3" borderId="0" xfId="0" applyNumberFormat="1" applyFont="1" applyFill="1" applyAlignment="1">
      <alignment horizontal="left" vertical="top" wrapText="1"/>
    </xf>
    <xf numFmtId="0" fontId="1" fillId="5" borderId="4" xfId="0" applyFont="1" applyFill="1" applyBorder="1" applyAlignment="1">
      <alignment horizontal="left" vertical="center"/>
    </xf>
    <xf numFmtId="0" fontId="1" fillId="0" borderId="0" xfId="0" applyFont="1" applyAlignment="1">
      <alignment horizontal="left" vertical="center"/>
    </xf>
    <xf numFmtId="42" fontId="1" fillId="4" borderId="4" xfId="63" applyFont="1" applyFill="1" applyBorder="1" applyAlignment="1">
      <alignment horizontal="left" vertical="center"/>
    </xf>
    <xf numFmtId="0" fontId="1" fillId="3" borderId="0" xfId="0" applyFont="1" applyFill="1" applyAlignment="1">
      <alignment horizontal="left" vertical="top"/>
    </xf>
    <xf numFmtId="0" fontId="1" fillId="0" borderId="0" xfId="0" applyFont="1" applyAlignment="1">
      <alignment horizontal="left" vertical="top"/>
    </xf>
    <xf numFmtId="0" fontId="7" fillId="3" borderId="0" xfId="0" applyFont="1" applyFill="1" applyAlignment="1">
      <alignment horizontal="center" vertical="center"/>
    </xf>
    <xf numFmtId="0" fontId="7" fillId="0" borderId="0" xfId="0" applyFont="1" applyAlignment="1">
      <alignment horizontal="left" vertical="top" wrapText="1"/>
    </xf>
    <xf numFmtId="0" fontId="7" fillId="3" borderId="0" xfId="0" applyFont="1" applyFill="1" applyAlignment="1">
      <alignment horizontal="left" vertical="top" wrapText="1"/>
    </xf>
    <xf numFmtId="0" fontId="1" fillId="3" borderId="0" xfId="0" applyFont="1" applyFill="1" applyAlignment="1">
      <alignment horizontal="left" vertical="center" wrapText="1"/>
    </xf>
    <xf numFmtId="0" fontId="1" fillId="0" borderId="0" xfId="0" applyFont="1" applyAlignment="1">
      <alignment horizontal="left" vertical="center" wrapText="1"/>
    </xf>
    <xf numFmtId="0" fontId="8" fillId="5" borderId="7" xfId="0" applyFont="1" applyFill="1" applyBorder="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center" vertical="center"/>
    </xf>
    <xf numFmtId="0" fontId="9" fillId="3" borderId="0" xfId="0" applyFont="1" applyFill="1" applyAlignment="1">
      <alignment horizontal="left" vertical="center"/>
    </xf>
    <xf numFmtId="0" fontId="1" fillId="0" borderId="0" xfId="0" applyFont="1" applyAlignment="1">
      <alignment vertical="top"/>
    </xf>
    <xf numFmtId="0" fontId="7" fillId="5" borderId="4" xfId="0" applyFont="1" applyFill="1" applyBorder="1" applyAlignment="1">
      <alignment horizontal="left" vertical="center" wrapText="1"/>
    </xf>
    <xf numFmtId="0" fontId="8" fillId="5" borderId="4" xfId="0" applyFont="1" applyFill="1" applyBorder="1" applyAlignment="1">
      <alignment horizontal="center" vertical="center" wrapText="1"/>
    </xf>
    <xf numFmtId="0" fontId="8" fillId="5" borderId="4" xfId="0" applyFont="1" applyFill="1" applyBorder="1" applyAlignment="1">
      <alignment horizontal="left" vertical="top" wrapText="1"/>
    </xf>
    <xf numFmtId="0" fontId="8" fillId="5" borderId="1"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7" fillId="0" borderId="4" xfId="0" applyFont="1" applyBorder="1" applyAlignment="1">
      <alignment horizontal="left" vertical="center"/>
    </xf>
    <xf numFmtId="0" fontId="8" fillId="0" borderId="4" xfId="0" applyFont="1" applyBorder="1" applyAlignment="1">
      <alignment horizontal="center" vertical="center"/>
    </xf>
    <xf numFmtId="0" fontId="7" fillId="0" borderId="4" xfId="0" applyFont="1" applyBorder="1" applyAlignment="1">
      <alignment horizontal="left" vertical="top" wrapText="1"/>
    </xf>
    <xf numFmtId="0" fontId="7" fillId="4" borderId="4" xfId="0" applyFont="1" applyFill="1" applyBorder="1" applyAlignment="1">
      <alignment horizontal="center" vertical="center"/>
    </xf>
    <xf numFmtId="2" fontId="7" fillId="0" borderId="4" xfId="0" applyNumberFormat="1" applyFont="1" applyBorder="1" applyAlignment="1">
      <alignment horizontal="center" vertical="center"/>
    </xf>
    <xf numFmtId="0" fontId="7" fillId="0" borderId="1" xfId="0" applyFont="1" applyBorder="1" applyAlignment="1">
      <alignment horizontal="left" vertical="top" wrapText="1"/>
    </xf>
    <xf numFmtId="0" fontId="1" fillId="0" borderId="0" xfId="0" applyFont="1" applyAlignment="1">
      <alignment vertical="top" wrapText="1"/>
    </xf>
    <xf numFmtId="0" fontId="1" fillId="0" borderId="4" xfId="0" applyFont="1" applyBorder="1" applyAlignment="1">
      <alignment horizontal="left" vertical="center"/>
    </xf>
    <xf numFmtId="0" fontId="9" fillId="0" borderId="4" xfId="0" applyFont="1" applyBorder="1" applyAlignment="1">
      <alignment horizontal="center" vertical="center"/>
    </xf>
    <xf numFmtId="0" fontId="1" fillId="6" borderId="1" xfId="0" applyFont="1" applyFill="1" applyBorder="1" applyAlignment="1">
      <alignment horizontal="left" vertical="top" wrapText="1"/>
    </xf>
    <xf numFmtId="0" fontId="1" fillId="0" borderId="1" xfId="0" applyFont="1" applyBorder="1" applyAlignment="1">
      <alignment horizontal="left" vertical="top" wrapText="1"/>
    </xf>
    <xf numFmtId="2" fontId="7" fillId="0" borderId="4" xfId="0" applyNumberFormat="1" applyFont="1" applyBorder="1" applyAlignment="1">
      <alignment horizontal="center" vertical="top"/>
    </xf>
    <xf numFmtId="0" fontId="7" fillId="0" borderId="4" xfId="0" applyFont="1" applyBorder="1" applyAlignment="1">
      <alignment vertical="top" wrapText="1"/>
    </xf>
    <xf numFmtId="0" fontId="7" fillId="5" borderId="1" xfId="0" applyFont="1" applyFill="1" applyBorder="1" applyAlignment="1">
      <alignment horizontal="left" vertical="center" wrapText="1"/>
    </xf>
    <xf numFmtId="0" fontId="9" fillId="5" borderId="2" xfId="0" applyFont="1" applyFill="1" applyBorder="1" applyAlignment="1">
      <alignment horizontal="left" vertical="top" wrapText="1"/>
    </xf>
    <xf numFmtId="0" fontId="8" fillId="5" borderId="2" xfId="0" applyFont="1" applyFill="1" applyBorder="1" applyAlignment="1">
      <alignment horizontal="center" vertical="center" wrapText="1"/>
    </xf>
    <xf numFmtId="2" fontId="9" fillId="5" borderId="2" xfId="0" applyNumberFormat="1" applyFont="1" applyFill="1" applyBorder="1" applyAlignment="1">
      <alignment horizontal="center" vertical="center" wrapText="1"/>
    </xf>
    <xf numFmtId="2" fontId="9" fillId="5" borderId="3" xfId="0" applyNumberFormat="1" applyFont="1" applyFill="1" applyBorder="1" applyAlignment="1">
      <alignment horizontal="center" vertical="center" wrapText="1"/>
    </xf>
    <xf numFmtId="44" fontId="9" fillId="5" borderId="3" xfId="62" applyFont="1" applyFill="1" applyBorder="1" applyAlignment="1">
      <alignment horizontal="center" vertical="center" wrapText="1"/>
    </xf>
    <xf numFmtId="0" fontId="7" fillId="3" borderId="0" xfId="0" applyFont="1" applyFill="1" applyAlignment="1">
      <alignment horizontal="left" vertical="center"/>
    </xf>
    <xf numFmtId="0" fontId="8" fillId="5" borderId="4" xfId="0" applyFont="1" applyFill="1" applyBorder="1" applyAlignment="1">
      <alignment horizontal="left" vertical="center" wrapText="1"/>
    </xf>
    <xf numFmtId="0" fontId="8" fillId="0" borderId="4" xfId="0" applyFont="1" applyBorder="1" applyAlignment="1">
      <alignment horizontal="center" vertical="center" wrapText="1"/>
    </xf>
    <xf numFmtId="0" fontId="7" fillId="4" borderId="5" xfId="0" applyFont="1" applyFill="1" applyBorder="1" applyAlignment="1">
      <alignment horizontal="center" vertical="center" wrapText="1"/>
    </xf>
    <xf numFmtId="2" fontId="7" fillId="0" borderId="4" xfId="0" applyNumberFormat="1" applyFont="1" applyBorder="1" applyAlignment="1">
      <alignment horizontal="center" vertical="center" wrapText="1"/>
    </xf>
    <xf numFmtId="0" fontId="7" fillId="4" borderId="5" xfId="0" applyFont="1" applyFill="1" applyBorder="1" applyAlignment="1">
      <alignment horizontal="center" vertical="center"/>
    </xf>
    <xf numFmtId="0" fontId="8" fillId="0" borderId="1" xfId="0" applyFont="1" applyBorder="1" applyAlignment="1">
      <alignment horizontal="center" vertical="center"/>
    </xf>
    <xf numFmtId="0" fontId="9" fillId="5" borderId="5" xfId="0" applyFont="1" applyFill="1" applyBorder="1" applyAlignment="1">
      <alignment horizontal="left" vertical="top" wrapText="1"/>
    </xf>
    <xf numFmtId="0" fontId="8" fillId="5" borderId="5"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8" fillId="2" borderId="4" xfId="0" applyFont="1" applyFill="1" applyBorder="1" applyAlignment="1">
      <alignment horizontal="left" vertical="center"/>
    </xf>
    <xf numFmtId="44" fontId="9" fillId="5" borderId="4" xfId="62" applyFont="1" applyFill="1" applyBorder="1" applyAlignment="1">
      <alignment horizontal="center" vertical="center" wrapText="1"/>
    </xf>
    <xf numFmtId="164" fontId="7" fillId="0" borderId="4" xfId="0" applyNumberFormat="1" applyFont="1" applyBorder="1" applyAlignment="1">
      <alignment horizontal="center" vertical="center"/>
    </xf>
    <xf numFmtId="1" fontId="7" fillId="0" borderId="4" xfId="0" applyNumberFormat="1" applyFont="1" applyBorder="1" applyAlignment="1">
      <alignment horizontal="center" vertical="center"/>
    </xf>
    <xf numFmtId="1" fontId="7" fillId="0" borderId="4" xfId="0" applyNumberFormat="1" applyFont="1" applyBorder="1" applyAlignment="1">
      <alignment horizontal="center" vertical="top"/>
    </xf>
    <xf numFmtId="1" fontId="9" fillId="5" borderId="2" xfId="0" applyNumberFormat="1" applyFont="1" applyFill="1" applyBorder="1" applyAlignment="1">
      <alignment horizontal="center" vertical="center" wrapText="1"/>
    </xf>
    <xf numFmtId="1" fontId="9" fillId="5" borderId="3" xfId="0" applyNumberFormat="1" applyFont="1" applyFill="1" applyBorder="1" applyAlignment="1">
      <alignment horizontal="center" vertical="center" wrapText="1"/>
    </xf>
    <xf numFmtId="1" fontId="7" fillId="0" borderId="4" xfId="0" applyNumberFormat="1" applyFont="1" applyBorder="1" applyAlignment="1">
      <alignment horizontal="center" vertical="center" wrapText="1"/>
    </xf>
    <xf numFmtId="1" fontId="9" fillId="5" borderId="5" xfId="0" applyNumberFormat="1" applyFont="1" applyFill="1" applyBorder="1" applyAlignment="1">
      <alignment horizontal="center" vertical="center" wrapText="1"/>
    </xf>
    <xf numFmtId="1" fontId="9" fillId="5" borderId="3" xfId="62" applyNumberFormat="1" applyFont="1" applyFill="1" applyBorder="1" applyAlignment="1">
      <alignment horizontal="center" vertical="center" wrapText="1"/>
    </xf>
    <xf numFmtId="0" fontId="8" fillId="2" borderId="1" xfId="0" applyFont="1" applyFill="1" applyBorder="1" applyAlignment="1">
      <alignment horizontal="left"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cellXfs>
  <cellStyles count="64">
    <cellStyle name="Gevolgde hyperlink" xfId="32" builtinId="9" hidden="1"/>
    <cellStyle name="Gevolgde hyperlink" xfId="4" builtinId="9" hidden="1"/>
    <cellStyle name="Gevolgde hyperlink" xfId="20" builtinId="9" hidden="1"/>
    <cellStyle name="Gevolgde hyperlink" xfId="60" builtinId="9" hidden="1"/>
    <cellStyle name="Gevolgde hyperlink" xfId="46" builtinId="9" hidden="1"/>
    <cellStyle name="Gevolgde hyperlink" xfId="52" builtinId="9" hidden="1"/>
    <cellStyle name="Gevolgde hyperlink" xfId="26" builtinId="9" hidden="1"/>
    <cellStyle name="Gevolgde hyperlink" xfId="38" builtinId="9" hidden="1"/>
    <cellStyle name="Gevolgde hyperlink" xfId="14" builtinId="9" hidden="1"/>
    <cellStyle name="Gevolgde hyperlink" xfId="50" builtinId="9" hidden="1"/>
    <cellStyle name="Gevolgde hyperlink" xfId="34" builtinId="9" hidden="1"/>
    <cellStyle name="Gevolgde hyperlink" xfId="56" builtinId="9" hidden="1"/>
    <cellStyle name="Gevolgde hyperlink" xfId="22" builtinId="9" hidden="1"/>
    <cellStyle name="Gevolgde hyperlink" xfId="6" builtinId="9" hidden="1"/>
    <cellStyle name="Gevolgde hyperlink" xfId="24" builtinId="9" hidden="1"/>
    <cellStyle name="Gevolgde hyperlink" xfId="12" builtinId="9" hidden="1"/>
    <cellStyle name="Gevolgde hyperlink" xfId="18" builtinId="9" hidden="1"/>
    <cellStyle name="Gevolgde hyperlink" xfId="44" builtinId="9" hidden="1"/>
    <cellStyle name="Gevolgde hyperlink" xfId="58" builtinId="9" hidden="1"/>
    <cellStyle name="Gevolgde hyperlink" xfId="16" builtinId="9" hidden="1"/>
    <cellStyle name="Gevolgde hyperlink" xfId="42" builtinId="9" hidden="1"/>
    <cellStyle name="Gevolgde hyperlink" xfId="40" builtinId="9" hidden="1"/>
    <cellStyle name="Gevolgde hyperlink" xfId="54" builtinId="9" hidden="1"/>
    <cellStyle name="Gevolgde hyperlink" xfId="48" builtinId="9" hidden="1"/>
    <cellStyle name="Gevolgde hyperlink" xfId="28" builtinId="9" hidden="1"/>
    <cellStyle name="Gevolgde hyperlink" xfId="8" builtinId="9" hidden="1"/>
    <cellStyle name="Gevolgde hyperlink" xfId="2" builtinId="9" hidden="1"/>
    <cellStyle name="Gevolgde hyperlink" xfId="30" builtinId="9" hidden="1"/>
    <cellStyle name="Gevolgde hyperlink" xfId="36" builtinId="9" hidden="1"/>
    <cellStyle name="Gevolgde hyperlink" xfId="10" builtinId="9" hidden="1"/>
    <cellStyle name="Hyperlink" xfId="17" builtinId="8" hidden="1"/>
    <cellStyle name="Hyperlink" xfId="23" builtinId="8" hidden="1"/>
    <cellStyle name="Hyperlink" xfId="43" builtinId="8" hidden="1"/>
    <cellStyle name="Hyperlink" xfId="49" builtinId="8" hidden="1"/>
    <cellStyle name="Hyperlink" xfId="41" builtinId="8" hidden="1"/>
    <cellStyle name="Hyperlink" xfId="25" builtinId="8" hidden="1"/>
    <cellStyle name="Hyperlink" xfId="59" builtinId="8" hidden="1"/>
    <cellStyle name="Hyperlink" xfId="53" builtinId="8" hidden="1"/>
    <cellStyle name="Hyperlink" xfId="35" builtinId="8" hidden="1"/>
    <cellStyle name="Hyperlink" xfId="45" builtinId="8" hidden="1"/>
    <cellStyle name="Hyperlink" xfId="7" builtinId="8" hidden="1"/>
    <cellStyle name="Hyperlink" xfId="3" builtinId="8" hidden="1"/>
    <cellStyle name="Hyperlink" xfId="39" builtinId="8" hidden="1"/>
    <cellStyle name="Hyperlink" xfId="21" builtinId="8" hidden="1"/>
    <cellStyle name="Hyperlink" xfId="55" builtinId="8" hidden="1"/>
    <cellStyle name="Hyperlink" xfId="1" builtinId="8" hidden="1"/>
    <cellStyle name="Hyperlink" xfId="13" builtinId="8" hidden="1"/>
    <cellStyle name="Hyperlink" xfId="47" builtinId="8" hidden="1"/>
    <cellStyle name="Hyperlink" xfId="33" builtinId="8" hidden="1"/>
    <cellStyle name="Hyperlink" xfId="15" builtinId="8" hidden="1"/>
    <cellStyle name="Hyperlink" xfId="57" builtinId="8" hidden="1"/>
    <cellStyle name="Hyperlink" xfId="9" builtinId="8" hidden="1"/>
    <cellStyle name="Hyperlink" xfId="51" builtinId="8" hidden="1"/>
    <cellStyle name="Hyperlink" xfId="19" builtinId="8" hidden="1"/>
    <cellStyle name="Hyperlink" xfId="29" builtinId="8" hidden="1"/>
    <cellStyle name="Hyperlink" xfId="31" builtinId="8" hidden="1"/>
    <cellStyle name="Hyperlink" xfId="5" builtinId="8" hidden="1"/>
    <cellStyle name="Hyperlink" xfId="27" builtinId="8" hidden="1"/>
    <cellStyle name="Hyperlink" xfId="11" builtinId="8" hidden="1"/>
    <cellStyle name="Hyperlink" xfId="37" builtinId="8" hidden="1"/>
    <cellStyle name="Standaard" xfId="0" builtinId="0"/>
    <cellStyle name="Standaard_Invulformulier_weging" xfId="61" xr:uid="{00000000-0005-0000-0000-00003D000000}"/>
    <cellStyle name="Valuta" xfId="62" builtinId="4"/>
    <cellStyle name="Valuta [0]" xfId="63" builtin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10/relationships/person" Target="persons/person.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3659505</xdr:colOff>
      <xdr:row>0</xdr:row>
      <xdr:rowOff>738505</xdr:rowOff>
    </xdr:to>
    <xdr:pic>
      <xdr:nvPicPr>
        <xdr:cNvPr id="2" name="Afbeelding 3">
          <a:extLst>
            <a:ext uri="{FF2B5EF4-FFF2-40B4-BE49-F238E27FC236}">
              <a16:creationId xmlns:a16="http://schemas.microsoft.com/office/drawing/2014/main" id="{8CD5BFF8-06F6-426C-8048-80712CEA12D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 y="0"/>
          <a:ext cx="3659505" cy="73850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41012.RFP.systemen%20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leiding"/>
      <sheetName val="Procesgang"/>
      <sheetName val="klantgegevens"/>
      <sheetName val="Algemeen"/>
      <sheetName val="Gebruikersvriendelijkheid"/>
      <sheetName val="Werkwijze"/>
      <sheetName val="Salarisverwerking"/>
      <sheetName val="Personeelsadministratie"/>
      <sheetName val="Organisatie"/>
      <sheetName val="Werving&amp;Selectie"/>
      <sheetName val="Opleidingen"/>
      <sheetName val="Verzuimmanagement"/>
      <sheetName val="Verlofregistratie"/>
      <sheetName val="Kwaliteiten"/>
      <sheetName val="Flexibele arbeidsvoorwaarden"/>
      <sheetName val="Budgettering &amp; Formatie"/>
      <sheetName val="TR en DRP"/>
      <sheetName val="Ken&amp;Stuurgetallen"/>
      <sheetName val="ICT"/>
      <sheetName val="contract"/>
      <sheetName val="Kosten"/>
      <sheetName val="Objectieve score"/>
      <sheetName val="FUWA"/>
      <sheetName val="Gewogen Score"/>
      <sheetName val="Eindoordeel"/>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row r="110">
          <cell r="C110">
            <v>16</v>
          </cell>
        </row>
      </sheetData>
      <sheetData sheetId="13" refreshError="1">
        <row r="106">
          <cell r="C106">
            <v>36</v>
          </cell>
        </row>
      </sheetData>
      <sheetData sheetId="14" refreshError="1">
        <row r="125">
          <cell r="C125">
            <v>50</v>
          </cell>
        </row>
      </sheetData>
      <sheetData sheetId="15" refreshError="1">
        <row r="103">
          <cell r="C103">
            <v>26</v>
          </cell>
        </row>
      </sheetData>
      <sheetData sheetId="16" refreshError="1">
        <row r="132">
          <cell r="C132">
            <v>62</v>
          </cell>
        </row>
      </sheetData>
      <sheetData sheetId="17" refreshError="1">
        <row r="467">
          <cell r="C467">
            <v>269</v>
          </cell>
        </row>
      </sheetData>
      <sheetData sheetId="18"/>
      <sheetData sheetId="19" refreshError="1"/>
      <sheetData sheetId="20"/>
      <sheetData sheetId="21"/>
      <sheetData sheetId="22" refreshError="1">
        <row r="33">
          <cell r="C33">
            <v>5</v>
          </cell>
        </row>
      </sheetData>
      <sheetData sheetId="23" refreshError="1"/>
      <sheetData sheetId="24" refreshError="1"/>
    </sheetDataSet>
  </externalBook>
</externalLink>
</file>

<file path=xl/persons/person.xml><?xml version="1.0" encoding="utf-8"?>
<personList xmlns="http://schemas.microsoft.com/office/spreadsheetml/2018/threadedcomments" xmlns:x="http://schemas.openxmlformats.org/spreadsheetml/2006/main">
  <person displayName="Frank Essenberg" id="{459196CB-6ECF-4BAE-9BE7-7EE8444FDCDB}" userId="Frank Essenberg" providerId="None"/>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32" dT="2022-01-11T12:45:47.09" personId="{459196CB-6ECF-4BAE-9BE7-7EE8444FDCDB}" id="{5CDE1A90-E86E-4A0E-B9A0-E8F01F06BBA6}">
    <text>Is dit belangrijk Sonja?</text>
  </threadedComment>
  <threadedComment ref="C32" dT="2022-01-17T09:51:45.51" personId="{459196CB-6ECF-4BAE-9BE7-7EE8444FDCDB}" id="{6261A18B-7E72-4084-84E3-6102A9AB6009}" parentId="{5CDE1A90-E86E-4A0E-B9A0-E8F01F06BBA6}">
    <text>@stabales@vrk.nl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105"/>
  <sheetViews>
    <sheetView tabSelected="1" topLeftCell="A12" zoomScaleNormal="100" zoomScaleSheetLayoutView="100" zoomScalePageLayoutView="70" workbookViewId="0">
      <selection activeCell="B29" sqref="B29:F29"/>
    </sheetView>
  </sheetViews>
  <sheetFormatPr defaultColWidth="8.88671875" defaultRowHeight="13.2" x14ac:dyDescent="0.25"/>
  <cols>
    <col min="1" max="1" width="4.44140625" style="6" customWidth="1"/>
    <col min="2" max="2" width="10.44140625" style="22" customWidth="1"/>
    <col min="3" max="3" width="71.44140625" style="21" customWidth="1"/>
    <col min="4" max="4" width="11" style="22" bestFit="1" customWidth="1"/>
    <col min="5" max="5" width="16.44140625" style="22" customWidth="1"/>
    <col min="6" max="6" width="15.5546875" style="22" customWidth="1"/>
    <col min="7" max="7" width="21.44140625" style="6" customWidth="1"/>
    <col min="8" max="8" width="22.5546875" style="6" customWidth="1"/>
    <col min="9" max="72" width="8.88671875" style="6"/>
    <col min="73" max="16384" width="8.88671875" style="11"/>
  </cols>
  <sheetData>
    <row r="1" spans="1:8" ht="63.75" customHeight="1" x14ac:dyDescent="0.25"/>
    <row r="2" spans="1:8" s="6" customFormat="1" x14ac:dyDescent="0.25">
      <c r="B2" s="23" t="s">
        <v>0</v>
      </c>
      <c r="C2" s="4"/>
      <c r="D2" s="5"/>
      <c r="E2" s="5"/>
      <c r="F2" s="5"/>
    </row>
    <row r="3" spans="1:8" s="6" customFormat="1" x14ac:dyDescent="0.25">
      <c r="B3" s="7" t="s">
        <v>1</v>
      </c>
      <c r="C3" s="4"/>
      <c r="D3" s="5"/>
      <c r="E3" s="5"/>
      <c r="F3" s="5"/>
    </row>
    <row r="4" spans="1:8" s="6" customFormat="1" x14ac:dyDescent="0.25">
      <c r="B4" s="7"/>
      <c r="C4" s="4"/>
      <c r="D4" s="5"/>
      <c r="E4" s="5"/>
      <c r="F4" s="5"/>
    </row>
    <row r="5" spans="1:8" s="6" customFormat="1" ht="119.4" thickBot="1" x14ac:dyDescent="0.3">
      <c r="C5" s="4" t="s">
        <v>79</v>
      </c>
      <c r="D5" s="5"/>
      <c r="E5" s="5"/>
      <c r="F5" s="5"/>
    </row>
    <row r="6" spans="1:8" s="6" customFormat="1" hidden="1" x14ac:dyDescent="0.25">
      <c r="A6" s="3">
        <v>1000</v>
      </c>
      <c r="C6" s="24"/>
      <c r="D6" s="5"/>
      <c r="E6" s="5"/>
      <c r="F6" s="5"/>
    </row>
    <row r="7" spans="1:8" s="6" customFormat="1" ht="13.8" hidden="1" thickBot="1" x14ac:dyDescent="0.3">
      <c r="A7" s="3">
        <f>SUM(A8:A87)</f>
        <v>95</v>
      </c>
      <c r="B7" s="8"/>
      <c r="C7" s="9"/>
      <c r="D7" s="5"/>
      <c r="E7" s="5"/>
      <c r="F7" s="5"/>
    </row>
    <row r="8" spans="1:8" ht="13.8" thickBot="1" x14ac:dyDescent="0.3">
      <c r="A8" s="25"/>
      <c r="B8" s="69" t="s">
        <v>2</v>
      </c>
      <c r="C8" s="70"/>
      <c r="D8" s="70"/>
      <c r="E8" s="70"/>
      <c r="F8" s="70"/>
      <c r="G8" s="10"/>
      <c r="H8" s="10"/>
    </row>
    <row r="9" spans="1:8" ht="53.4" thickBot="1" x14ac:dyDescent="0.3">
      <c r="A9" s="25" t="s">
        <v>3</v>
      </c>
      <c r="B9" s="26" t="s">
        <v>4</v>
      </c>
      <c r="C9" s="27" t="s">
        <v>5</v>
      </c>
      <c r="D9" s="28" t="s">
        <v>6</v>
      </c>
      <c r="E9" s="26" t="s">
        <v>7</v>
      </c>
      <c r="F9" s="26" t="s">
        <v>8</v>
      </c>
      <c r="G9" s="29" t="s">
        <v>9</v>
      </c>
      <c r="H9" s="29" t="s">
        <v>10</v>
      </c>
    </row>
    <row r="10" spans="1:8" ht="40.200000000000003" thickBot="1" x14ac:dyDescent="0.3">
      <c r="A10" s="30">
        <v>4</v>
      </c>
      <c r="B10" s="31">
        <v>1</v>
      </c>
      <c r="C10" s="32" t="s">
        <v>11</v>
      </c>
      <c r="D10" s="33" t="s">
        <v>12</v>
      </c>
      <c r="E10" s="62">
        <f>$A$6/$A$7*A10</f>
        <v>42.10526315789474</v>
      </c>
      <c r="F10" s="62">
        <f t="shared" ref="F10:F26" si="0">IF(D10="","",IF(D10="ja",E10,0))</f>
        <v>42.10526315789474</v>
      </c>
      <c r="G10" s="12">
        <v>0</v>
      </c>
      <c r="H10" s="34"/>
    </row>
    <row r="11" spans="1:8" ht="27" thickBot="1" x14ac:dyDescent="0.3">
      <c r="A11" s="30">
        <v>3</v>
      </c>
      <c r="B11" s="31">
        <f>B10+1</f>
        <v>2</v>
      </c>
      <c r="C11" s="32" t="s">
        <v>13</v>
      </c>
      <c r="D11" s="33" t="s">
        <v>12</v>
      </c>
      <c r="E11" s="62">
        <f t="shared" ref="E11:E26" si="1">$A$6/$A$7*A11</f>
        <v>31.578947368421055</v>
      </c>
      <c r="F11" s="62">
        <f t="shared" si="0"/>
        <v>31.578947368421055</v>
      </c>
      <c r="G11" s="12">
        <v>0</v>
      </c>
      <c r="H11" s="34"/>
    </row>
    <row r="12" spans="1:8" ht="27" thickBot="1" x14ac:dyDescent="0.3">
      <c r="A12" s="30">
        <v>4</v>
      </c>
      <c r="B12" s="31">
        <f t="shared" ref="B12:B16" si="2">B11+1</f>
        <v>3</v>
      </c>
      <c r="C12" s="32" t="s">
        <v>14</v>
      </c>
      <c r="D12" s="33" t="s">
        <v>12</v>
      </c>
      <c r="E12" s="62">
        <f t="shared" si="1"/>
        <v>42.10526315789474</v>
      </c>
      <c r="F12" s="62">
        <f t="shared" si="0"/>
        <v>42.10526315789474</v>
      </c>
      <c r="G12" s="12">
        <v>0</v>
      </c>
      <c r="H12" s="34"/>
    </row>
    <row r="13" spans="1:8" ht="40.200000000000003" thickBot="1" x14ac:dyDescent="0.3">
      <c r="A13" s="30">
        <v>1</v>
      </c>
      <c r="B13" s="31">
        <f t="shared" si="2"/>
        <v>4</v>
      </c>
      <c r="C13" s="32" t="s">
        <v>15</v>
      </c>
      <c r="D13" s="33" t="s">
        <v>12</v>
      </c>
      <c r="E13" s="62">
        <f t="shared" si="1"/>
        <v>10.526315789473685</v>
      </c>
      <c r="F13" s="62">
        <f t="shared" si="0"/>
        <v>10.526315789473685</v>
      </c>
      <c r="G13" s="12">
        <v>0</v>
      </c>
      <c r="H13" s="34"/>
    </row>
    <row r="14" spans="1:8" ht="40.200000000000003" thickBot="1" x14ac:dyDescent="0.3">
      <c r="A14" s="30">
        <v>1</v>
      </c>
      <c r="B14" s="31">
        <f t="shared" si="2"/>
        <v>5</v>
      </c>
      <c r="C14" s="35" t="s">
        <v>16</v>
      </c>
      <c r="D14" s="33" t="s">
        <v>12</v>
      </c>
      <c r="E14" s="62">
        <f t="shared" si="1"/>
        <v>10.526315789473685</v>
      </c>
      <c r="F14" s="62">
        <f t="shared" si="0"/>
        <v>10.526315789473685</v>
      </c>
      <c r="G14" s="12">
        <v>0</v>
      </c>
      <c r="H14" s="34"/>
    </row>
    <row r="15" spans="1:8" ht="27" thickBot="1" x14ac:dyDescent="0.3">
      <c r="A15" s="30">
        <v>3</v>
      </c>
      <c r="B15" s="31">
        <f t="shared" si="2"/>
        <v>6</v>
      </c>
      <c r="C15" s="36" t="s">
        <v>17</v>
      </c>
      <c r="D15" s="33" t="s">
        <v>12</v>
      </c>
      <c r="E15" s="62">
        <f t="shared" si="1"/>
        <v>31.578947368421055</v>
      </c>
      <c r="F15" s="62">
        <f t="shared" ref="F15" si="3">IF(D15="","",IF(D15="ja",E15,0))</f>
        <v>31.578947368421055</v>
      </c>
      <c r="G15" s="12">
        <v>0</v>
      </c>
      <c r="H15" s="34"/>
    </row>
    <row r="16" spans="1:8" ht="40.200000000000003" thickBot="1" x14ac:dyDescent="0.3">
      <c r="A16" s="37">
        <v>1</v>
      </c>
      <c r="B16" s="38">
        <f t="shared" si="2"/>
        <v>7</v>
      </c>
      <c r="C16" s="39" t="s">
        <v>18</v>
      </c>
      <c r="D16" s="33" t="s">
        <v>12</v>
      </c>
      <c r="E16" s="62">
        <f t="shared" si="1"/>
        <v>10.526315789473685</v>
      </c>
      <c r="F16" s="62">
        <f t="shared" si="0"/>
        <v>10.526315789473685</v>
      </c>
      <c r="G16" s="12">
        <v>0</v>
      </c>
      <c r="H16" s="34"/>
    </row>
    <row r="17" spans="1:72" ht="40.200000000000003" thickBot="1" x14ac:dyDescent="0.3">
      <c r="A17" s="37">
        <v>1</v>
      </c>
      <c r="B17" s="38">
        <f t="shared" ref="B17:B24" si="4">B16+1</f>
        <v>8</v>
      </c>
      <c r="C17" s="39" t="s">
        <v>19</v>
      </c>
      <c r="D17" s="33" t="s">
        <v>12</v>
      </c>
      <c r="E17" s="62">
        <f t="shared" si="1"/>
        <v>10.526315789473685</v>
      </c>
      <c r="F17" s="62">
        <f t="shared" si="0"/>
        <v>10.526315789473685</v>
      </c>
      <c r="G17" s="12">
        <v>0</v>
      </c>
      <c r="H17" s="34"/>
    </row>
    <row r="18" spans="1:72" ht="40.200000000000003" thickBot="1" x14ac:dyDescent="0.3">
      <c r="A18" s="37">
        <v>1</v>
      </c>
      <c r="B18" s="38">
        <f t="shared" si="4"/>
        <v>9</v>
      </c>
      <c r="C18" s="40" t="s">
        <v>20</v>
      </c>
      <c r="D18" s="33" t="s">
        <v>12</v>
      </c>
      <c r="E18" s="62">
        <f t="shared" si="1"/>
        <v>10.526315789473685</v>
      </c>
      <c r="F18" s="62">
        <f t="shared" si="0"/>
        <v>10.526315789473685</v>
      </c>
      <c r="G18" s="12">
        <v>0</v>
      </c>
      <c r="H18" s="34"/>
    </row>
    <row r="19" spans="1:72" s="14" customFormat="1" ht="27" thickBot="1" x14ac:dyDescent="0.3">
      <c r="A19" s="30">
        <v>1</v>
      </c>
      <c r="B19" s="31">
        <f t="shared" si="4"/>
        <v>10</v>
      </c>
      <c r="C19" s="35" t="s">
        <v>21</v>
      </c>
      <c r="D19" s="33" t="s">
        <v>12</v>
      </c>
      <c r="E19" s="62">
        <f t="shared" si="1"/>
        <v>10.526315789473685</v>
      </c>
      <c r="F19" s="63">
        <f t="shared" si="0"/>
        <v>10.526315789473685</v>
      </c>
      <c r="G19" s="12">
        <v>0</v>
      </c>
      <c r="H19" s="41"/>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row>
    <row r="20" spans="1:72" ht="40.200000000000003" thickBot="1" x14ac:dyDescent="0.3">
      <c r="A20" s="30">
        <v>1</v>
      </c>
      <c r="B20" s="31">
        <f>B19+1</f>
        <v>11</v>
      </c>
      <c r="C20" s="35" t="s">
        <v>22</v>
      </c>
      <c r="D20" s="33" t="s">
        <v>12</v>
      </c>
      <c r="E20" s="62">
        <f t="shared" si="1"/>
        <v>10.526315789473685</v>
      </c>
      <c r="F20" s="62">
        <f t="shared" si="0"/>
        <v>10.526315789473685</v>
      </c>
      <c r="G20" s="12">
        <v>0</v>
      </c>
      <c r="H20" s="34"/>
    </row>
    <row r="21" spans="1:72" ht="27" thickBot="1" x14ac:dyDescent="0.3">
      <c r="A21" s="30">
        <v>1</v>
      </c>
      <c r="B21" s="31">
        <f t="shared" si="4"/>
        <v>12</v>
      </c>
      <c r="C21" s="32" t="s">
        <v>23</v>
      </c>
      <c r="D21" s="33" t="s">
        <v>12</v>
      </c>
      <c r="E21" s="62">
        <f t="shared" si="1"/>
        <v>10.526315789473685</v>
      </c>
      <c r="F21" s="62">
        <f t="shared" si="0"/>
        <v>10.526315789473685</v>
      </c>
      <c r="G21" s="12">
        <v>0</v>
      </c>
      <c r="H21" s="34"/>
    </row>
    <row r="22" spans="1:72" ht="79.8" thickBot="1" x14ac:dyDescent="0.3">
      <c r="A22" s="30">
        <v>1</v>
      </c>
      <c r="B22" s="31">
        <f t="shared" si="4"/>
        <v>13</v>
      </c>
      <c r="C22" s="42" t="s">
        <v>24</v>
      </c>
      <c r="D22" s="33" t="s">
        <v>12</v>
      </c>
      <c r="E22" s="62">
        <f t="shared" si="1"/>
        <v>10.526315789473685</v>
      </c>
      <c r="F22" s="62">
        <f t="shared" si="0"/>
        <v>10.526315789473685</v>
      </c>
      <c r="G22" s="12">
        <v>0</v>
      </c>
      <c r="H22" s="34"/>
    </row>
    <row r="23" spans="1:72" ht="27" thickBot="1" x14ac:dyDescent="0.3">
      <c r="A23" s="30">
        <v>1</v>
      </c>
      <c r="B23" s="31">
        <f t="shared" si="4"/>
        <v>14</v>
      </c>
      <c r="C23" s="32" t="s">
        <v>25</v>
      </c>
      <c r="D23" s="33" t="s">
        <v>12</v>
      </c>
      <c r="E23" s="62">
        <f t="shared" si="1"/>
        <v>10.526315789473685</v>
      </c>
      <c r="F23" s="62">
        <f t="shared" si="0"/>
        <v>10.526315789473685</v>
      </c>
      <c r="G23" s="12">
        <v>0</v>
      </c>
      <c r="H23" s="34"/>
    </row>
    <row r="24" spans="1:72" ht="13.8" thickBot="1" x14ac:dyDescent="0.3">
      <c r="A24" s="30">
        <v>1</v>
      </c>
      <c r="B24" s="31">
        <f t="shared" si="4"/>
        <v>15</v>
      </c>
      <c r="C24" s="32" t="s">
        <v>26</v>
      </c>
      <c r="D24" s="33" t="s">
        <v>12</v>
      </c>
      <c r="E24" s="62">
        <f t="shared" si="1"/>
        <v>10.526315789473685</v>
      </c>
      <c r="F24" s="62">
        <f t="shared" si="0"/>
        <v>10.526315789473685</v>
      </c>
      <c r="G24" s="12">
        <v>0</v>
      </c>
      <c r="H24" s="34"/>
    </row>
    <row r="25" spans="1:72" ht="27" thickBot="1" x14ac:dyDescent="0.3">
      <c r="A25" s="30">
        <v>4</v>
      </c>
      <c r="B25" s="31">
        <f>B24+1</f>
        <v>16</v>
      </c>
      <c r="C25" s="32" t="s">
        <v>27</v>
      </c>
      <c r="D25" s="33" t="s">
        <v>12</v>
      </c>
      <c r="E25" s="62">
        <f t="shared" si="1"/>
        <v>42.10526315789474</v>
      </c>
      <c r="F25" s="62">
        <f t="shared" si="0"/>
        <v>42.10526315789474</v>
      </c>
      <c r="G25" s="12"/>
      <c r="H25" s="34"/>
    </row>
    <row r="26" spans="1:72" ht="27" thickBot="1" x14ac:dyDescent="0.3">
      <c r="A26" s="30">
        <v>1</v>
      </c>
      <c r="B26" s="31">
        <f>B25+1</f>
        <v>17</v>
      </c>
      <c r="C26" s="32" t="s">
        <v>28</v>
      </c>
      <c r="D26" s="33" t="s">
        <v>12</v>
      </c>
      <c r="E26" s="62">
        <f t="shared" si="1"/>
        <v>10.526315789473685</v>
      </c>
      <c r="F26" s="62">
        <f t="shared" si="0"/>
        <v>10.526315789473685</v>
      </c>
      <c r="G26" s="12">
        <v>0</v>
      </c>
      <c r="H26" s="34"/>
    </row>
    <row r="27" spans="1:72" s="6" customFormat="1" ht="13.8" thickBot="1" x14ac:dyDescent="0.3">
      <c r="A27" s="43"/>
      <c r="B27" s="28"/>
      <c r="C27" s="44" t="s">
        <v>29</v>
      </c>
      <c r="D27" s="45"/>
      <c r="E27" s="64">
        <f>SUM(E10:E26)</f>
        <v>315.78947368421069</v>
      </c>
      <c r="F27" s="65">
        <f>SUM(F10:F26)</f>
        <v>315.78947368421069</v>
      </c>
      <c r="G27" s="48">
        <f>SUM(G10:G26)</f>
        <v>0</v>
      </c>
      <c r="H27" s="48"/>
    </row>
    <row r="28" spans="1:72" s="6" customFormat="1" ht="13.8" thickBot="1" x14ac:dyDescent="0.3">
      <c r="A28" s="49"/>
      <c r="B28" s="15"/>
      <c r="C28" s="16"/>
      <c r="D28" s="15"/>
      <c r="E28" s="15"/>
      <c r="F28" s="15"/>
    </row>
    <row r="29" spans="1:72" ht="13.8" thickBot="1" x14ac:dyDescent="0.3">
      <c r="A29" s="25"/>
      <c r="B29" s="69" t="s">
        <v>30</v>
      </c>
      <c r="C29" s="70"/>
      <c r="D29" s="70"/>
      <c r="E29" s="70"/>
      <c r="F29" s="71"/>
      <c r="G29" s="10"/>
      <c r="H29" s="10"/>
    </row>
    <row r="30" spans="1:72" ht="53.4" thickBot="1" x14ac:dyDescent="0.3">
      <c r="A30" s="50" t="s">
        <v>3</v>
      </c>
      <c r="B30" s="26" t="s">
        <v>4</v>
      </c>
      <c r="C30" s="27" t="s">
        <v>5</v>
      </c>
      <c r="D30" s="28" t="s">
        <v>6</v>
      </c>
      <c r="E30" s="26" t="s">
        <v>7</v>
      </c>
      <c r="F30" s="26" t="s">
        <v>8</v>
      </c>
      <c r="G30" s="29" t="s">
        <v>9</v>
      </c>
      <c r="H30" s="29" t="s">
        <v>10</v>
      </c>
    </row>
    <row r="31" spans="1:72" ht="27" thickBot="1" x14ac:dyDescent="0.3">
      <c r="A31" s="30">
        <v>3</v>
      </c>
      <c r="B31" s="51">
        <f>B26+1</f>
        <v>18</v>
      </c>
      <c r="C31" s="32" t="s">
        <v>31</v>
      </c>
      <c r="D31" s="52" t="s">
        <v>12</v>
      </c>
      <c r="E31" s="66">
        <f>$A$6/$A$7*A31</f>
        <v>31.578947368421055</v>
      </c>
      <c r="F31" s="66">
        <f t="shared" ref="F31:F35" si="5">IF(D31="","",IF(D31="ja",E31,0))</f>
        <v>31.578947368421055</v>
      </c>
      <c r="G31" s="12">
        <v>0</v>
      </c>
      <c r="H31" s="53"/>
    </row>
    <row r="32" spans="1:72" ht="27" thickBot="1" x14ac:dyDescent="0.3">
      <c r="A32" s="30">
        <v>2</v>
      </c>
      <c r="B32" s="51">
        <f t="shared" ref="B32:B34" si="6">B31+1</f>
        <v>19</v>
      </c>
      <c r="C32" s="32" t="s">
        <v>67</v>
      </c>
      <c r="D32" s="52" t="s">
        <v>12</v>
      </c>
      <c r="E32" s="66">
        <f t="shared" ref="E32:E35" si="7">$A$6/$A$7*A32</f>
        <v>21.05263157894737</v>
      </c>
      <c r="F32" s="66">
        <f t="shared" si="5"/>
        <v>21.05263157894737</v>
      </c>
      <c r="G32" s="12">
        <v>0</v>
      </c>
      <c r="H32" s="53"/>
    </row>
    <row r="33" spans="1:8" ht="13.8" thickBot="1" x14ac:dyDescent="0.3">
      <c r="A33" s="30">
        <v>3</v>
      </c>
      <c r="B33" s="51">
        <f>B32+1</f>
        <v>20</v>
      </c>
      <c r="C33" s="1" t="s">
        <v>32</v>
      </c>
      <c r="D33" s="52" t="s">
        <v>12</v>
      </c>
      <c r="E33" s="66">
        <f t="shared" si="7"/>
        <v>31.578947368421055</v>
      </c>
      <c r="F33" s="66">
        <f t="shared" si="5"/>
        <v>31.578947368421055</v>
      </c>
      <c r="G33" s="12">
        <v>0</v>
      </c>
      <c r="H33" s="53"/>
    </row>
    <row r="34" spans="1:8" ht="79.8" thickBot="1" x14ac:dyDescent="0.3">
      <c r="A34" s="30">
        <v>3</v>
      </c>
      <c r="B34" s="51">
        <f t="shared" si="6"/>
        <v>21</v>
      </c>
      <c r="C34" s="32" t="s">
        <v>33</v>
      </c>
      <c r="D34" s="52" t="s">
        <v>12</v>
      </c>
      <c r="E34" s="66">
        <f t="shared" si="7"/>
        <v>31.578947368421055</v>
      </c>
      <c r="F34" s="66">
        <f t="shared" si="5"/>
        <v>31.578947368421055</v>
      </c>
      <c r="G34" s="12">
        <v>0</v>
      </c>
      <c r="H34" s="53"/>
    </row>
    <row r="35" spans="1:8" ht="66.599999999999994" thickBot="1" x14ac:dyDescent="0.3">
      <c r="A35" s="30">
        <v>1</v>
      </c>
      <c r="B35" s="51">
        <v>22</v>
      </c>
      <c r="C35" s="32" t="s">
        <v>34</v>
      </c>
      <c r="D35" s="52" t="s">
        <v>12</v>
      </c>
      <c r="E35" s="66">
        <f t="shared" si="7"/>
        <v>10.526315789473685</v>
      </c>
      <c r="F35" s="66">
        <f t="shared" si="5"/>
        <v>10.526315789473685</v>
      </c>
      <c r="G35" s="12">
        <v>0</v>
      </c>
      <c r="H35" s="53"/>
    </row>
    <row r="36" spans="1:8" s="6" customFormat="1" ht="13.8" thickBot="1" x14ac:dyDescent="0.3">
      <c r="A36" s="25"/>
      <c r="B36" s="28"/>
      <c r="C36" s="44" t="s">
        <v>35</v>
      </c>
      <c r="D36" s="45"/>
      <c r="E36" s="64">
        <f>SUM(E31:E35)</f>
        <v>126.31578947368422</v>
      </c>
      <c r="F36" s="65">
        <f>SUM(F31:F35)</f>
        <v>126.31578947368422</v>
      </c>
      <c r="G36" s="48">
        <f>SUM(G31:G35)</f>
        <v>0</v>
      </c>
      <c r="H36" s="48"/>
    </row>
    <row r="37" spans="1:8" s="6" customFormat="1" ht="13.8" thickBot="1" x14ac:dyDescent="0.3">
      <c r="A37" s="49"/>
      <c r="B37" s="15"/>
      <c r="C37" s="17"/>
      <c r="D37" s="15"/>
      <c r="E37" s="15"/>
      <c r="F37" s="15"/>
    </row>
    <row r="38" spans="1:8" ht="13.8" thickBot="1" x14ac:dyDescent="0.3">
      <c r="A38" s="25"/>
      <c r="B38" s="69" t="s">
        <v>36</v>
      </c>
      <c r="C38" s="70"/>
      <c r="D38" s="70"/>
      <c r="E38" s="70"/>
      <c r="F38" s="71"/>
      <c r="G38" s="10"/>
      <c r="H38" s="10"/>
    </row>
    <row r="39" spans="1:8" ht="53.4" thickBot="1" x14ac:dyDescent="0.3">
      <c r="A39" s="25" t="s">
        <v>3</v>
      </c>
      <c r="B39" s="26" t="s">
        <v>4</v>
      </c>
      <c r="C39" s="27" t="s">
        <v>5</v>
      </c>
      <c r="D39" s="28" t="s">
        <v>6</v>
      </c>
      <c r="E39" s="26" t="s">
        <v>7</v>
      </c>
      <c r="F39" s="26" t="s">
        <v>8</v>
      </c>
      <c r="G39" s="29" t="s">
        <v>9</v>
      </c>
      <c r="H39" s="29" t="s">
        <v>10</v>
      </c>
    </row>
    <row r="40" spans="1:8" ht="27" thickBot="1" x14ac:dyDescent="0.3">
      <c r="A40" s="30">
        <v>3</v>
      </c>
      <c r="B40" s="31">
        <f>B35+1</f>
        <v>23</v>
      </c>
      <c r="C40" s="32" t="s">
        <v>37</v>
      </c>
      <c r="D40" s="54" t="s">
        <v>12</v>
      </c>
      <c r="E40" s="61">
        <f>$A$6/$A$7*A40</f>
        <v>31.578947368421055</v>
      </c>
      <c r="F40" s="61">
        <f t="shared" ref="F40:F43" si="8">IF(D40="","",IF(D40="ja",E40,0))</f>
        <v>31.578947368421055</v>
      </c>
      <c r="G40" s="12">
        <v>0</v>
      </c>
      <c r="H40" s="34"/>
    </row>
    <row r="41" spans="1:8" ht="27" thickBot="1" x14ac:dyDescent="0.3">
      <c r="A41" s="30">
        <v>1</v>
      </c>
      <c r="B41" s="31">
        <f>B40+1</f>
        <v>24</v>
      </c>
      <c r="C41" s="32" t="s">
        <v>38</v>
      </c>
      <c r="D41" s="54" t="s">
        <v>12</v>
      </c>
      <c r="E41" s="61">
        <f t="shared" ref="E41:E43" si="9">$A$6/$A$7*A41</f>
        <v>10.526315789473685</v>
      </c>
      <c r="F41" s="61">
        <f t="shared" si="8"/>
        <v>10.526315789473685</v>
      </c>
      <c r="G41" s="12">
        <v>0</v>
      </c>
      <c r="H41" s="34"/>
    </row>
    <row r="42" spans="1:8" ht="27" thickBot="1" x14ac:dyDescent="0.3">
      <c r="A42" s="30">
        <v>1</v>
      </c>
      <c r="B42" s="31">
        <f t="shared" ref="B42:B43" si="10">B41+1</f>
        <v>25</v>
      </c>
      <c r="C42" s="32" t="s">
        <v>39</v>
      </c>
      <c r="D42" s="54" t="s">
        <v>12</v>
      </c>
      <c r="E42" s="61">
        <f t="shared" si="9"/>
        <v>10.526315789473685</v>
      </c>
      <c r="F42" s="61">
        <f t="shared" si="8"/>
        <v>10.526315789473685</v>
      </c>
      <c r="G42" s="12">
        <v>0</v>
      </c>
      <c r="H42" s="34"/>
    </row>
    <row r="43" spans="1:8" ht="27" thickBot="1" x14ac:dyDescent="0.3">
      <c r="A43" s="30">
        <v>2</v>
      </c>
      <c r="B43" s="31">
        <f t="shared" si="10"/>
        <v>26</v>
      </c>
      <c r="C43" s="32" t="s">
        <v>40</v>
      </c>
      <c r="D43" s="54" t="s">
        <v>12</v>
      </c>
      <c r="E43" s="61">
        <f t="shared" si="9"/>
        <v>21.05263157894737</v>
      </c>
      <c r="F43" s="61">
        <f t="shared" si="8"/>
        <v>21.05263157894737</v>
      </c>
      <c r="G43" s="12">
        <v>0</v>
      </c>
      <c r="H43" s="34"/>
    </row>
    <row r="44" spans="1:8" s="6" customFormat="1" ht="13.8" thickBot="1" x14ac:dyDescent="0.3">
      <c r="A44" s="25"/>
      <c r="B44" s="28"/>
      <c r="C44" s="44" t="s">
        <v>41</v>
      </c>
      <c r="D44" s="45"/>
      <c r="E44" s="64">
        <f>SUM(E40:E43)</f>
        <v>73.684210526315795</v>
      </c>
      <c r="F44" s="65">
        <f>SUM(F40:F43)</f>
        <v>73.684210526315795</v>
      </c>
      <c r="G44" s="48">
        <f>SUM(G40:G43)</f>
        <v>0</v>
      </c>
      <c r="H44" s="47"/>
    </row>
    <row r="45" spans="1:8" s="6" customFormat="1" x14ac:dyDescent="0.25">
      <c r="A45" s="49"/>
      <c r="B45" s="15"/>
      <c r="C45" s="17" t="s">
        <v>42</v>
      </c>
      <c r="D45" s="15"/>
      <c r="E45" s="15"/>
      <c r="F45" s="15"/>
    </row>
    <row r="46" spans="1:8" s="6" customFormat="1" ht="13.8" thickBot="1" x14ac:dyDescent="0.3">
      <c r="A46" s="49"/>
      <c r="B46" s="15"/>
      <c r="C46" s="17"/>
      <c r="D46" s="15"/>
      <c r="E46" s="15"/>
      <c r="F46" s="15"/>
    </row>
    <row r="47" spans="1:8" ht="13.8" thickBot="1" x14ac:dyDescent="0.3">
      <c r="A47" s="25"/>
      <c r="B47" s="69" t="s">
        <v>43</v>
      </c>
      <c r="C47" s="70"/>
      <c r="D47" s="70"/>
      <c r="E47" s="70"/>
      <c r="F47" s="71"/>
      <c r="G47" s="10"/>
      <c r="H47" s="10"/>
    </row>
    <row r="48" spans="1:8" ht="53.4" thickBot="1" x14ac:dyDescent="0.3">
      <c r="A48" s="25" t="s">
        <v>3</v>
      </c>
      <c r="B48" s="26" t="s">
        <v>4</v>
      </c>
      <c r="C48" s="27" t="s">
        <v>5</v>
      </c>
      <c r="D48" s="28" t="s">
        <v>6</v>
      </c>
      <c r="E48" s="26" t="s">
        <v>7</v>
      </c>
      <c r="F48" s="26" t="s">
        <v>8</v>
      </c>
      <c r="G48" s="29" t="s">
        <v>9</v>
      </c>
      <c r="H48" s="29" t="s">
        <v>10</v>
      </c>
    </row>
    <row r="49" spans="1:72" ht="27" thickBot="1" x14ac:dyDescent="0.3">
      <c r="A49" s="30">
        <v>3</v>
      </c>
      <c r="B49" s="31">
        <f>B43+1</f>
        <v>27</v>
      </c>
      <c r="C49" s="32" t="s">
        <v>44</v>
      </c>
      <c r="D49" s="54" t="s">
        <v>12</v>
      </c>
      <c r="E49" s="62">
        <f>$A$6/$A$7*A49</f>
        <v>31.578947368421055</v>
      </c>
      <c r="F49" s="62">
        <f t="shared" ref="F49:F54" si="11">IF(D49="","",IF(D49="ja",E49,0))</f>
        <v>31.578947368421055</v>
      </c>
      <c r="G49" s="12">
        <v>0</v>
      </c>
      <c r="H49" s="34"/>
    </row>
    <row r="50" spans="1:72" ht="27" thickBot="1" x14ac:dyDescent="0.3">
      <c r="A50" s="30">
        <v>3</v>
      </c>
      <c r="B50" s="31">
        <f>B49+1</f>
        <v>28</v>
      </c>
      <c r="C50" s="32" t="s">
        <v>45</v>
      </c>
      <c r="D50" s="54" t="s">
        <v>12</v>
      </c>
      <c r="E50" s="62">
        <f>$A$6/$A$7*A50</f>
        <v>31.578947368421055</v>
      </c>
      <c r="F50" s="62">
        <f>IF(D50="","",IF(D50="ja",E50,0))</f>
        <v>31.578947368421055</v>
      </c>
      <c r="G50" s="12"/>
      <c r="H50" s="34"/>
    </row>
    <row r="51" spans="1:72" ht="27" thickBot="1" x14ac:dyDescent="0.3">
      <c r="A51" s="30">
        <v>2</v>
      </c>
      <c r="B51" s="31">
        <f>B50+1</f>
        <v>29</v>
      </c>
      <c r="C51" s="32" t="s">
        <v>46</v>
      </c>
      <c r="D51" s="54" t="s">
        <v>12</v>
      </c>
      <c r="E51" s="62">
        <f t="shared" ref="E51:E54" si="12">$A$6/$A$7*A51</f>
        <v>21.05263157894737</v>
      </c>
      <c r="F51" s="62">
        <f t="shared" si="11"/>
        <v>21.05263157894737</v>
      </c>
      <c r="G51" s="12">
        <v>0</v>
      </c>
      <c r="H51" s="34"/>
    </row>
    <row r="52" spans="1:72" ht="13.8" thickBot="1" x14ac:dyDescent="0.3">
      <c r="A52" s="30">
        <v>2</v>
      </c>
      <c r="B52" s="31">
        <f t="shared" ref="B52:B54" si="13">B51+1</f>
        <v>30</v>
      </c>
      <c r="C52" s="1" t="s">
        <v>47</v>
      </c>
      <c r="D52" s="54" t="s">
        <v>12</v>
      </c>
      <c r="E52" s="62">
        <f t="shared" si="12"/>
        <v>21.05263157894737</v>
      </c>
      <c r="F52" s="62">
        <f t="shared" si="11"/>
        <v>21.05263157894737</v>
      </c>
      <c r="G52" s="12">
        <v>0</v>
      </c>
      <c r="H52" s="34"/>
    </row>
    <row r="53" spans="1:72" ht="13.8" thickBot="1" x14ac:dyDescent="0.3">
      <c r="A53" s="30">
        <v>2</v>
      </c>
      <c r="B53" s="31">
        <f t="shared" si="13"/>
        <v>31</v>
      </c>
      <c r="C53" s="32" t="s">
        <v>48</v>
      </c>
      <c r="D53" s="54" t="s">
        <v>12</v>
      </c>
      <c r="E53" s="62">
        <f t="shared" si="12"/>
        <v>21.05263157894737</v>
      </c>
      <c r="F53" s="62">
        <f t="shared" si="11"/>
        <v>21.05263157894737</v>
      </c>
      <c r="G53" s="12">
        <v>0</v>
      </c>
      <c r="H53" s="34"/>
    </row>
    <row r="54" spans="1:72" s="19" customFormat="1" ht="40.200000000000003" thickBot="1" x14ac:dyDescent="0.3">
      <c r="A54" s="30">
        <v>2</v>
      </c>
      <c r="B54" s="51">
        <f t="shared" si="13"/>
        <v>32</v>
      </c>
      <c r="C54" s="42" t="s">
        <v>49</v>
      </c>
      <c r="D54" s="54" t="s">
        <v>12</v>
      </c>
      <c r="E54" s="62">
        <f t="shared" si="12"/>
        <v>21.05263157894737</v>
      </c>
      <c r="F54" s="66">
        <f t="shared" si="11"/>
        <v>21.05263157894737</v>
      </c>
      <c r="G54" s="12">
        <v>0</v>
      </c>
      <c r="H54" s="53"/>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row>
    <row r="55" spans="1:72" s="6" customFormat="1" ht="13.8" thickBot="1" x14ac:dyDescent="0.3">
      <c r="A55" s="25"/>
      <c r="B55" s="28"/>
      <c r="C55" s="44" t="s">
        <v>50</v>
      </c>
      <c r="D55" s="45"/>
      <c r="E55" s="64">
        <f>SUM(E49:E54)</f>
        <v>147.36842105263159</v>
      </c>
      <c r="F55" s="65">
        <f>SUM(F49:F54)</f>
        <v>147.36842105263159</v>
      </c>
      <c r="G55" s="48">
        <f>SUM(G49:G54)</f>
        <v>0</v>
      </c>
      <c r="H55" s="47"/>
    </row>
    <row r="56" spans="1:72" s="6" customFormat="1" ht="13.8" thickBot="1" x14ac:dyDescent="0.3">
      <c r="A56" s="49"/>
      <c r="B56" s="15"/>
      <c r="C56" s="17"/>
      <c r="D56" s="15"/>
      <c r="E56" s="15"/>
      <c r="F56" s="15"/>
    </row>
    <row r="57" spans="1:72" ht="13.8" thickBot="1" x14ac:dyDescent="0.3">
      <c r="A57" s="25"/>
      <c r="B57" s="69" t="s">
        <v>51</v>
      </c>
      <c r="C57" s="70"/>
      <c r="D57" s="70"/>
      <c r="E57" s="70"/>
      <c r="F57" s="71"/>
      <c r="G57" s="10"/>
      <c r="H57" s="10"/>
    </row>
    <row r="58" spans="1:72" ht="53.4" thickBot="1" x14ac:dyDescent="0.3">
      <c r="A58" s="25" t="s">
        <v>3</v>
      </c>
      <c r="B58" s="26" t="s">
        <v>4</v>
      </c>
      <c r="C58" s="27" t="s">
        <v>5</v>
      </c>
      <c r="D58" s="28" t="s">
        <v>6</v>
      </c>
      <c r="E58" s="26" t="s">
        <v>7</v>
      </c>
      <c r="F58" s="26" t="s">
        <v>8</v>
      </c>
      <c r="G58" s="29" t="s">
        <v>9</v>
      </c>
      <c r="H58" s="29" t="s">
        <v>10</v>
      </c>
    </row>
    <row r="59" spans="1:72" ht="40.200000000000003" thickBot="1" x14ac:dyDescent="0.3">
      <c r="A59" s="30">
        <v>1</v>
      </c>
      <c r="B59" s="55">
        <f>B54+1</f>
        <v>33</v>
      </c>
      <c r="C59" s="32" t="s">
        <v>68</v>
      </c>
      <c r="D59" s="54" t="s">
        <v>12</v>
      </c>
      <c r="E59" s="62">
        <f t="shared" ref="E59" si="14">$A$6/$A$7*A59</f>
        <v>10.526315789473685</v>
      </c>
      <c r="F59" s="62">
        <f t="shared" ref="F59" si="15">IF(D59="","",IF(D59="ja",E59,0))</f>
        <v>10.526315789473685</v>
      </c>
      <c r="G59" s="12">
        <v>0</v>
      </c>
      <c r="H59" s="34"/>
    </row>
    <row r="60" spans="1:72" s="6" customFormat="1" ht="13.8" thickBot="1" x14ac:dyDescent="0.3">
      <c r="A60" s="25"/>
      <c r="B60" s="20"/>
      <c r="C60" s="56" t="s">
        <v>52</v>
      </c>
      <c r="D60" s="57"/>
      <c r="E60" s="67">
        <f>SUM(E59:E59)</f>
        <v>10.526315789473685</v>
      </c>
      <c r="F60" s="65">
        <f>SUM(F59:F59)</f>
        <v>10.526315789473685</v>
      </c>
      <c r="G60" s="48">
        <f>SUM(G59:G59)</f>
        <v>0</v>
      </c>
      <c r="H60" s="47"/>
    </row>
    <row r="61" spans="1:72" s="6" customFormat="1" ht="13.8" thickBot="1" x14ac:dyDescent="0.3">
      <c r="A61" s="49"/>
      <c r="B61" s="15"/>
      <c r="C61" s="17"/>
      <c r="D61" s="15"/>
      <c r="E61" s="15"/>
      <c r="F61" s="15"/>
    </row>
    <row r="62" spans="1:72" ht="13.8" thickBot="1" x14ac:dyDescent="0.3">
      <c r="A62" s="25"/>
      <c r="B62" s="69" t="s">
        <v>53</v>
      </c>
      <c r="C62" s="70"/>
      <c r="D62" s="70"/>
      <c r="E62" s="70"/>
      <c r="F62" s="71"/>
      <c r="G62" s="10"/>
      <c r="H62" s="10"/>
    </row>
    <row r="63" spans="1:72" ht="53.4" thickBot="1" x14ac:dyDescent="0.3">
      <c r="A63" s="25" t="s">
        <v>3</v>
      </c>
      <c r="B63" s="26" t="s">
        <v>4</v>
      </c>
      <c r="C63" s="27" t="s">
        <v>5</v>
      </c>
      <c r="D63" s="28" t="s">
        <v>6</v>
      </c>
      <c r="E63" s="26" t="s">
        <v>7</v>
      </c>
      <c r="F63" s="26" t="s">
        <v>8</v>
      </c>
      <c r="G63" s="29" t="s">
        <v>9</v>
      </c>
      <c r="H63" s="29" t="s">
        <v>10</v>
      </c>
    </row>
    <row r="64" spans="1:72" ht="27" thickBot="1" x14ac:dyDescent="0.3">
      <c r="A64" s="30">
        <v>1</v>
      </c>
      <c r="B64" s="51">
        <f>B59+1</f>
        <v>34</v>
      </c>
      <c r="C64" s="32" t="s">
        <v>54</v>
      </c>
      <c r="D64" s="58" t="s">
        <v>12</v>
      </c>
      <c r="E64" s="66">
        <f>$A$6/$A$7*A64</f>
        <v>10.526315789473685</v>
      </c>
      <c r="F64" s="66">
        <f t="shared" ref="F64:F72" si="16">IF(D64="","",IF(D64="ja",E64,0))</f>
        <v>10.526315789473685</v>
      </c>
      <c r="G64" s="12">
        <v>0</v>
      </c>
      <c r="H64" s="53"/>
    </row>
    <row r="65" spans="1:8" ht="225" thickBot="1" x14ac:dyDescent="0.3">
      <c r="A65" s="30">
        <v>1</v>
      </c>
      <c r="B65" s="51">
        <f>B64+1</f>
        <v>35</v>
      </c>
      <c r="C65" s="1" t="s">
        <v>69</v>
      </c>
      <c r="D65" s="58" t="s">
        <v>12</v>
      </c>
      <c r="E65" s="66">
        <f>$A$6/$A$7*A65</f>
        <v>10.526315789473685</v>
      </c>
      <c r="F65" s="66">
        <f t="shared" si="16"/>
        <v>10.526315789473685</v>
      </c>
      <c r="G65" s="12">
        <v>0</v>
      </c>
      <c r="H65" s="53"/>
    </row>
    <row r="66" spans="1:8" ht="211.8" thickBot="1" x14ac:dyDescent="0.3">
      <c r="A66" s="30">
        <v>1</v>
      </c>
      <c r="B66" s="51">
        <f>B65+1</f>
        <v>36</v>
      </c>
      <c r="C66" s="1" t="s">
        <v>70</v>
      </c>
      <c r="D66" s="58" t="s">
        <v>12</v>
      </c>
      <c r="E66" s="66">
        <f>$A$6/$A$7*A66</f>
        <v>10.526315789473685</v>
      </c>
      <c r="F66" s="66">
        <f t="shared" si="16"/>
        <v>10.526315789473685</v>
      </c>
      <c r="G66" s="12"/>
      <c r="H66" s="53"/>
    </row>
    <row r="67" spans="1:8" ht="211.8" thickBot="1" x14ac:dyDescent="0.3">
      <c r="A67" s="30">
        <v>1</v>
      </c>
      <c r="B67" s="51">
        <f>B66+1</f>
        <v>37</v>
      </c>
      <c r="C67" s="1" t="s">
        <v>71</v>
      </c>
      <c r="D67" s="58" t="s">
        <v>12</v>
      </c>
      <c r="E67" s="66">
        <f t="shared" ref="E67:E68" si="17">$A$6/$A$7*A67</f>
        <v>10.526315789473685</v>
      </c>
      <c r="F67" s="66">
        <f t="shared" si="16"/>
        <v>10.526315789473685</v>
      </c>
      <c r="G67" s="12"/>
      <c r="H67" s="53"/>
    </row>
    <row r="68" spans="1:8" ht="145.80000000000001" thickBot="1" x14ac:dyDescent="0.3">
      <c r="A68" s="30">
        <v>1</v>
      </c>
      <c r="B68" s="51">
        <f>B67+1</f>
        <v>38</v>
      </c>
      <c r="C68" s="1" t="s">
        <v>72</v>
      </c>
      <c r="D68" s="58" t="s">
        <v>12</v>
      </c>
      <c r="E68" s="66">
        <f t="shared" si="17"/>
        <v>10.526315789473685</v>
      </c>
      <c r="F68" s="66">
        <f t="shared" si="16"/>
        <v>10.526315789473685</v>
      </c>
      <c r="G68" s="12"/>
      <c r="H68" s="53"/>
    </row>
    <row r="69" spans="1:8" ht="27" thickBot="1" x14ac:dyDescent="0.3">
      <c r="A69" s="30">
        <v>1</v>
      </c>
      <c r="B69" s="51">
        <f>B65+1</f>
        <v>36</v>
      </c>
      <c r="C69" s="32" t="s">
        <v>55</v>
      </c>
      <c r="D69" s="58" t="s">
        <v>12</v>
      </c>
      <c r="E69" s="66">
        <f t="shared" ref="E69:E72" si="18">$A$6/$A$7*A69</f>
        <v>10.526315789473685</v>
      </c>
      <c r="F69" s="66">
        <f t="shared" si="16"/>
        <v>10.526315789473685</v>
      </c>
      <c r="G69" s="12">
        <v>0</v>
      </c>
      <c r="H69" s="53"/>
    </row>
    <row r="70" spans="1:8" ht="40.200000000000003" thickBot="1" x14ac:dyDescent="0.3">
      <c r="A70" s="30">
        <v>1</v>
      </c>
      <c r="B70" s="51">
        <f>B69+1</f>
        <v>37</v>
      </c>
      <c r="C70" s="32" t="s">
        <v>56</v>
      </c>
      <c r="D70" s="58" t="s">
        <v>12</v>
      </c>
      <c r="E70" s="66">
        <f t="shared" si="18"/>
        <v>10.526315789473685</v>
      </c>
      <c r="F70" s="66">
        <f t="shared" si="16"/>
        <v>10.526315789473685</v>
      </c>
      <c r="G70" s="12">
        <v>0</v>
      </c>
      <c r="H70" s="53"/>
    </row>
    <row r="71" spans="1:8" ht="40.200000000000003" thickBot="1" x14ac:dyDescent="0.3">
      <c r="A71" s="30">
        <v>3</v>
      </c>
      <c r="B71" s="51">
        <f t="shared" ref="B71:B72" si="19">B70+1</f>
        <v>38</v>
      </c>
      <c r="C71" s="32" t="s">
        <v>66</v>
      </c>
      <c r="D71" s="58" t="s">
        <v>12</v>
      </c>
      <c r="E71" s="66">
        <f t="shared" si="18"/>
        <v>31.578947368421055</v>
      </c>
      <c r="F71" s="66">
        <f t="shared" si="16"/>
        <v>31.578947368421055</v>
      </c>
      <c r="G71" s="12">
        <v>0</v>
      </c>
      <c r="H71" s="53"/>
    </row>
    <row r="72" spans="1:8" ht="27" thickBot="1" x14ac:dyDescent="0.3">
      <c r="A72" s="30">
        <v>1</v>
      </c>
      <c r="B72" s="51">
        <f t="shared" si="19"/>
        <v>39</v>
      </c>
      <c r="C72" s="32" t="s">
        <v>73</v>
      </c>
      <c r="D72" s="58" t="s">
        <v>12</v>
      </c>
      <c r="E72" s="66">
        <f t="shared" si="18"/>
        <v>10.526315789473685</v>
      </c>
      <c r="F72" s="66">
        <f t="shared" si="16"/>
        <v>10.526315789473685</v>
      </c>
      <c r="G72" s="12">
        <v>0</v>
      </c>
      <c r="H72" s="53"/>
    </row>
    <row r="73" spans="1:8" s="6" customFormat="1" ht="13.8" thickBot="1" x14ac:dyDescent="0.3">
      <c r="A73" s="25"/>
      <c r="B73" s="28"/>
      <c r="C73" s="44" t="s">
        <v>57</v>
      </c>
      <c r="D73" s="45"/>
      <c r="E73" s="64">
        <f>SUM(E64:E72)</f>
        <v>115.78947368421053</v>
      </c>
      <c r="F73" s="68">
        <f>SUM(F64:F72)</f>
        <v>115.78947368421053</v>
      </c>
      <c r="G73" s="48">
        <f>SUM(G64:G72)</f>
        <v>0</v>
      </c>
      <c r="H73" s="47"/>
    </row>
    <row r="74" spans="1:8" s="6" customFormat="1" x14ac:dyDescent="0.25">
      <c r="B74" s="5"/>
      <c r="C74" s="4"/>
      <c r="D74" s="5"/>
      <c r="E74" s="5"/>
      <c r="F74" s="5"/>
    </row>
    <row r="75" spans="1:8" s="6" customFormat="1" x14ac:dyDescent="0.25">
      <c r="B75" s="5"/>
      <c r="C75" s="4"/>
      <c r="D75" s="5"/>
      <c r="E75" s="5"/>
      <c r="F75" s="5"/>
    </row>
    <row r="76" spans="1:8" s="6" customFormat="1" ht="13.8" thickBot="1" x14ac:dyDescent="0.3">
      <c r="B76" s="5"/>
      <c r="C76" s="4"/>
      <c r="D76" s="5"/>
      <c r="E76" s="5"/>
      <c r="F76" s="5"/>
    </row>
    <row r="77" spans="1:8" s="6" customFormat="1" ht="13.8" thickBot="1" x14ac:dyDescent="0.3">
      <c r="A77" s="25"/>
      <c r="B77" s="69" t="s">
        <v>58</v>
      </c>
      <c r="C77" s="70" t="s">
        <v>59</v>
      </c>
      <c r="D77" s="69"/>
      <c r="E77" s="70"/>
      <c r="F77" s="59"/>
      <c r="G77" s="10"/>
      <c r="H77" s="10"/>
    </row>
    <row r="78" spans="1:8" s="6" customFormat="1" ht="53.4" thickBot="1" x14ac:dyDescent="0.3">
      <c r="A78" s="25" t="s">
        <v>3</v>
      </c>
      <c r="B78" s="26" t="s">
        <v>4</v>
      </c>
      <c r="C78" s="27" t="s">
        <v>5</v>
      </c>
      <c r="D78" s="28" t="s">
        <v>6</v>
      </c>
      <c r="E78" s="26" t="s">
        <v>7</v>
      </c>
      <c r="F78" s="26" t="s">
        <v>8</v>
      </c>
      <c r="G78" s="29" t="s">
        <v>9</v>
      </c>
      <c r="H78" s="29" t="s">
        <v>10</v>
      </c>
    </row>
    <row r="79" spans="1:8" s="6" customFormat="1" ht="93" thickBot="1" x14ac:dyDescent="0.3">
      <c r="A79" s="30">
        <v>2</v>
      </c>
      <c r="B79" s="31">
        <f>B72+1</f>
        <v>40</v>
      </c>
      <c r="C79" s="35" t="s">
        <v>60</v>
      </c>
      <c r="D79" s="33" t="s">
        <v>12</v>
      </c>
      <c r="E79" s="62">
        <f>$A$6/$A$7*A79</f>
        <v>21.05263157894737</v>
      </c>
      <c r="F79" s="62">
        <f>IF(D79="","",IF(D79="ja",E79,0))</f>
        <v>21.05263157894737</v>
      </c>
      <c r="G79" s="12">
        <v>0</v>
      </c>
      <c r="H79" s="34"/>
    </row>
    <row r="80" spans="1:8" s="6" customFormat="1" ht="40.200000000000003" thickBot="1" x14ac:dyDescent="0.3">
      <c r="A80" s="30">
        <v>2</v>
      </c>
      <c r="B80" s="31">
        <f>B79+1</f>
        <v>41</v>
      </c>
      <c r="C80" s="2" t="s">
        <v>61</v>
      </c>
      <c r="D80" s="33" t="s">
        <v>12</v>
      </c>
      <c r="E80" s="62">
        <f t="shared" ref="E80:E87" si="20">$A$6/$A$7*A80</f>
        <v>21.05263157894737</v>
      </c>
      <c r="F80" s="62">
        <f t="shared" ref="F80" si="21">IF(D80="","",IF(D80="ja",E80,0))</f>
        <v>21.05263157894737</v>
      </c>
      <c r="G80" s="12">
        <v>0</v>
      </c>
      <c r="H80" s="34"/>
    </row>
    <row r="81" spans="1:8" s="6" customFormat="1" ht="40.200000000000003" thickBot="1" x14ac:dyDescent="0.3">
      <c r="A81" s="30">
        <v>2</v>
      </c>
      <c r="B81" s="31">
        <f t="shared" ref="B81:B84" si="22">B80+1</f>
        <v>42</v>
      </c>
      <c r="C81" s="32" t="s">
        <v>74</v>
      </c>
      <c r="D81" s="33" t="s">
        <v>12</v>
      </c>
      <c r="E81" s="62">
        <f t="shared" si="20"/>
        <v>21.05263157894737</v>
      </c>
      <c r="F81" s="62">
        <f t="shared" ref="F81" si="23">IF(D81="","",IF(D81="ja",E81,0))</f>
        <v>21.05263157894737</v>
      </c>
      <c r="G81" s="12">
        <v>0</v>
      </c>
      <c r="H81" s="34"/>
    </row>
    <row r="82" spans="1:8" s="6" customFormat="1" ht="40.200000000000003" thickBot="1" x14ac:dyDescent="0.3">
      <c r="A82" s="30">
        <v>2</v>
      </c>
      <c r="B82" s="31">
        <f t="shared" si="22"/>
        <v>43</v>
      </c>
      <c r="C82" s="32" t="s">
        <v>75</v>
      </c>
      <c r="D82" s="33" t="s">
        <v>12</v>
      </c>
      <c r="E82" s="62">
        <f t="shared" si="20"/>
        <v>21.05263157894737</v>
      </c>
      <c r="F82" s="62">
        <f t="shared" ref="F82:F83" si="24">IF(D82="","",IF(D82="ja",E82,0))</f>
        <v>21.05263157894737</v>
      </c>
      <c r="G82" s="12">
        <v>0</v>
      </c>
      <c r="H82" s="34"/>
    </row>
    <row r="83" spans="1:8" s="6" customFormat="1" ht="53.4" thickBot="1" x14ac:dyDescent="0.3">
      <c r="A83" s="30">
        <v>2</v>
      </c>
      <c r="B83" s="31">
        <f t="shared" si="22"/>
        <v>44</v>
      </c>
      <c r="C83" s="1" t="s">
        <v>76</v>
      </c>
      <c r="D83" s="33" t="s">
        <v>12</v>
      </c>
      <c r="E83" s="62">
        <f t="shared" si="20"/>
        <v>21.05263157894737</v>
      </c>
      <c r="F83" s="62">
        <f t="shared" si="24"/>
        <v>21.05263157894737</v>
      </c>
      <c r="G83" s="12">
        <v>0</v>
      </c>
      <c r="H83" s="34"/>
    </row>
    <row r="84" spans="1:8" s="6" customFormat="1" ht="53.4" thickBot="1" x14ac:dyDescent="0.3">
      <c r="A84" s="30">
        <v>2</v>
      </c>
      <c r="B84" s="31">
        <f t="shared" si="22"/>
        <v>45</v>
      </c>
      <c r="C84" s="32" t="s">
        <v>77</v>
      </c>
      <c r="D84" s="33" t="s">
        <v>12</v>
      </c>
      <c r="E84" s="62">
        <f t="shared" si="20"/>
        <v>21.05263157894737</v>
      </c>
      <c r="F84" s="62">
        <f t="shared" ref="F84:F87" si="25">IF(D84="","",IF(D84="ja",E84,0))</f>
        <v>21.05263157894737</v>
      </c>
      <c r="G84" s="12">
        <v>0</v>
      </c>
      <c r="H84" s="34"/>
    </row>
    <row r="85" spans="1:8" s="6" customFormat="1" ht="79.8" thickBot="1" x14ac:dyDescent="0.3">
      <c r="A85" s="30">
        <v>3</v>
      </c>
      <c r="B85" s="31">
        <v>51</v>
      </c>
      <c r="C85" s="32" t="s">
        <v>78</v>
      </c>
      <c r="D85" s="33" t="s">
        <v>12</v>
      </c>
      <c r="E85" s="62">
        <f t="shared" si="20"/>
        <v>31.578947368421055</v>
      </c>
      <c r="F85" s="62">
        <f t="shared" si="25"/>
        <v>31.578947368421055</v>
      </c>
      <c r="G85" s="12">
        <v>0</v>
      </c>
      <c r="H85" s="34"/>
    </row>
    <row r="86" spans="1:8" s="6" customFormat="1" ht="27" thickBot="1" x14ac:dyDescent="0.3">
      <c r="A86" s="30">
        <v>3</v>
      </c>
      <c r="B86" s="31">
        <v>52</v>
      </c>
      <c r="C86" s="32" t="s">
        <v>62</v>
      </c>
      <c r="D86" s="33" t="s">
        <v>12</v>
      </c>
      <c r="E86" s="62">
        <f t="shared" si="20"/>
        <v>31.578947368421055</v>
      </c>
      <c r="F86" s="62">
        <f t="shared" si="25"/>
        <v>31.578947368421055</v>
      </c>
      <c r="G86" s="12"/>
      <c r="H86" s="34"/>
    </row>
    <row r="87" spans="1:8" s="6" customFormat="1" ht="40.200000000000003" thickBot="1" x14ac:dyDescent="0.3">
      <c r="A87" s="30">
        <v>2</v>
      </c>
      <c r="B87" s="31">
        <v>53</v>
      </c>
      <c r="C87" s="32" t="s">
        <v>63</v>
      </c>
      <c r="D87" s="33" t="s">
        <v>12</v>
      </c>
      <c r="E87" s="62">
        <f t="shared" si="20"/>
        <v>21.05263157894737</v>
      </c>
      <c r="F87" s="62">
        <f t="shared" si="25"/>
        <v>21.05263157894737</v>
      </c>
      <c r="G87" s="12">
        <v>0</v>
      </c>
      <c r="H87" s="34"/>
    </row>
    <row r="88" spans="1:8" ht="13.8" thickBot="1" x14ac:dyDescent="0.3">
      <c r="A88" s="25"/>
      <c r="B88" s="28"/>
      <c r="C88" s="44" t="s">
        <v>64</v>
      </c>
      <c r="D88" s="45"/>
      <c r="E88" s="64">
        <f>SUM(E79:E87)</f>
        <v>210.52631578947367</v>
      </c>
      <c r="F88" s="65">
        <f>SUM(F79:F87)</f>
        <v>210.52631578947367</v>
      </c>
      <c r="G88" s="48">
        <f>SUM(G79:G87)</f>
        <v>0</v>
      </c>
      <c r="H88" s="47"/>
    </row>
    <row r="89" spans="1:8" s="6" customFormat="1" ht="13.8" thickBot="1" x14ac:dyDescent="0.3">
      <c r="B89" s="5"/>
      <c r="C89" s="4"/>
      <c r="D89" s="5"/>
      <c r="E89" s="5"/>
      <c r="F89" s="5"/>
    </row>
    <row r="90" spans="1:8" s="6" customFormat="1" ht="13.8" thickBot="1" x14ac:dyDescent="0.3">
      <c r="A90" s="25"/>
      <c r="B90" s="28"/>
      <c r="C90" s="44" t="s">
        <v>65</v>
      </c>
      <c r="D90" s="45"/>
      <c r="E90" s="46">
        <f>E88+E73+E60+E55+E44+E36+E27</f>
        <v>1000.0000000000002</v>
      </c>
      <c r="F90" s="46">
        <f>F88+F73+F60+F55+F44+F36+F27</f>
        <v>1000.0000000000002</v>
      </c>
      <c r="G90" s="60">
        <f>G88+G73+G60+G55+G44+G36+G27</f>
        <v>0</v>
      </c>
      <c r="H90" s="47"/>
    </row>
    <row r="91" spans="1:8" s="6" customFormat="1" x14ac:dyDescent="0.25">
      <c r="B91" s="5"/>
      <c r="C91" s="4"/>
      <c r="D91" s="5"/>
      <c r="E91" s="5"/>
      <c r="F91" s="5"/>
    </row>
    <row r="92" spans="1:8" s="6" customFormat="1" x14ac:dyDescent="0.25">
      <c r="B92" s="5"/>
      <c r="C92" s="21"/>
      <c r="D92" s="5"/>
      <c r="E92" s="5"/>
      <c r="F92" s="5"/>
    </row>
    <row r="93" spans="1:8" s="6" customFormat="1" x14ac:dyDescent="0.25">
      <c r="B93" s="5"/>
      <c r="C93" s="21"/>
      <c r="D93" s="5"/>
      <c r="E93" s="5"/>
      <c r="F93" s="5"/>
    </row>
    <row r="94" spans="1:8" s="6" customFormat="1" x14ac:dyDescent="0.25">
      <c r="B94" s="5"/>
      <c r="C94" s="4"/>
      <c r="D94" s="5"/>
      <c r="E94" s="5"/>
      <c r="F94" s="5"/>
    </row>
    <row r="95" spans="1:8" s="6" customFormat="1" x14ac:dyDescent="0.25">
      <c r="B95" s="5"/>
      <c r="C95" s="4"/>
      <c r="D95" s="5"/>
      <c r="E95" s="5"/>
      <c r="F95" s="5"/>
    </row>
    <row r="96" spans="1:8" s="6" customFormat="1" x14ac:dyDescent="0.25">
      <c r="B96" s="5"/>
      <c r="C96" s="4"/>
      <c r="D96" s="5"/>
      <c r="E96" s="5"/>
      <c r="F96" s="5"/>
    </row>
    <row r="97" spans="2:6" s="6" customFormat="1" x14ac:dyDescent="0.25">
      <c r="B97" s="5"/>
      <c r="C97" s="4"/>
      <c r="D97" s="5"/>
      <c r="E97" s="5"/>
      <c r="F97" s="5"/>
    </row>
    <row r="98" spans="2:6" s="6" customFormat="1" x14ac:dyDescent="0.25">
      <c r="B98" s="5"/>
      <c r="C98" s="4"/>
      <c r="D98" s="5"/>
      <c r="E98" s="5"/>
      <c r="F98" s="5"/>
    </row>
    <row r="99" spans="2:6" s="6" customFormat="1" x14ac:dyDescent="0.25">
      <c r="B99" s="5"/>
      <c r="C99" s="4"/>
      <c r="D99" s="5"/>
      <c r="E99" s="5"/>
      <c r="F99" s="5"/>
    </row>
    <row r="100" spans="2:6" s="6" customFormat="1" x14ac:dyDescent="0.25">
      <c r="B100" s="5"/>
      <c r="C100" s="4"/>
      <c r="D100" s="5"/>
      <c r="E100" s="5"/>
      <c r="F100" s="5"/>
    </row>
    <row r="101" spans="2:6" s="6" customFormat="1" x14ac:dyDescent="0.25">
      <c r="B101" s="5"/>
      <c r="C101" s="4"/>
      <c r="D101" s="5"/>
      <c r="E101" s="5"/>
      <c r="F101" s="5"/>
    </row>
    <row r="102" spans="2:6" s="6" customFormat="1" x14ac:dyDescent="0.25">
      <c r="B102" s="5"/>
      <c r="C102" s="4"/>
      <c r="D102" s="5"/>
      <c r="E102" s="5"/>
      <c r="F102" s="5"/>
    </row>
    <row r="103" spans="2:6" s="6" customFormat="1" x14ac:dyDescent="0.25">
      <c r="B103" s="5"/>
      <c r="C103" s="4"/>
      <c r="D103" s="5"/>
      <c r="E103" s="5"/>
      <c r="F103" s="5"/>
    </row>
    <row r="104" spans="2:6" s="6" customFormat="1" x14ac:dyDescent="0.25">
      <c r="B104" s="5"/>
      <c r="C104" s="4"/>
      <c r="D104" s="5"/>
      <c r="E104" s="5"/>
      <c r="F104" s="5"/>
    </row>
    <row r="105" spans="2:6" s="6" customFormat="1" x14ac:dyDescent="0.25">
      <c r="B105" s="5"/>
      <c r="C105" s="4"/>
      <c r="D105" s="5"/>
      <c r="E105" s="5"/>
      <c r="F105" s="5"/>
    </row>
  </sheetData>
  <mergeCells count="8">
    <mergeCell ref="B77:C77"/>
    <mergeCell ref="D77:E77"/>
    <mergeCell ref="B29:F29"/>
    <mergeCell ref="B8:F8"/>
    <mergeCell ref="B38:F38"/>
    <mergeCell ref="B47:F47"/>
    <mergeCell ref="B57:F57"/>
    <mergeCell ref="B62:F62"/>
  </mergeCells>
  <dataValidations disablePrompts="1" count="1">
    <dataValidation type="list" allowBlank="1" showInputMessage="1" showErrorMessage="1" sqref="D40:D43 D31:D35 D49:D54 D64:D72 D10:D26 D79:D87 D59" xr:uid="{00000000-0002-0000-0000-000000000000}">
      <formula1>"Ja,Nee"</formula1>
    </dataValidation>
  </dataValidations>
  <pageMargins left="0.70866141732283472" right="0.70866141732283472" top="0.74803149606299213" bottom="0.74803149606299213" header="0.31496062992125984" footer="0.31496062992125984"/>
  <pageSetup paperSize="9" scale="71" fitToHeight="0" orientation="portrait" r:id="rId1"/>
  <headerFooter>
    <oddHeader>Pagina &amp;P&amp;R</oddHeader>
  </headerFooter>
  <drawing r:id="rId2"/>
  <legacy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01306-352A-496D-B87B-AF848037D41E}">
  <dimension ref="A1"/>
  <sheetViews>
    <sheetView workbookViewId="0"/>
  </sheetViews>
  <sheetFormatPr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CA8FA3574D214D9D4BA494D7941323" ma:contentTypeVersion="13" ma:contentTypeDescription="Create a new document." ma:contentTypeScope="" ma:versionID="e28086396968e110651919ea8409a970">
  <xsd:schema xmlns:xsd="http://www.w3.org/2001/XMLSchema" xmlns:xs="http://www.w3.org/2001/XMLSchema" xmlns:p="http://schemas.microsoft.com/office/2006/metadata/properties" xmlns:ns2="46b5d6c5-143d-4572-aae0-8dea39140122" xmlns:ns3="5d3f8474-8afd-44f3-a42e-d8d9d98696e4" targetNamespace="http://schemas.microsoft.com/office/2006/metadata/properties" ma:root="true" ma:fieldsID="9ae80a6236c27389f5089c939b3cd7bb" ns2:_="" ns3:_="">
    <xsd:import namespace="46b5d6c5-143d-4572-aae0-8dea39140122"/>
    <xsd:import namespace="5d3f8474-8afd-44f3-a42e-d8d9d98696e4"/>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b5d6c5-143d-4572-aae0-8dea39140122"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3f8474-8afd-44f3-a42e-d8d9d98696e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igrationWizId xmlns="46b5d6c5-143d-4572-aae0-8dea39140122">95040c71-9b37-4828-9399-ae69a9e8bb03</MigrationWizId>
    <MigrationWizIdPermissions xmlns="46b5d6c5-143d-4572-aae0-8dea39140122" xsi:nil="true"/>
    <MigrationWizIdPermissionLevels xmlns="46b5d6c5-143d-4572-aae0-8dea39140122" xsi:nil="true"/>
    <MigrationWizIdDocumentLibraryPermissions xmlns="46b5d6c5-143d-4572-aae0-8dea39140122" xsi:nil="true"/>
    <MigrationWizIdSecurityGroups xmlns="46b5d6c5-143d-4572-aae0-8dea3914012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CF89F1-791E-4D29-9817-C42AF5923E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b5d6c5-143d-4572-aae0-8dea39140122"/>
    <ds:schemaRef ds:uri="5d3f8474-8afd-44f3-a42e-d8d9d98696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B31F62-DE14-4684-A819-1A05205249EE}">
  <ds:schemaRefs>
    <ds:schemaRef ds:uri="http://schemas.microsoft.com/office/2006/metadata/properties"/>
    <ds:schemaRef ds:uri="http://schemas.microsoft.com/office/infopath/2007/PartnerControls"/>
    <ds:schemaRef ds:uri="46b5d6c5-143d-4572-aae0-8dea39140122"/>
  </ds:schemaRefs>
</ds:datastoreItem>
</file>

<file path=customXml/itemProps3.xml><?xml version="1.0" encoding="utf-8"?>
<ds:datastoreItem xmlns:ds="http://schemas.openxmlformats.org/officeDocument/2006/customXml" ds:itemID="{801D63D7-976A-4871-A4BF-DC560A43A6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Gunningscriteria Wensen</vt:lpstr>
      <vt:lpstr>Blad1</vt:lpstr>
      <vt:lpstr>'Gunningscriteria Wensen'!Afdrukbereik</vt:lpstr>
      <vt:lpstr>'Gunningscriteria Wensen'!Afdruktitels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Essenberg</dc:creator>
  <cp:keywords>Wenselijst</cp:keywords>
  <dc:description/>
  <cp:lastModifiedBy>Hugo WIJDICKS</cp:lastModifiedBy>
  <cp:revision/>
  <dcterms:created xsi:type="dcterms:W3CDTF">2008-12-29T15:27:11Z</dcterms:created>
  <dcterms:modified xsi:type="dcterms:W3CDTF">2022-02-03T12:45:40Z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0x01010063CA8FA3574D214D9D4BA494D7941323</vt:lpwstr>
  </property>
  <property fmtid="{D5CDD505-2E9C-101B-9397-08002B2CF9AE}" pid="3" name="IsMyDocuments">
    <vt:bool>true</vt:bool>
  </property>
  <property fmtid="{D5CDD505-2E9C-101B-9397-08002B2CF9AE}" pid="4" name="Order">
    <vt:r8>12900</vt:r8>
  </property>
</Properties>
</file>