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autoCompressPictures="0"/>
  <mc:AlternateContent xmlns:mc="http://schemas.openxmlformats.org/markup-compatibility/2006">
    <mc:Choice Requires="x15">
      <x15ac:absPath xmlns:x15ac="http://schemas.microsoft.com/office/spreadsheetml/2010/11/ac" url="https://inkoopwestbrabant-my.sharepoint.com/personal/a_hamelink_inkoopwestbrabant_nl/Documents/Gemeente Tholen/Trajecten 2022/Videoverslaglegging Raadzaal Tholen/1. Beschrijvend document/Versies juni 2022/"/>
    </mc:Choice>
  </mc:AlternateContent>
  <xr:revisionPtr revIDLastSave="0" documentId="8_{86CB4951-2B19-4A09-8A81-4DB942D032B1}" xr6:coauthVersionLast="47" xr6:coauthVersionMax="47" xr10:uidLastSave="{00000000-0000-0000-0000-000000000000}"/>
  <bookViews>
    <workbookView xWindow="-110" yWindow="-110" windowWidth="19420" windowHeight="10420" tabRatio="928" activeTab="1" xr2:uid="{00000000-000D-0000-FFFF-FFFF00000000}"/>
  </bookViews>
  <sheets>
    <sheet name="Uitleg tabbladen" sheetId="46" r:id="rId1"/>
    <sheet name="Staat van eenheidsprijzen" sheetId="28" r:id="rId2"/>
    <sheet name="Verzamelblad" sheetId="34" r:id="rId3"/>
    <sheet name=" Raadzaal " sheetId="38" r:id="rId4"/>
    <sheet name="Technische ondersteuning" sheetId="49" r:id="rId5"/>
    <sheet name="Training" sheetId="42" r:id="rId6"/>
    <sheet name="Exploitatiekosten" sheetId="2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6" i="27" l="1"/>
  <c r="B21" i="34"/>
  <c r="B31" i="27"/>
  <c r="B33" i="27"/>
  <c r="B22" i="34"/>
  <c r="C23" i="34"/>
  <c r="C26" i="28"/>
  <c r="G69" i="38"/>
  <c r="H74" i="38"/>
  <c r="G331" i="38"/>
  <c r="B31" i="34"/>
  <c r="B46" i="27"/>
  <c r="B48" i="27"/>
  <c r="B44" i="34"/>
  <c r="C25" i="28"/>
  <c r="E325" i="38"/>
  <c r="G325" i="38" s="1"/>
  <c r="G332" i="38" s="1"/>
  <c r="E326" i="38"/>
  <c r="G326" i="38"/>
  <c r="E327" i="38"/>
  <c r="G327" i="38"/>
  <c r="E328" i="38"/>
  <c r="G328" i="38"/>
  <c r="G35" i="38"/>
  <c r="H56" i="38"/>
  <c r="H316" i="38"/>
  <c r="G330" i="38"/>
  <c r="B9" i="34"/>
  <c r="C8" i="49"/>
  <c r="D8" i="49"/>
  <c r="D10" i="49"/>
  <c r="B13" i="34"/>
  <c r="C14" i="34"/>
  <c r="C10" i="42"/>
  <c r="D10" i="42"/>
  <c r="B16" i="34"/>
  <c r="C11" i="42"/>
  <c r="D11" i="42"/>
  <c r="B17" i="34"/>
  <c r="C18" i="34"/>
  <c r="B42" i="34"/>
  <c r="B43" i="34"/>
  <c r="C46" i="34"/>
  <c r="B38" i="34"/>
  <c r="B37" i="34"/>
  <c r="B34" i="34"/>
  <c r="B29" i="34"/>
  <c r="C35" i="34"/>
  <c r="C39" i="34"/>
  <c r="G94" i="38"/>
  <c r="G95" i="38"/>
  <c r="G96" i="38"/>
  <c r="G97" i="38"/>
  <c r="G98" i="38"/>
  <c r="G99" i="38"/>
  <c r="G100" i="38"/>
  <c r="G101" i="38"/>
  <c r="G102" i="38"/>
  <c r="G103" i="38"/>
  <c r="G104" i="38"/>
  <c r="G105" i="38"/>
  <c r="G106" i="38"/>
  <c r="G107" i="38"/>
  <c r="G108" i="38"/>
  <c r="G109" i="38"/>
  <c r="G110" i="38"/>
  <c r="G111" i="38"/>
  <c r="G112" i="38"/>
  <c r="G113" i="38"/>
  <c r="G114" i="38"/>
  <c r="G115" i="38"/>
  <c r="G116" i="38"/>
  <c r="H116" i="38"/>
  <c r="E324" i="38"/>
  <c r="G74" i="38"/>
  <c r="G213" i="38"/>
  <c r="G214" i="38"/>
  <c r="G215" i="38"/>
  <c r="G216" i="38"/>
  <c r="G199" i="38"/>
  <c r="G200" i="38"/>
  <c r="G183" i="38"/>
  <c r="G182" i="38"/>
  <c r="G181" i="38"/>
  <c r="G180" i="38"/>
  <c r="G179" i="38"/>
  <c r="G178" i="38"/>
  <c r="G177" i="38"/>
  <c r="G176" i="38"/>
  <c r="G175" i="38"/>
  <c r="G174" i="38"/>
  <c r="G173" i="38"/>
  <c r="G172" i="38"/>
  <c r="G171" i="38"/>
  <c r="G170" i="38"/>
  <c r="G169" i="38"/>
  <c r="G168" i="38"/>
  <c r="G130" i="38"/>
  <c r="G127" i="38"/>
  <c r="G128" i="38"/>
  <c r="G129" i="38"/>
  <c r="G60" i="38"/>
  <c r="G61" i="38"/>
  <c r="G62" i="38"/>
  <c r="G63" i="38"/>
  <c r="G64" i="38"/>
  <c r="G59" i="38"/>
  <c r="G36" i="38"/>
  <c r="G37" i="38"/>
  <c r="G38" i="38"/>
  <c r="H183" i="38"/>
  <c r="H64" i="38"/>
  <c r="G280" i="38"/>
  <c r="G281" i="38"/>
  <c r="G282" i="38"/>
  <c r="G283" i="38"/>
  <c r="G284" i="38"/>
  <c r="G279" i="38"/>
  <c r="H284" i="38"/>
  <c r="G70" i="38"/>
  <c r="G71" i="38"/>
  <c r="G72" i="38"/>
  <c r="G73" i="38"/>
  <c r="G28" i="38"/>
  <c r="G29" i="38"/>
  <c r="G295" i="38"/>
  <c r="G296" i="38"/>
  <c r="G290" i="38"/>
  <c r="G271" i="38"/>
  <c r="G272" i="38"/>
  <c r="G273" i="38"/>
  <c r="G274" i="38"/>
  <c r="G275" i="38"/>
  <c r="G262" i="38"/>
  <c r="G263" i="38"/>
  <c r="G264" i="38"/>
  <c r="G265" i="38"/>
  <c r="G266" i="38"/>
  <c r="G254" i="38"/>
  <c r="G255" i="38"/>
  <c r="G256" i="38"/>
  <c r="G257" i="38"/>
  <c r="G258" i="38"/>
  <c r="G261" i="38"/>
  <c r="G269" i="38"/>
  <c r="G270" i="38"/>
  <c r="G276" i="38"/>
  <c r="G287" i="38"/>
  <c r="G239" i="38"/>
  <c r="G240" i="38"/>
  <c r="G241" i="38"/>
  <c r="G242" i="38"/>
  <c r="G245" i="38"/>
  <c r="G246" i="38"/>
  <c r="G247" i="38"/>
  <c r="G248" i="38"/>
  <c r="G249" i="38"/>
  <c r="G252" i="38"/>
  <c r="G253" i="38"/>
  <c r="G288" i="38"/>
  <c r="G289" i="38"/>
  <c r="G229" i="38"/>
  <c r="G230" i="38"/>
  <c r="G231" i="38"/>
  <c r="G232" i="38"/>
  <c r="G233" i="38"/>
  <c r="G234" i="38"/>
  <c r="G211" i="38"/>
  <c r="G212" i="38"/>
  <c r="G217" i="38"/>
  <c r="G218" i="38"/>
  <c r="G219" i="38"/>
  <c r="G220" i="38"/>
  <c r="G221" i="38"/>
  <c r="G222" i="38"/>
  <c r="G223" i="38"/>
  <c r="G224" i="38"/>
  <c r="G227" i="38"/>
  <c r="G228" i="38"/>
  <c r="G209" i="38"/>
  <c r="G210" i="38"/>
  <c r="G237" i="38"/>
  <c r="G238" i="38"/>
  <c r="G187" i="38"/>
  <c r="G188" i="38"/>
  <c r="G186" i="38"/>
  <c r="G189" i="38"/>
  <c r="G190" i="38"/>
  <c r="G191" i="38"/>
  <c r="G192" i="38"/>
  <c r="G193" i="38"/>
  <c r="G196" i="38"/>
  <c r="G197" i="38"/>
  <c r="G198" i="38"/>
  <c r="G151" i="38"/>
  <c r="G152" i="38"/>
  <c r="G153" i="38"/>
  <c r="G146" i="38"/>
  <c r="G55" i="38"/>
  <c r="G121" i="38"/>
  <c r="G122" i="38"/>
  <c r="G123" i="38"/>
  <c r="G124" i="38"/>
  <c r="G125" i="38"/>
  <c r="G41" i="38"/>
  <c r="G42" i="38"/>
  <c r="G43" i="38"/>
  <c r="G44" i="38"/>
  <c r="G45" i="38"/>
  <c r="G68" i="38"/>
  <c r="G13" i="38"/>
  <c r="G14" i="38"/>
  <c r="G15" i="38"/>
  <c r="G16" i="38"/>
  <c r="G17" i="38"/>
  <c r="H276" i="38"/>
  <c r="H242" i="38"/>
  <c r="H266" i="38"/>
  <c r="H258" i="38"/>
  <c r="H249" i="38"/>
  <c r="H234" i="38"/>
  <c r="H193" i="38"/>
  <c r="G120" i="38"/>
  <c r="G126" i="38"/>
  <c r="G119" i="38"/>
  <c r="G304" i="38"/>
  <c r="G305" i="38"/>
  <c r="G306" i="38"/>
  <c r="G307" i="38"/>
  <c r="G308" i="38"/>
  <c r="G309" i="38"/>
  <c r="G205" i="38"/>
  <c r="G204" i="38"/>
  <c r="G203" i="38"/>
  <c r="G202" i="38"/>
  <c r="G201" i="38"/>
  <c r="G208" i="38"/>
  <c r="H224" i="38"/>
  <c r="G161" i="38"/>
  <c r="G162" i="38"/>
  <c r="G163" i="38"/>
  <c r="G165" i="38"/>
  <c r="G164" i="38"/>
  <c r="G160" i="38"/>
  <c r="G159" i="38"/>
  <c r="G156" i="38"/>
  <c r="G155" i="38"/>
  <c r="G154" i="38"/>
  <c r="G150" i="38"/>
  <c r="G67" i="38"/>
  <c r="G40" i="38"/>
  <c r="G46" i="38"/>
  <c r="G47" i="38"/>
  <c r="G48" i="38"/>
  <c r="G56" i="38"/>
  <c r="G54" i="38"/>
  <c r="G53" i="38"/>
  <c r="G52" i="38"/>
  <c r="G51" i="38"/>
  <c r="G50" i="38"/>
  <c r="G49" i="38"/>
  <c r="G39" i="38"/>
  <c r="G34" i="38"/>
  <c r="H130" i="38"/>
  <c r="H205" i="38"/>
  <c r="H165" i="38"/>
  <c r="H156" i="38"/>
  <c r="G291" i="38"/>
  <c r="G144" i="38"/>
  <c r="G143" i="38"/>
  <c r="H291" i="38"/>
  <c r="G311" i="38"/>
  <c r="G26" i="38"/>
  <c r="G25" i="38"/>
  <c r="G24" i="38"/>
  <c r="G23" i="38"/>
  <c r="G22" i="38"/>
  <c r="G21" i="38"/>
  <c r="G20" i="38"/>
  <c r="G19" i="38"/>
  <c r="G18" i="38"/>
  <c r="B52" i="27"/>
  <c r="D14" i="42"/>
  <c r="G135" i="38"/>
  <c r="G324" i="38"/>
  <c r="G322" i="38"/>
  <c r="G321" i="38"/>
  <c r="G320" i="38"/>
  <c r="G314" i="38"/>
  <c r="G313" i="38"/>
  <c r="G312" i="38"/>
  <c r="G310" i="38"/>
  <c r="G303" i="38"/>
  <c r="G302" i="38"/>
  <c r="G299" i="38"/>
  <c r="G298" i="38"/>
  <c r="G297" i="38"/>
  <c r="G294" i="38"/>
  <c r="G147" i="38"/>
  <c r="G145" i="38"/>
  <c r="G140" i="38"/>
  <c r="G139" i="38"/>
  <c r="G138" i="38"/>
  <c r="G137" i="38"/>
  <c r="G136" i="38"/>
  <c r="G134" i="38"/>
  <c r="G133" i="38"/>
  <c r="G91" i="38"/>
  <c r="G90" i="38"/>
  <c r="G89" i="38"/>
  <c r="G88" i="38"/>
  <c r="G87" i="38"/>
  <c r="G86" i="38"/>
  <c r="G83" i="38"/>
  <c r="G82" i="38"/>
  <c r="G81" i="38"/>
  <c r="G80" i="38"/>
  <c r="G79" i="38"/>
  <c r="G78" i="38"/>
  <c r="G77" i="38"/>
  <c r="G27" i="38"/>
  <c r="G12" i="38"/>
  <c r="G11" i="38"/>
  <c r="G10" i="38"/>
  <c r="H147" i="38"/>
  <c r="H314" i="38"/>
  <c r="H30" i="38"/>
  <c r="H31" i="38"/>
  <c r="H91" i="38"/>
  <c r="H83" i="38"/>
  <c r="H299" i="38"/>
  <c r="H140" i="38"/>
  <c r="B30" i="34" l="1"/>
  <c r="C32" i="34" s="1"/>
  <c r="C49" i="34" s="1"/>
  <c r="G334" i="38"/>
  <c r="B10" i="34"/>
  <c r="C11" i="34" s="1"/>
  <c r="C25" i="34" s="1"/>
  <c r="C24" i="28" s="1"/>
  <c r="C28" i="28" s="1"/>
</calcChain>
</file>

<file path=xl/sharedStrings.xml><?xml version="1.0" encoding="utf-8"?>
<sst xmlns="http://schemas.openxmlformats.org/spreadsheetml/2006/main" count="207" uniqueCount="181">
  <si>
    <t>Nadere uitleg tabbladen</t>
  </si>
  <si>
    <r>
      <rPr>
        <b/>
        <sz val="12"/>
        <rFont val="Verdana"/>
        <family val="2"/>
      </rPr>
      <t xml:space="preserve">Algemeen: </t>
    </r>
    <r>
      <rPr>
        <sz val="12"/>
        <rFont val="Verdana"/>
        <family val="2"/>
      </rPr>
      <t xml:space="preserve">
De inschrijver mag alleen bedragen/getallen invullen in de zandkleurige invulvelden. De inschrijver mag geen aanpassingen doen aan rekenformules (mocht dit mogelijk zijn). De inschrijver past marktconforme prijzen toe.</t>
    </r>
  </si>
  <si>
    <r>
      <rPr>
        <b/>
        <sz val="12"/>
        <rFont val="Verdana"/>
        <family val="2"/>
      </rPr>
      <t>Tabblad ‘Staat van eenheidsprijzen’:</t>
    </r>
    <r>
      <rPr>
        <sz val="12"/>
        <rFont val="Verdana"/>
        <family val="2"/>
      </rPr>
      <t xml:space="preserve">
Dit is het hoofdtabblad. De inschrijver vult onder de ‘uurtarieven’ in de zandkleurige velden de uurtarieven in voor de diverse type medewerkers. Deze tarieven gelden gedurende de gehele contractduur. Inflatiecorrectie mag, na overleg met de opdrachtgever, toegepast worden op basis van de eisen in het PvE. De uurtarieven zijn o.a. inclusief reis, transport en verblijfkosten.
De tarieven worden ook als uitgangspunt genomen voor de uren die u invult in de volgende tabbladen. De betreffende ingevulde uurtarieven komen geautomatiseerd terug in enkele vervolgtabbladen. Deze velden zijn dan groen gekleurd.
In de groene velden onder ‘Prijs excl. 21% BTW’ worden de subtotalen van een aantal tabbladen of samenvoegingen van tabbladen, geautomatiseerd weergegeven.
Bij totaal aanbiedingsprijs wordt in het rode veld onder de groene velden, de totale aanbiedingsprijs voor de looptijd van de overeenkomst, geautomatiseerd weergegeven.
De inschrijver vult, onder aan het tabblad, de naam en functie van de rechtsgeldig ondertekenaar, de bedrijfsnaam, de handtekening en de datum in, in de zandkleurige velden. De Inschrijver zorgt tevens voor een scan van dit tabblad met een officiële handtekening van de rechtsgeldige functionaris als bijlage bij de aanbieding.</t>
    </r>
  </si>
  <si>
    <r>
      <rPr>
        <b/>
        <sz val="12"/>
        <rFont val="Verdana"/>
        <family val="2"/>
      </rPr>
      <t>Tabblad ‘Verzamelblad’:</t>
    </r>
    <r>
      <rPr>
        <sz val="12"/>
        <rFont val="Verdana"/>
        <family val="2"/>
      </rPr>
      <t xml:space="preserve">
Dit tabblad is een verzamelblad waarin alle subtotalen van de diverse tabbladen geautomatiseerd verzameld en indien nodig opgeteld of vermenigvuldigd worden. De eindprijs komt overeen met de eindprijs in tabblad "Staat van eenheidsprijzen". De inschrijver hoeft hier en mag hier niets invullen (mocht dit mogelijk zijn).</t>
    </r>
  </si>
  <si>
    <t xml:space="preserve">Jaarlijkse kosten t.b.v. oplossing vergaderen op afstand en hybride vergaderen. De inschrijver vult in de zandkleurige velden een prijs in per jaar voor jaarlijkse kosten m.b.t. de oplossing voor vergaderen op afstand en hybride vergaderen. Er kan een prijs ingevuld worden per  aantal gebruikers voor de raadzaal . </t>
  </si>
  <si>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</si>
  <si>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</si>
  <si>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</si>
  <si>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</si>
  <si>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r>
      <t xml:space="preserve">U dient alle onderstaande zandkleurige cellen in te vullen! </t>
    </r>
    <r>
      <rPr>
        <b/>
        <sz val="12"/>
        <color rgb="FFFF0000"/>
        <rFont val="Verdana"/>
        <family val="2"/>
      </rPr>
      <t>De overige gekleurde cellen worden automatisch ingevuld.</t>
    </r>
  </si>
  <si>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(aanpassing na overleg op basis van CPI index zie aabestedingsdocumenten). De bedragen worden ook als uitgangspunt genomen voor de uren die u invult in de volgende tabbladen. </t>
  </si>
  <si>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</si>
  <si>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</si>
  <si>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</si>
  <si>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</si>
  <si>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</si>
  <si>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</si>
  <si>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</si>
  <si>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</si>
  <si>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</si>
  <si>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</si>
  <si>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</si>
  <si>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</si>
  <si>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Totaal aanbiedingsprijs (evaluatiewaarde) voor de looptijd van de overeenkomst. (exclusief 21% BTW)</t>
  </si>
  <si>
    <t>Naam (rechtsgeldig ondertekenaar)</t>
  </si>
  <si>
    <t>Functie (rechtsgeldig ondertekenaar)</t>
  </si>
  <si>
    <t>Bedrijfsnaam</t>
  </si>
  <si>
    <t>Handtekening</t>
  </si>
  <si>
    <t>Datum</t>
  </si>
  <si>
    <t>Invulinstructie: De inschrijver vult onder 'uurtarieven' in de zandkleurigevelden de uurtarieven in voor de diverse type medewerkers.  De ingevulde bedragen zijn bindend voor de gehele contractduur, maar mogen na overleg gecorrigeerd worden op basis van de Consumenten Prijs Index (zie aanbestedingsdocument). De bedragen worden ook als uitgangspunt genomen voor de uren die u invult in de volgende tabbladen. De inschrijver vult de naam en functie van de rechtsgeldig ondertekenaar, de bedrijfsnaam, de handtekening en de datum in, in de zandkleurige velden. De Inschrijver zorgt tevens voor een scan (in PDF formaat) van dit tabblad met een officiële  handtekening van de rechtsgeldige functionaris als bijlage bij de aanbieding.</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</si>
  <si>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</si>
  <si>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</si>
  <si>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 xml:space="preserve">Subtotaal </t>
  </si>
  <si>
    <t xml:space="preserve">Totaalprijs </t>
  </si>
  <si>
    <t>Audiovisuele apparatuur Raadzaal zonder opties (nettoprijs)</t>
  </si>
  <si>
    <t>Technische ondersteuning Raadzaal (nettoprijs)</t>
  </si>
  <si>
    <t>Totaal aanbieding technische ondersteuning raadzaal</t>
  </si>
  <si>
    <t>Training eerstelijnsservice medewerkers</t>
  </si>
  <si>
    <t>Training Griffiemedewerkers en andere medewerkers</t>
  </si>
  <si>
    <t>Totaal training</t>
  </si>
  <si>
    <t>Exploitatiekosten</t>
  </si>
  <si>
    <r>
      <t xml:space="preserve">Prijs invulformulier voor ''Raadzaal'' </t>
    </r>
    <r>
      <rPr>
        <b/>
        <sz val="14"/>
        <color rgb="FFFF0000"/>
        <rFont val="Verdana"/>
        <family val="2"/>
      </rPr>
      <t>-  ! Zie invulinstructie onder aan tabblad !</t>
    </r>
  </si>
  <si>
    <t>Doel tabblad:</t>
  </si>
  <si>
    <t>Dit tabblad moet inzicht geven in de prijs die de inschrijver rekent voor levering en installatie van apparatuur en software voor de Raadzaal .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t>
  </si>
  <si>
    <t>Aantal</t>
  </si>
  <si>
    <t>Merk</t>
  </si>
  <si>
    <t>Typenummer</t>
  </si>
  <si>
    <t>Omschrijving</t>
  </si>
  <si>
    <t>Bruto adviesprijs excl. 21% BTW</t>
  </si>
  <si>
    <t>Kortings- percentage</t>
  </si>
  <si>
    <t>Totaal Netto prijs excl. 21% BTW</t>
  </si>
  <si>
    <t>Subtotaal Netto prijs excl. 21% BTW</t>
  </si>
  <si>
    <t>Subtotaal  discussie systeem  Raadzaal</t>
  </si>
  <si>
    <t>UPS noodstroomvoorziening</t>
  </si>
  <si>
    <t>De audio DSP 1x</t>
  </si>
  <si>
    <t>De 15 inch preview monitor voor de technische bedienpositie 1x (incl. mogelijke randapparatuur).</t>
  </si>
  <si>
    <t>Actieve luidspreker 1x</t>
  </si>
  <si>
    <t>Touchpanel bediensysteem</t>
  </si>
  <si>
    <t>Touchpanel:</t>
  </si>
  <si>
    <t>Systeem controller:</t>
  </si>
  <si>
    <t>iPad incl. docking laadstation en wifi access point.</t>
  </si>
  <si>
    <t>De draadloze presentatieoplossing (incl. randapparatuur)</t>
  </si>
  <si>
    <t>Een AV over IP "virtueel" matrixsysteem (inclusief randapparatuur)</t>
  </si>
  <si>
    <t>De netwerkswitches voor av-toepassingen (incl. randapparatuur)</t>
  </si>
  <si>
    <t>Beeld, audio en metadata aansluiting voor webcast encoder. (incl. randapparatuur)</t>
  </si>
  <si>
    <t>Opname van beeld, geluid en metadata van vergaderingen (incl. randapparatuur)</t>
  </si>
  <si>
    <t>Extra aansluitpunten (incl. randapparatuur)</t>
  </si>
  <si>
    <t>Spanningsloos maken installatie</t>
  </si>
  <si>
    <t>Mogelijke extra apparatuur:</t>
  </si>
  <si>
    <t>Totaal audiovisuele apparatuur nieuwe raadzaal inclusief opties</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</si>
  <si>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</si>
  <si>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</si>
  <si>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</si>
  <si>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</si>
  <si>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</si>
  <si>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</si>
  <si>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</si>
  <si>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</si>
  <si>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</si>
  <si>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</si>
  <si>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installatiekosten </t>
  </si>
  <si>
    <t>Totaal exclusief 21% BTW</t>
  </si>
  <si>
    <t xml:space="preserve">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</si>
  <si>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</si>
  <si>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 xml:space="preserve">Technische Ondersteuing </t>
    </r>
    <r>
      <rPr>
        <b/>
        <sz val="12"/>
        <color rgb="FFFF0000"/>
        <rFont val="Verdana"/>
        <family val="2"/>
      </rPr>
      <t>- ! Let op hier niets invullen !</t>
    </r>
  </si>
  <si>
    <t>Doel Tabblad:</t>
  </si>
  <si>
    <t>Aantal uren</t>
  </si>
  <si>
    <t>Netto uurprijs excl. 21% BTW</t>
  </si>
  <si>
    <t>Totaal bedieningskosten tijdens eerste periode na oplevering exclusief 21% BTW</t>
  </si>
  <si>
    <t>Het eindbedrag telt mee mee bij de beoordeling op prijs. Het aantal opgegeven uren betreft een realistische indicatie. Opdrachtgever heeft geen afnameverplichting van het aantal uren. Meer- of minderuren worden conform het opgegeven uurtarief afgerekend.</t>
  </si>
  <si>
    <r>
      <rPr>
        <sz val="12"/>
        <rFont val="Verdana"/>
        <family val="2"/>
      </rPr>
      <t>Invul instructie: U hoeft geen aantallen uren en tarieven in te vullen. Het aantal uren is al ingevuld door de aanbestedende dienst. De uurtarieven  heeft u al ingevuld in het tabblad "Staat van eenheidsprijzen".</t>
    </r>
    <r>
      <rPr>
        <b/>
        <sz val="12"/>
        <rFont val="Verdana"/>
        <family val="2"/>
      </rPr>
      <t xml:space="preserve"> Het eindbedrag is onderdeel van de beoordeling op prijs. Er mogen geen rechten ontleend worden aan het aantal ingevulde uren en het eindbedrag.</t>
    </r>
  </si>
  <si>
    <t>Doel van dit tabblad: Dit tabblad moet inzicht geven in de prijs die de inschrijver rekent voor het trainen van de medewerkers van de gemeente. De eindprijs telt mee bij de beoordeling op prijs.</t>
  </si>
  <si>
    <t xml:space="preserve">Uurtarief trainer </t>
  </si>
  <si>
    <t>Netto prijs excl. BTW</t>
  </si>
  <si>
    <t xml:space="preserve">Netto prijs excl. 21% BTW </t>
  </si>
  <si>
    <t>SLA prijs  t.b.v. apparatuur raadzaal (exclusief opties)</t>
  </si>
  <si>
    <r>
      <t xml:space="preserve">Prijs SLA afspraken t.b.v. apparatuur raadzaal voor jaar 5 </t>
    </r>
    <r>
      <rPr>
        <sz val="12"/>
        <color rgb="FFFF0000"/>
        <rFont val="Verdana"/>
        <family val="2"/>
      </rPr>
      <t>(optiejaar)</t>
    </r>
  </si>
  <si>
    <r>
      <t xml:space="preserve">Prijs SLA afspraken t.b.v. apparatuur raadzaal voor jaar 6 </t>
    </r>
    <r>
      <rPr>
        <sz val="12"/>
        <color rgb="FFFF0000"/>
        <rFont val="Verdana"/>
        <family val="2"/>
      </rPr>
      <t>(optiejaar)</t>
    </r>
  </si>
  <si>
    <r>
      <t xml:space="preserve">Totaal SLA afspraken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</si>
  <si>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r>
      <rPr>
        <b/>
        <sz val="12"/>
        <rFont val="Verdana"/>
        <family val="2"/>
      </rPr>
      <t>Invulinstructie:</t>
    </r>
    <r>
      <rPr>
        <sz val="12"/>
        <rFont val="Verdana"/>
        <family val="2"/>
      </rPr>
      <t xml:space="preserve"> In de zandkleurige velden vult u uw aanbiedingsprijs in voor de SLA kosten t.b.v. de audiovisuele apparatuur in de raadzaal op basis van de door u aangeboden apparatuur en installatie . U vult een prijs in per jaar. </t>
    </r>
  </si>
  <si>
    <t>Prijs maintenance overeenkomt per jaar t.b.v. Vergadermanagementsysteem voor raadzaal Netto prijs excl. 21% BTW</t>
  </si>
  <si>
    <t>Maintenance overeenkomst  t.b.v. mogelijke vergadermanagement systemen</t>
  </si>
  <si>
    <t xml:space="preserve"> Raadzaal</t>
  </si>
  <si>
    <t xml:space="preserve">Prijs maintenance overeenkomst t.b.v. Vergadermanagement systemen voor jaar 1 </t>
  </si>
  <si>
    <t xml:space="preserve">Prijs maintenance overeenkomst t.b.v. Vergadermanagement systemen voor  jaar 2 </t>
  </si>
  <si>
    <r>
      <t xml:space="preserve">Prijs maintenance overeenkomst t.b.v. Vergadermanagement systemen voor  jaar 5 </t>
    </r>
    <r>
      <rPr>
        <sz val="12"/>
        <color rgb="FFFF0000"/>
        <rFont val="Verdana"/>
        <family val="2"/>
      </rPr>
      <t>(optiejaar)</t>
    </r>
  </si>
  <si>
    <r>
      <t xml:space="preserve">Prijs maintenance overeenkomst t.b.v. Vergadermanagement systemen voor  jaar 6 </t>
    </r>
    <r>
      <rPr>
        <sz val="12"/>
        <color rgb="FFFF0000"/>
        <rFont val="Verdana"/>
        <family val="2"/>
      </rPr>
      <t>(optiejaar)</t>
    </r>
  </si>
  <si>
    <t>Subtotaal maintenance kosten t.b.v.  Vergadermanagement systeem</t>
  </si>
  <si>
    <r>
      <t>Maintenance kosten vergadermanagement systeem totaal voor</t>
    </r>
    <r>
      <rPr>
        <b/>
        <sz val="12"/>
        <color rgb="FFFF0000"/>
        <rFont val="Verdana"/>
        <family val="2"/>
      </rPr>
      <t xml:space="preserve"> 6 jaar</t>
    </r>
  </si>
  <si>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</si>
  <si>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 xml:space="preserve">Prijs kosten t.b.v. oplossing vergaderen op afstand en hybride vergaderen voor jaar 1 </t>
  </si>
  <si>
    <t xml:space="preserve">Prijs kosten t.b.v. oplossing vergaderen op afstand en hybride vergaderen voor jaar 2 </t>
  </si>
  <si>
    <r>
      <t xml:space="preserve">Prijs kosten t.b.v. oplossing vergaderen op afstand en hybride vergaderen voor jaar 5 </t>
    </r>
    <r>
      <rPr>
        <sz val="12"/>
        <color rgb="FFFF0000"/>
        <rFont val="Verdana"/>
        <family val="2"/>
      </rPr>
      <t>(optiejaar)</t>
    </r>
    <r>
      <rPr>
        <sz val="12"/>
        <rFont val="Verdana"/>
        <family val="2"/>
      </rPr>
      <t xml:space="preserve"> </t>
    </r>
  </si>
  <si>
    <r>
      <t>Prijs kosten t.b.v. oplossing vergaderen op afstand en hybride vergaderen voor jaar 6</t>
    </r>
    <r>
      <rPr>
        <sz val="12"/>
        <color rgb="FFFF0000"/>
        <rFont val="Verdana"/>
        <family val="2"/>
      </rPr>
      <t xml:space="preserve"> (optiejaar)</t>
    </r>
    <r>
      <rPr>
        <sz val="12"/>
        <rFont val="Verdana"/>
        <family val="2"/>
      </rPr>
      <t xml:space="preserve"> </t>
    </r>
  </si>
  <si>
    <t>Subtotaal jaarlijkse kosten t.b.v. oplossing vergaderen op afstand en hybride vergaderen.</t>
  </si>
  <si>
    <r>
      <t>Kosten t.b.v. oplossing vergaderen op afstand en hybride vergaderen totaal voor</t>
    </r>
    <r>
      <rPr>
        <b/>
        <sz val="12"/>
        <color rgb="FFFF0000"/>
        <rFont val="Verdana"/>
        <family val="2"/>
      </rPr>
      <t xml:space="preserve"> 6 jaar</t>
    </r>
    <r>
      <rPr>
        <b/>
        <sz val="12"/>
        <rFont val="Verdana"/>
        <family val="2"/>
      </rPr>
      <t xml:space="preserve"> (optioneel)</t>
    </r>
  </si>
  <si>
    <t>Installatie kosten</t>
  </si>
  <si>
    <t>Raadzaal</t>
  </si>
  <si>
    <r>
      <rPr>
        <b/>
        <sz val="10"/>
        <color rgb="FF000000"/>
        <rFont val="Verdana"/>
        <family val="2"/>
      </rPr>
      <t>Algemene toelichting</t>
    </r>
    <r>
      <rPr>
        <sz val="10"/>
        <color indexed="8"/>
        <rFont val="Verdana"/>
        <family val="2"/>
      </rPr>
      <t xml:space="preserve">
NB. Inschrijver verzorgt een concrete aanbieding voor de audiovisuele inrichting van de Raadzaal voor de gemeente Tholen op basis van audiovisuele apparatuur, randapparatuur en installatie, alsmede implementatie, programmering, training, etc., middels een korting op de bruto prijs (marktconform en verifieerbaar in de markt). Verder verzorgt de inschrijver een aanbieding voor een SLA.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De inschrijfprijs voor de uitvoering van de totale opdracht moet zijn gebaseerd op informatie neergelegd in</t>
    </r>
    <r>
      <rPr>
        <sz val="10"/>
        <color rgb="FFFF0000"/>
        <rFont val="Verdana"/>
        <family val="2"/>
      </rPr>
      <t xml:space="preserve"> </t>
    </r>
    <r>
      <rPr>
        <sz val="10"/>
        <color indexed="8"/>
        <rFont val="Verdana"/>
        <family val="2"/>
      </rPr>
      <t xml:space="preserve">het PvE (inclusief de bijbehorende bijlagen) en eventuele Nota(‘s) van Inlichtingen. Van Inschrijver wordt tevens verwacht dat hij/zij op basis van zijn/haar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</si>
  <si>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t>Prijs SLA afspraken t.b.v. apparatuur raadzaal voor jaar 2 (jaar met volledige garantie op nieuwe apparatuur in de raadzaal uitgezonderd de her te gebruiken apparatuur)</t>
  </si>
  <si>
    <r>
      <t xml:space="preserve">Prijs SLA afspraken t.b.v. apparatuur raadzaal voor jaar 3 (jaar met volledige garantie op nieuwe apparatuur in de raadzaal uitgezonderd de her te gebruiken apparatuur) </t>
    </r>
    <r>
      <rPr>
        <sz val="12"/>
        <color rgb="FFFF0000"/>
        <rFont val="Verdana"/>
        <family val="2"/>
      </rPr>
      <t>(optiejaar)</t>
    </r>
  </si>
  <si>
    <r>
      <t xml:space="preserve">Prijs SLA afspraken t.b.v. apparatuur raadzaal voor jaar 4 </t>
    </r>
    <r>
      <rPr>
        <sz val="12"/>
        <color rgb="FFFF0000"/>
        <rFont val="Verdana"/>
        <family val="2"/>
      </rPr>
      <t>(optiejaar)</t>
    </r>
  </si>
  <si>
    <r>
      <t xml:space="preserve">Prijs maintenance overeenkomst t.b.v. Vergadermanagement systemen voor  jaar 4 </t>
    </r>
    <r>
      <rPr>
        <sz val="12"/>
        <color rgb="FFFF0000"/>
        <rFont val="Verdana"/>
        <family val="2"/>
      </rPr>
      <t xml:space="preserve">(optiejaar) </t>
    </r>
  </si>
  <si>
    <r>
      <t xml:space="preserve">Prijs maintenance overeenkomst t.b.v. Vergadermanagement systemen voor  jaar 3 </t>
    </r>
    <r>
      <rPr>
        <sz val="12"/>
        <color rgb="FFFF0000"/>
        <rFont val="Verdana"/>
        <family val="2"/>
      </rPr>
      <t xml:space="preserve">(optiejaar) </t>
    </r>
  </si>
  <si>
    <r>
      <t xml:space="preserve">Prijs kosten t.b.v. oplossing vergaderen op afstand en hybride vergaderen voor jaar 4 </t>
    </r>
    <r>
      <rPr>
        <sz val="12"/>
        <color rgb="FFFF0000"/>
        <rFont val="Verdana"/>
        <family val="2"/>
      </rPr>
      <t>(optiejaar)</t>
    </r>
    <r>
      <rPr>
        <sz val="12"/>
        <rFont val="Verdana"/>
        <family val="2"/>
      </rPr>
      <t xml:space="preserve"> </t>
    </r>
  </si>
  <si>
    <r>
      <t xml:space="preserve">Prijs kosten t.b.v. oplossing vergaderen op afstand en hybride vergaderen voor jaar 3 </t>
    </r>
    <r>
      <rPr>
        <sz val="12"/>
        <color rgb="FFFF0000"/>
        <rFont val="Verdana"/>
        <family val="2"/>
      </rPr>
      <t>(optiejaar)</t>
    </r>
    <r>
      <rPr>
        <sz val="12"/>
        <rFont val="Verdana"/>
        <family val="2"/>
      </rPr>
      <t xml:space="preserve"> </t>
    </r>
  </si>
  <si>
    <t>Prijs SLA afspraken t.b.v. apparatuur raadzaal voor jaar 1 (jaar met volledige garantie op nieuwe apparatuur en installatie in de raadzaal uitgezonderd de her te gebruiken apparatuur)</t>
  </si>
  <si>
    <r>
      <t>Training medewerkers  t.b.v. Eerstelijnsservice en bediening systeem (raadzaal gemeente Tholen)</t>
    </r>
    <r>
      <rPr>
        <b/>
        <sz val="12"/>
        <color rgb="FFFF0000"/>
        <rFont val="Verdana"/>
        <family val="2"/>
      </rPr>
      <t xml:space="preserve"> ! Zie invulinstructie onder aan tabblad.</t>
    </r>
  </si>
  <si>
    <t xml:space="preserve">Prijs training medewerkers gemeente Tholen t.b.v. eerste lijns correctief onderhoud en bediening installaties raadzaal </t>
  </si>
  <si>
    <t xml:space="preserve">Prijs training medewerkers Griffie en andere medewerkers van de gemeente Tholen in het gebruik van het totale AV-systeem </t>
  </si>
  <si>
    <t>Totaal training medewerkers gemeente Tholen exclusief BTW</t>
  </si>
  <si>
    <t>Invulinstructie: In de zandkleurige velden vult u het aantal uren in dat u nodig heeft voor de training van de medewerkers van de gemeente Tholen t.b.v. eerste lijns correctief onderhoud. In het tweede zandkleurige veld vult u het aantal uren in dat u nodig heeft voor het trainen van medewerkers van de Griffie en andere medwerkers van de Gemeente Tholen in het gebruik van het totale AV-systeem inclusief opties. Het uurtarief van de trainer heeft u al ingevuld in het tabblad 'Staat van eenheidsprijzen'.</t>
  </si>
  <si>
    <t>Inschrijver geeft hiermee, geautomatiseerd, een prijs voor technische ondersteuning door bedieningstechnici bij raadsvergaderingen en commissievergaderingen.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</si>
  <si>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r>
      <t xml:space="preserve">Draadgebonden discussiesysteem op basis van o.a. </t>
    </r>
    <r>
      <rPr>
        <b/>
        <sz val="12"/>
        <color rgb="FFFF0000"/>
        <rFont val="Verdana"/>
        <family val="2"/>
      </rPr>
      <t>30</t>
    </r>
    <r>
      <rPr>
        <b/>
        <sz val="12"/>
        <rFont val="Verdana"/>
        <family val="2"/>
      </rPr>
      <t xml:space="preserve"> tabletop multimedia discussieposten (inclusief voorzitterspost of als voorzitterpost te configureren), centrale unit, netwerk extenders, microfoons,  </t>
    </r>
    <r>
      <rPr>
        <b/>
        <sz val="12"/>
        <color rgb="FFFF0000"/>
        <rFont val="Verdana"/>
        <family val="2"/>
      </rPr>
      <t>30</t>
    </r>
    <r>
      <rPr>
        <b/>
        <sz val="12"/>
        <rFont val="Verdana"/>
        <family val="2"/>
      </rPr>
      <t xml:space="preserve"> licenties voor ID pas identificatie en </t>
    </r>
    <r>
      <rPr>
        <b/>
        <sz val="12"/>
        <color rgb="FFFF0000"/>
        <rFont val="Verdana"/>
        <family val="2"/>
      </rPr>
      <t>21</t>
    </r>
    <r>
      <rPr>
        <b/>
        <sz val="12"/>
        <rFont val="Verdana"/>
        <family val="2"/>
      </rPr>
      <t xml:space="preserve"> voor voting . Plus wat verder nodig is op basis van het PvE.</t>
    </r>
  </si>
  <si>
    <t xml:space="preserve">PTZ camera's (5x) </t>
  </si>
  <si>
    <t>HD overzichtscamera (1 x )</t>
  </si>
  <si>
    <t>De  bediening van de vergadermanagementsysteem PC op de technische bedienpositie (incl. PC monitor, toetsenbord en muis + randapparatuur).</t>
  </si>
  <si>
    <t>HDMI aansluitpunten in de zaal (2x) incl. randapparatuur.</t>
  </si>
  <si>
    <t>De zendermicrofoons (3x) incl. randapparatuur.</t>
  </si>
  <si>
    <t>De CD/USB/Mediaplayer met Bluetooth reveiver (incl. randapparatuur)</t>
  </si>
  <si>
    <t>De 19 inch apparatuurkasten voor de techniekruimte  ( te leveren met mogelijke accessoires en uitbreiding)</t>
  </si>
  <si>
    <r>
      <t xml:space="preserve">Tabblad ‘Technische ondersteuning’:
</t>
    </r>
    <r>
      <rPr>
        <sz val="12"/>
        <rFont val="Verdana"/>
        <family val="2"/>
      </rPr>
      <t>Dit tabblad moet inzicht geven in de prijs die de inschrijver rekent voor de technische ondersteuning bij raadsvergaderingen en commissievergaderingen. Het totaalbedrag techniche ondersteuning telt mee bij de beoordeling op prijs.
Het, door de aanbestedende dienst, ingevulde aantal uren zijn fictieve aantallen gebaseerd op een inschatting van het aantal uren bij de ondersteuning bij de raadsveragaderingen en commissievergaderingen gedurende de eerste periode na oplevering. De inschrijver hoeft geen aantallen uren en tarieven in te vullen. Het aantal uren is al ingevuld door de aanbestedende dienst. De uurtarieven heeft u al ingevuld in het tabblad "Staat van eenheidsprijzen". 
Het totaalbedrag technische ondersteuning telt mee bij de beoordeling op prijs. Het aantal opgegeven uren betreft een globale indicatie. Opdrachtgever heeft geen afnameverplichting van het aantal uren. Voor extra uren techniche ondersteuning zal altijd een offerte ter goedkeuring aangeboden moeten worden aan de opdrachtgever op basis van de uurtarieven in het tabblad 'Staat van eenheidsprijzen'. Er mogen geen rechten ontleend worden aan het aantal ingevulde uren en het eindbedrag.</t>
    </r>
  </si>
  <si>
    <r>
      <rPr>
        <b/>
        <sz val="12"/>
        <rFont val="Verdana"/>
        <family val="2"/>
      </rPr>
      <t>Tabblad ‘Raadzaal’:</t>
    </r>
    <r>
      <rPr>
        <sz val="12"/>
        <rFont val="Verdana"/>
        <family val="2"/>
      </rPr>
      <t xml:space="preserve">
Dit tabblad moet inzicht geven in de prijs die de inschrijver rekent voor levering en installatie van apparatuur en software voor de  Raadzaal.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color theme="1"/>
        <rFont val="Verdana"/>
        <family val="2"/>
      </rPr>
      <t>Voor eventuele jaarlijkse kosten vermenigvuldigt u het jaarbedrag maal 6. U dient deze jaarlijkse kosten in principe in te vullen in het tabblad Exploitatiekosten tenzij daar geen mogelijkheid voor is.</t>
    </r>
  </si>
  <si>
    <r>
      <rPr>
        <b/>
        <sz val="12"/>
        <rFont val="Verdana"/>
        <family val="2"/>
      </rPr>
      <t>Tabblad ‘Training medewerkers’:</t>
    </r>
    <r>
      <rPr>
        <sz val="12"/>
        <rFont val="Verdana"/>
        <family val="2"/>
      </rPr>
      <t xml:space="preserve">
Dit tabblad moet inzicht geven in de prijs die de inschrijver rekent voor het trainen van de medewerkers van de gemeente Tholen. Het totaalbedrag training medewerkers telt mee bij de beoordeling op prijs.
In de zandkleurige velden vult u het aantal uren in dat u nodig heeft voor de training van de medewerkers van de gemeente Tholen t.b.v. eerste lijns correctief onderhoud.In het tweede zandkleurige veld vult u het aantal uren in dat u nodig heeft voor het trainen van medewerkers van de Griffie en andere medwerkers van de Gemeente Tholen in het gebruik van het totale AV-systeem inclusief opties. Het uurtarief van de trainer heeft u al ingevuld in het tabblad 'Staat van eenheidsprijzen'.</t>
    </r>
  </si>
  <si>
    <t xml:space="preserve">Maintenance overeenkomst  t.b.v. mogelijke vergadermanagement systemen voor de Raadzaal. In de zandkleurige velden vult u uw aanbiedingsprijs in voor de maintenance kosten op basis van het mogelijk door u aangeboden vergadermanagement/cameraregie systeem. U vult een prijs in per jaar. </t>
  </si>
  <si>
    <t>SLA prijs t.b.v.raadzaal 2 jaar + 2 x 2 optiejaren</t>
  </si>
  <si>
    <t>Maintenance kosten t.b.v. vergadermanagement systeem voor raadzaal 2 jaar + 2 x 2 optiejaren</t>
  </si>
  <si>
    <t>De ambiance microfoon (1x) en 2 aansluitpunten voor vaste microfoons.</t>
  </si>
  <si>
    <r>
      <rPr>
        <b/>
        <sz val="12"/>
        <color rgb="FFFF0000"/>
        <rFont val="Verdana"/>
        <family val="2"/>
      </rPr>
      <t xml:space="preserve">(Optioneel) </t>
    </r>
    <r>
      <rPr>
        <b/>
        <sz val="12"/>
        <rFont val="Verdana"/>
        <family val="2"/>
      </rPr>
      <t xml:space="preserve">Prijs kosten per jaar t.b.v. oplossing  vergaderen op afstand en hybride vergaderen voor raadzaal (totaal voor </t>
    </r>
    <r>
      <rPr>
        <b/>
        <sz val="12"/>
        <color rgb="FFFF0000"/>
        <rFont val="Verdana"/>
        <family val="2"/>
      </rPr>
      <t xml:space="preserve">23 </t>
    </r>
    <r>
      <rPr>
        <b/>
        <sz val="12"/>
        <rFont val="Verdana"/>
        <family val="2"/>
      </rPr>
      <t>personen)</t>
    </r>
  </si>
  <si>
    <r>
      <t>Jaarlijkse kosten t.b.v. oplossing vergaderen op afstand en hybride vergaderen.</t>
    </r>
    <r>
      <rPr>
        <b/>
        <sz val="12"/>
        <color rgb="FFFF0000"/>
        <rFont val="Verdana"/>
        <family val="2"/>
      </rPr>
      <t>(optioneel)</t>
    </r>
  </si>
  <si>
    <r>
      <t xml:space="preserve">Doel tabblad:  Dit tabblad dient ervoor om de prijs van de inschrijver m.b.t. de exploitatiekosten vast te leggen. Dit betreft de totaalprijs voor onderhoud (preventief en correctef), de prijs voor een maintenance overeenkomst t.b.v. het vergadermanagementsysteem en </t>
    </r>
    <r>
      <rPr>
        <b/>
        <sz val="12"/>
        <color rgb="FFFF0000"/>
        <rFont val="Verdana"/>
        <family val="2"/>
      </rPr>
      <t>optioneel</t>
    </r>
    <r>
      <rPr>
        <b/>
        <sz val="12"/>
        <color theme="1"/>
        <rFont val="Verdana"/>
        <family val="2"/>
      </rPr>
      <t xml:space="preserve"> de jaarlijkse kosten t.b.v. de oplossing voor vergaderen op afstand of hybride vergaderen. De inschrijver dient hierbij rekening te houden met alle mogelijke werkzaamheden zoals omschreven in het PvE. De totaalprijs voor de exploitatiekosten telt mee bij de beoordeling op prijs.</t>
    </r>
  </si>
  <si>
    <r>
      <t xml:space="preserve">Totaal exploitatiekosten gedurende </t>
    </r>
    <r>
      <rPr>
        <b/>
        <sz val="12"/>
        <color rgb="FFFF0000"/>
        <rFont val="Verdana"/>
        <family val="2"/>
      </rPr>
      <t xml:space="preserve">6 jaar </t>
    </r>
    <r>
      <rPr>
        <b/>
        <sz val="12"/>
        <rFont val="Verdana"/>
        <family val="2"/>
      </rPr>
      <t>(inclusief optie)</t>
    </r>
  </si>
  <si>
    <r>
      <rPr>
        <b/>
        <sz val="12"/>
        <rFont val="Verdana"/>
        <family val="2"/>
      </rPr>
      <t>Invulinstructie:</t>
    </r>
    <r>
      <rPr>
        <sz val="12"/>
        <rFont val="Verdana"/>
        <family val="2"/>
      </rPr>
      <t xml:space="preserve"> In de zandkleurige velden vult u u de jaarlijkse kosten in t.b.v. de oplossing voor vergaderen op afstand en hybride vergaderen. U vult een prijs in per jaar. Deze prijs is optioneel. De prijs telt wel mee bij de beoordeling op prijs. Hier kunnen geen rechten aan ontleend worden. Voor deze optie geldt geen afname verplichting.</t>
    </r>
  </si>
  <si>
    <r>
      <rPr>
        <b/>
        <sz val="12"/>
        <rFont val="Verdana"/>
        <family val="2"/>
      </rPr>
      <t>Tabblad ‘Exploitatiekosten’:</t>
    </r>
    <r>
      <rPr>
        <sz val="12"/>
        <rFont val="Verdana"/>
        <family val="2"/>
      </rPr>
      <t xml:space="preserve">
Dit tabblad dient ervoor om de prijs van de inschrijver m.b.t. de exploitatiekosten vast te leggen. Dit betreft de totaalprijs voor onderhoud, de prijs voor een maintenance overeenkomst t.b.v. het vergadermanagementsysteem en de jaarlijkse kosten t.b.v. de optionele oplossing voor vergaderen op afstand of hybride vergaderen.  De inschrijver dient hierbij rekening te houden met alle mogelijke werkzaamheden zoals omschreven in het PvE.  De totaalprijs voor de exploitatiekosten telt mee bij de beoordeling op prijs. Voor de optie geldt geen afname verplichting. 
Prijzen SLA kosten voor alle apparatuur en software: In de zandkleurige velden vult u uw aanbiedingsprijs in voor de SLA kosten (exclusief opties) t.b.v. de Gemeente Tholen. U vult een prijs in per jaar. De ingevulde prijs is inclusief alle voorkomende werkzaamheden zoals omschreven in het PvE m.b.t. de service.                                                                
                                                                           </t>
    </r>
  </si>
  <si>
    <r>
      <rPr>
        <b/>
        <sz val="12"/>
        <color rgb="FFFF0000"/>
        <rFont val="Verdana"/>
        <family val="2"/>
      </rPr>
      <t>(Optioneel)</t>
    </r>
    <r>
      <rPr>
        <b/>
        <sz val="12"/>
        <rFont val="Verdana"/>
        <family val="2"/>
      </rPr>
      <t>Oplossing voor vergaderen op afstand en hybride vergaderen</t>
    </r>
  </si>
  <si>
    <t>Subtotaal (opties)</t>
  </si>
  <si>
    <t>Subtotaal apparatuur en software (zonder opties)</t>
  </si>
  <si>
    <t>Vul hier ook de installatiekosten voor deze optie in.</t>
  </si>
  <si>
    <t>Subtotaal opties (incl. installatiekosten)</t>
  </si>
  <si>
    <r>
      <t xml:space="preserve">Totaal jaarlijkse kosten t.b.v. oplossing vergaderen op afstand en hybride vergaderen  </t>
    </r>
    <r>
      <rPr>
        <sz val="12"/>
        <color rgb="FFFF0000"/>
        <rFont val="Verdana"/>
        <family val="2"/>
      </rPr>
      <t>(optioneel)</t>
    </r>
    <r>
      <rPr>
        <sz val="12"/>
        <color theme="1"/>
        <rFont val="Verdana"/>
        <family val="2"/>
      </rPr>
      <t xml:space="preserve"> op basis van 2 jaar + 2 x 2 optiejaren</t>
    </r>
  </si>
  <si>
    <t>Prijs voor audiovisuele apparatuur en software t.b.v. raadzaal inclusief randapparatuur, installatie, technische ondersteuning en training. (exclusief opties)</t>
  </si>
  <si>
    <t>Prijs voor opties inclusief exploitatiekosten</t>
  </si>
  <si>
    <r>
      <t>Totaal Exploitatiekosten voor een periode van</t>
    </r>
    <r>
      <rPr>
        <sz val="12"/>
        <color rgb="FFFF0000"/>
        <rFont val="Verdana"/>
        <family val="2"/>
      </rPr>
      <t xml:space="preserve"> 2 jaar na oplevering en 2 x 2 optiejaren</t>
    </r>
    <r>
      <rPr>
        <sz val="12"/>
        <rFont val="Verdana"/>
        <family val="2"/>
      </rPr>
      <t xml:space="preserve"> (exclusief opties)</t>
    </r>
  </si>
  <si>
    <t xml:space="preserve">Aanbesteding Onderhoud en revitalisering audiovisuele installatie raadzaal Gemeente Tholen
</t>
  </si>
  <si>
    <t>Aanbesteding Onderhoud en revitalisering audiovisuele installatie raadzaal Gemeente Tholen</t>
  </si>
  <si>
    <r>
      <t xml:space="preserve">Van alle  </t>
    </r>
    <r>
      <rPr>
        <b/>
        <sz val="12"/>
        <color rgb="FFFF0000"/>
        <rFont val="Verdana"/>
        <family val="2"/>
      </rPr>
      <t xml:space="preserve">7 </t>
    </r>
    <r>
      <rPr>
        <b/>
        <sz val="12"/>
        <rFont val="Verdana"/>
        <family val="2"/>
      </rPr>
      <t xml:space="preserve"> tabbladen dient u er </t>
    </r>
    <r>
      <rPr>
        <b/>
        <sz val="12"/>
        <color rgb="FFFF0000"/>
        <rFont val="Verdana"/>
        <family val="2"/>
      </rPr>
      <t xml:space="preserve">5 </t>
    </r>
    <r>
      <rPr>
        <b/>
        <sz val="12"/>
        <color theme="1"/>
        <rFont val="Verdana"/>
        <family val="2"/>
      </rPr>
      <t>in</t>
    </r>
    <r>
      <rPr>
        <b/>
        <sz val="12"/>
        <rFont val="Verdana"/>
        <family val="2"/>
      </rPr>
      <t xml:space="preserve"> te vullen. Het andere tabblad wordt geautomatiseerd ingevuld of  is een uitleg tabblad.</t>
    </r>
  </si>
  <si>
    <r>
      <t>Exploitatiekosten  op basis van</t>
    </r>
    <r>
      <rPr>
        <b/>
        <sz val="14"/>
        <color theme="1"/>
        <rFont val="Verdana"/>
        <family val="2"/>
      </rPr>
      <t xml:space="preserve"> 2  jaar en 2 x 2 optiejaren</t>
    </r>
    <r>
      <rPr>
        <b/>
        <sz val="14"/>
        <rFont val="Verdana"/>
        <family val="2"/>
      </rPr>
      <t>) -</t>
    </r>
    <r>
      <rPr>
        <b/>
        <sz val="14"/>
        <color rgb="FFFF0000"/>
        <rFont val="Verdana"/>
        <family val="2"/>
      </rPr>
      <t xml:space="preserve"> ! Zie invulinstructie onder berekening exploitatiekosten per onderdeel. !</t>
    </r>
  </si>
  <si>
    <t>Let op!!!! iPad met docking laadstation:</t>
  </si>
  <si>
    <t>Bedieningstechnicus per uur gedurende periode na oplevering</t>
  </si>
  <si>
    <t>Vergadermanagement systeem t.b.v. specifieke functionaliteit bij raadsvergaderingen en commissievergaderingen inclusief camera regie systeem (met o.a. HD-SDI videomixer), op basis van eisen in dit PvE.</t>
  </si>
  <si>
    <t>Passieve luidspreker en 1 versterker (incl. bevestigingssysteem t.b.v. Luidspreker), 3 nieuwe plafond luidsprekers + vervangen 3 x bestaande versterkers</t>
  </si>
  <si>
    <t>LED sceen (1x) inclusief randapparatuur, bevestigingssysteem en installatie (op basis van eisen in PvE) Maximaal € 75.000,- excl. BTW</t>
  </si>
  <si>
    <t>Installatiekosten Raadzaal zonder opties</t>
  </si>
  <si>
    <t xml:space="preserve">Totaal aanbieding Raadzaal zonder opties </t>
  </si>
  <si>
    <t xml:space="preserve">Totaal aanbieding Raadzaal met opties </t>
  </si>
  <si>
    <t>Tabbladen (zonder opties)</t>
  </si>
  <si>
    <t>Totaal aanbiedingsprijs voor de looptijd van de overeenkomst. (exclusief 21% BTW)</t>
  </si>
  <si>
    <t xml:space="preserve">Totaal exploitatiekosten </t>
  </si>
  <si>
    <r>
      <t xml:space="preserve">Totaal aanbiedingsprijs voor de looptijd van de overeenkomst </t>
    </r>
    <r>
      <rPr>
        <b/>
        <sz val="14"/>
        <color rgb="FFFF0000"/>
        <rFont val="Verdana"/>
        <family val="2"/>
      </rPr>
      <t>inclusief opties</t>
    </r>
    <r>
      <rPr>
        <b/>
        <sz val="14"/>
        <rFont val="Verdana"/>
        <family val="2"/>
      </rPr>
      <t>. (exclusief 21% BTW)</t>
    </r>
  </si>
  <si>
    <r>
      <t xml:space="preserve">Tabbladen </t>
    </r>
    <r>
      <rPr>
        <b/>
        <sz val="12"/>
        <color rgb="FFFF0000"/>
        <rFont val="Verdana"/>
        <family val="2"/>
      </rPr>
      <t>(met opties)</t>
    </r>
  </si>
  <si>
    <r>
      <t xml:space="preserve">Totaal exploitatiekosten  </t>
    </r>
    <r>
      <rPr>
        <b/>
        <sz val="12"/>
        <color rgb="FFFF0000"/>
        <rFont val="Verdana"/>
        <family val="2"/>
      </rPr>
      <t>inclusief alle opties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</si>
</sst>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4" formatCode="_ &quot;€&quot;\ * #,##0.00_ ;_ &quot;€&quot;\ * \-#,##0.00_ ;_ &quot;€&quot;\ * &quot;-&quot;??_ ;_ @_ "/>
    <numFmt numFmtId="164" formatCode="&quot;€&quot;\ #,##0.00_-;&quot;€&quot;\ #,##0.00\-"/>
    <numFmt numFmtId="165" formatCode="_-&quot;€&quot;\ * #,##0.00_-;_-&quot;€&quot;\ * #,##0.00\-;_-&quot;€&quot;\ * &quot;-&quot;??_-;_-@_-"/>
    <numFmt numFmtId="166" formatCode="&quot;€&quot;\ #,##0.00_-"/>
    <numFmt numFmtId="167" formatCode="&quot;€&quot;\ #,##0.00"/>
    <numFmt numFmtId="168" formatCode="&quot;€&quot;\ #,##0"/>
  </numFmts>
  <fonts count="38"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sz val="11"/>
      <name val="Verdana"/>
      <family val="2"/>
    </font>
    <font>
      <sz val="18"/>
      <name val="Arial"/>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sz val="10"/>
      <color rgb="FFFF0000"/>
      <name val="Verdana"/>
      <family val="2"/>
    </font>
    <font>
      <u/>
      <sz val="10"/>
      <color rgb="FF000000"/>
      <name val="Verdana"/>
      <family val="2"/>
    </font>
    <font>
      <b/>
      <sz val="10"/>
      <color rgb="FF000000"/>
      <name val="Verdana"/>
      <family val="2"/>
    </font>
    <font>
      <b/>
      <sz val="11"/>
      <color rgb="FFFF0000"/>
      <name val="Verdana"/>
      <family val="2"/>
    </font>
  </fonts>
  <fills count="17">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theme="0" tint="-0.34998626667073579"/>
        <bgColor indexed="64"/>
      </patternFill>
    </fill>
    <fill>
      <patternFill patternType="solid">
        <fgColor theme="0"/>
        <bgColor rgb="FF000000"/>
      </patternFill>
    </fill>
    <fill>
      <patternFill patternType="solid">
        <fgColor theme="0" tint="-0.249977111117893"/>
        <bgColor indexed="64"/>
      </patternFill>
    </fill>
  </fills>
  <borders count="56">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478">
    <xf numFmtId="0" fontId="0" fillId="0" borderId="0" xfId="0"/>
    <xf numFmtId="0" fontId="2" fillId="0" borderId="0" xfId="0" applyFont="1"/>
    <xf numFmtId="164" fontId="6" fillId="0" borderId="0" xfId="0" applyNumberFormat="1" applyFont="1" applyAlignment="1">
      <alignment horizontal="right"/>
    </xf>
    <xf numFmtId="166"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6"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6"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166" fontId="6" fillId="3" borderId="2" xfId="0" applyNumberFormat="1" applyFont="1" applyFill="1" applyBorder="1" applyAlignment="1">
      <alignment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6"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6" fontId="10" fillId="0" borderId="2" xfId="0" applyNumberFormat="1" applyFont="1" applyBorder="1" applyAlignment="1">
      <alignment vertical="top"/>
    </xf>
    <xf numFmtId="166" fontId="10" fillId="9" borderId="2" xfId="0" applyNumberFormat="1" applyFont="1" applyFill="1" applyBorder="1" applyAlignment="1">
      <alignment vertical="top"/>
    </xf>
    <xf numFmtId="166" fontId="10" fillId="7" borderId="2" xfId="0" applyNumberFormat="1" applyFont="1" applyFill="1" applyBorder="1" applyAlignment="1">
      <alignment vertical="top"/>
    </xf>
    <xf numFmtId="166"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6" fontId="10" fillId="9" borderId="2" xfId="0" applyNumberFormat="1" applyFont="1" applyFill="1" applyBorder="1" applyAlignment="1">
      <alignment horizontal="center" vertical="top"/>
    </xf>
    <xf numFmtId="166" fontId="10" fillId="8" borderId="2" xfId="0" applyNumberFormat="1" applyFont="1" applyFill="1" applyBorder="1" applyAlignment="1">
      <alignment vertical="top"/>
    </xf>
    <xf numFmtId="0" fontId="10" fillId="0" borderId="0" xfId="0" applyFont="1" applyAlignment="1">
      <alignment vertical="top" wrapText="1"/>
    </xf>
    <xf numFmtId="166" fontId="10" fillId="0" borderId="0" xfId="0" applyNumberFormat="1" applyFont="1" applyAlignment="1">
      <alignment horizontal="center" vertical="top"/>
    </xf>
    <xf numFmtId="4" fontId="10" fillId="0" borderId="0" xfId="0" applyNumberFormat="1" applyFont="1" applyAlignment="1">
      <alignment horizontal="center" vertical="top"/>
    </xf>
    <xf numFmtId="166" fontId="10" fillId="0" borderId="0" xfId="0" applyNumberFormat="1" applyFont="1" applyAlignment="1">
      <alignment vertical="top"/>
    </xf>
    <xf numFmtId="0" fontId="0" fillId="0" borderId="0" xfId="0" applyAlignment="1">
      <alignment vertical="top"/>
    </xf>
    <xf numFmtId="0" fontId="9" fillId="0" borderId="0" xfId="0" applyFont="1" applyAlignment="1">
      <alignment vertical="top"/>
    </xf>
    <xf numFmtId="166" fontId="0" fillId="9" borderId="2" xfId="0" applyNumberFormat="1" applyFill="1" applyBorder="1"/>
    <xf numFmtId="166"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3" fillId="0" borderId="0" xfId="0" applyFont="1"/>
    <xf numFmtId="0" fontId="6" fillId="0" borderId="2" xfId="0" applyFont="1" applyBorder="1" applyAlignment="1">
      <alignment wrapText="1"/>
    </xf>
    <xf numFmtId="165"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0" fontId="10" fillId="6" borderId="3" xfId="0" applyFont="1" applyFill="1" applyBorder="1" applyAlignment="1" applyProtection="1">
      <alignment vertical="top"/>
      <protection locked="0"/>
    </xf>
    <xf numFmtId="0" fontId="6" fillId="6" borderId="2" xfId="0" applyFont="1" applyFill="1" applyBorder="1" applyAlignment="1" applyProtection="1">
      <alignment vertical="top"/>
      <protection locked="0"/>
    </xf>
    <xf numFmtId="0" fontId="10" fillId="6" borderId="2" xfId="0" applyFont="1" applyFill="1" applyBorder="1" applyAlignment="1" applyProtection="1">
      <alignment vertical="top" wrapText="1"/>
      <protection locked="0"/>
    </xf>
    <xf numFmtId="166"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3" xfId="0" applyFont="1" applyFill="1" applyBorder="1" applyProtection="1">
      <protection locked="0"/>
    </xf>
    <xf numFmtId="0" fontId="6" fillId="6" borderId="2" xfId="0" applyFont="1" applyFill="1" applyBorder="1" applyProtection="1">
      <protection locked="0"/>
    </xf>
    <xf numFmtId="166" fontId="0" fillId="6" borderId="2" xfId="0" applyNumberFormat="1" applyFill="1" applyBorder="1" applyAlignment="1" applyProtection="1">
      <alignment horizontal="center"/>
      <protection locked="0"/>
    </xf>
    <xf numFmtId="4" fontId="0" fillId="6" borderId="2" xfId="0" applyNumberFormat="1" applyFill="1" applyBorder="1" applyAlignment="1" applyProtection="1">
      <alignment horizontal="center"/>
      <protection locked="0"/>
    </xf>
    <xf numFmtId="0" fontId="10" fillId="6" borderId="2" xfId="0" applyFont="1" applyFill="1" applyBorder="1" applyAlignment="1" applyProtection="1">
      <alignment wrapText="1"/>
      <protection locked="0"/>
    </xf>
    <xf numFmtId="166" fontId="19" fillId="6" borderId="2" xfId="0" applyNumberFormat="1" applyFont="1" applyFill="1" applyBorder="1" applyAlignment="1" applyProtection="1">
      <alignment horizontal="center"/>
      <protection locked="0"/>
    </xf>
    <xf numFmtId="0" fontId="0" fillId="6" borderId="3" xfId="0" applyFill="1" applyBorder="1" applyAlignment="1" applyProtection="1">
      <alignment vertical="top"/>
      <protection locked="0"/>
    </xf>
    <xf numFmtId="0" fontId="10" fillId="6" borderId="3" xfId="0" applyFont="1" applyFill="1" applyBorder="1" applyAlignment="1" applyProtection="1">
      <alignment vertical="top" wrapText="1"/>
      <protection locked="0"/>
    </xf>
    <xf numFmtId="0" fontId="18" fillId="12" borderId="3" xfId="0" applyFont="1" applyFill="1" applyBorder="1" applyAlignment="1" applyProtection="1">
      <alignment vertical="top"/>
      <protection locked="0"/>
    </xf>
    <xf numFmtId="0" fontId="6" fillId="12" borderId="3" xfId="0" applyFont="1" applyFill="1" applyBorder="1" applyAlignment="1" applyProtection="1">
      <alignment vertical="top"/>
      <protection locked="0"/>
    </xf>
    <xf numFmtId="0" fontId="0" fillId="12" borderId="3" xfId="0" applyFill="1" applyBorder="1" applyAlignment="1" applyProtection="1">
      <alignment vertical="top" wrapText="1"/>
      <protection locked="0"/>
    </xf>
    <xf numFmtId="166" fontId="10" fillId="12" borderId="3" xfId="0" applyNumberFormat="1" applyFont="1" applyFill="1" applyBorder="1" applyAlignment="1" applyProtection="1">
      <alignment horizontal="center" vertical="top"/>
      <protection locked="0"/>
    </xf>
    <xf numFmtId="4" fontId="10" fillId="12" borderId="3" xfId="0" applyNumberFormat="1" applyFont="1" applyFill="1" applyBorder="1" applyAlignment="1" applyProtection="1">
      <alignment horizontal="center" vertical="top"/>
      <protection locked="0"/>
    </xf>
    <xf numFmtId="0" fontId="10" fillId="12" borderId="3" xfId="0" applyFont="1" applyFill="1" applyBorder="1" applyAlignment="1" applyProtection="1">
      <alignment vertical="top"/>
      <protection locked="0"/>
    </xf>
    <xf numFmtId="0" fontId="6" fillId="12" borderId="2" xfId="0" applyFont="1" applyFill="1" applyBorder="1" applyAlignment="1" applyProtection="1">
      <alignment vertical="top"/>
      <protection locked="0"/>
    </xf>
    <xf numFmtId="0" fontId="0" fillId="12" borderId="2" xfId="0" applyFill="1" applyBorder="1" applyAlignment="1" applyProtection="1">
      <alignment vertical="top" wrapText="1"/>
      <protection locked="0"/>
    </xf>
    <xf numFmtId="166" fontId="10" fillId="12" borderId="2" xfId="0" applyNumberFormat="1" applyFont="1" applyFill="1" applyBorder="1" applyAlignment="1" applyProtection="1">
      <alignment horizontal="center" vertical="top"/>
      <protection locked="0"/>
    </xf>
    <xf numFmtId="4" fontId="10" fillId="12" borderId="2" xfId="0" applyNumberFormat="1" applyFont="1" applyFill="1" applyBorder="1" applyAlignment="1" applyProtection="1">
      <alignment horizontal="center" vertical="top"/>
      <protection locked="0"/>
    </xf>
    <xf numFmtId="0" fontId="10" fillId="12" borderId="3" xfId="0" applyFont="1" applyFill="1" applyBorder="1" applyAlignment="1" applyProtection="1">
      <alignment vertical="top" wrapText="1"/>
      <protection locked="0"/>
    </xf>
    <xf numFmtId="0" fontId="10" fillId="12" borderId="2" xfId="0" applyFont="1" applyFill="1" applyBorder="1" applyAlignment="1" applyProtection="1">
      <alignment vertical="top" wrapText="1"/>
      <protection locked="0"/>
    </xf>
    <xf numFmtId="0" fontId="0" fillId="12" borderId="3" xfId="0" applyFill="1" applyBorder="1" applyAlignment="1" applyProtection="1">
      <alignment vertical="top"/>
      <protection locked="0"/>
    </xf>
    <xf numFmtId="0" fontId="6" fillId="13" borderId="3" xfId="0" applyFont="1" applyFill="1" applyBorder="1" applyAlignment="1" applyProtection="1">
      <alignment vertical="top"/>
      <protection locked="0"/>
    </xf>
    <xf numFmtId="0" fontId="10" fillId="13" borderId="3" xfId="0" applyFont="1" applyFill="1" applyBorder="1" applyAlignment="1" applyProtection="1">
      <alignment vertical="top" wrapText="1"/>
      <protection locked="0"/>
    </xf>
    <xf numFmtId="166" fontId="0" fillId="13" borderId="3" xfId="0" applyNumberFormat="1" applyFill="1" applyBorder="1" applyAlignment="1" applyProtection="1">
      <alignment horizontal="center" vertical="top"/>
      <protection locked="0"/>
    </xf>
    <xf numFmtId="4" fontId="0" fillId="13" borderId="3" xfId="0" applyNumberFormat="1" applyFill="1" applyBorder="1" applyAlignment="1" applyProtection="1">
      <alignment horizontal="center" vertical="top"/>
      <protection locked="0"/>
    </xf>
    <xf numFmtId="0" fontId="10" fillId="10" borderId="3" xfId="0" applyFont="1" applyFill="1" applyBorder="1" applyAlignment="1" applyProtection="1">
      <alignment vertical="top"/>
      <protection locked="0"/>
    </xf>
    <xf numFmtId="0" fontId="6" fillId="10" borderId="3" xfId="0" applyFont="1" applyFill="1" applyBorder="1" applyAlignment="1" applyProtection="1">
      <alignment vertical="top"/>
      <protection locked="0"/>
    </xf>
    <xf numFmtId="0" fontId="10" fillId="10" borderId="3" xfId="0" applyFont="1" applyFill="1" applyBorder="1" applyAlignment="1" applyProtection="1">
      <alignment vertical="top" wrapText="1"/>
      <protection locked="0"/>
    </xf>
    <xf numFmtId="166" fontId="10" fillId="10" borderId="3" xfId="0" applyNumberFormat="1" applyFont="1" applyFill="1" applyBorder="1" applyAlignment="1" applyProtection="1">
      <alignment horizontal="center" vertical="top"/>
      <protection locked="0"/>
    </xf>
    <xf numFmtId="4" fontId="0" fillId="10" borderId="3" xfId="0" applyNumberFormat="1" applyFill="1" applyBorder="1" applyAlignment="1" applyProtection="1">
      <alignment horizontal="center" vertical="top"/>
      <protection locked="0"/>
    </xf>
    <xf numFmtId="0" fontId="0" fillId="10" borderId="3" xfId="0" applyFill="1" applyBorder="1" applyAlignment="1" applyProtection="1">
      <alignment vertical="top"/>
      <protection locked="0"/>
    </xf>
    <xf numFmtId="0" fontId="0" fillId="10" borderId="3" xfId="0" applyFill="1" applyBorder="1" applyAlignment="1" applyProtection="1">
      <alignment vertical="top" wrapText="1"/>
      <protection locked="0"/>
    </xf>
    <xf numFmtId="166" fontId="0" fillId="10" borderId="3" xfId="0" applyNumberFormat="1" applyFill="1" applyBorder="1" applyAlignment="1" applyProtection="1">
      <alignment horizontal="center" vertical="top"/>
      <protection locked="0"/>
    </xf>
    <xf numFmtId="0" fontId="19" fillId="10" borderId="3" xfId="0" applyFont="1" applyFill="1" applyBorder="1" applyAlignment="1" applyProtection="1">
      <alignment vertical="top" wrapText="1"/>
      <protection locked="0"/>
    </xf>
    <xf numFmtId="0" fontId="19" fillId="10" borderId="3" xfId="0" applyFont="1" applyFill="1" applyBorder="1" applyAlignment="1" applyProtection="1">
      <alignment vertical="top"/>
      <protection locked="0"/>
    </xf>
    <xf numFmtId="166" fontId="19" fillId="10" borderId="3" xfId="0" applyNumberFormat="1" applyFont="1" applyFill="1" applyBorder="1" applyAlignment="1" applyProtection="1">
      <alignment horizontal="center" vertical="top"/>
      <protection locked="0"/>
    </xf>
    <xf numFmtId="0" fontId="20" fillId="10" borderId="3" xfId="0" applyFont="1" applyFill="1" applyBorder="1" applyAlignment="1" applyProtection="1">
      <alignment vertical="top" wrapText="1"/>
      <protection locked="0"/>
    </xf>
    <xf numFmtId="0" fontId="21" fillId="10" borderId="3" xfId="0" applyFont="1" applyFill="1" applyBorder="1" applyAlignment="1" applyProtection="1">
      <alignment vertical="top"/>
      <protection locked="0"/>
    </xf>
    <xf numFmtId="166" fontId="20" fillId="10" borderId="3" xfId="0" applyNumberFormat="1" applyFont="1" applyFill="1" applyBorder="1" applyAlignment="1" applyProtection="1">
      <alignment horizontal="center" vertical="top"/>
      <protection locked="0"/>
    </xf>
    <xf numFmtId="0" fontId="0" fillId="6" borderId="3" xfId="0" applyFill="1" applyBorder="1" applyAlignment="1" applyProtection="1">
      <alignment vertical="top" wrapText="1"/>
      <protection locked="0"/>
    </xf>
    <xf numFmtId="0" fontId="0" fillId="6" borderId="2" xfId="0" applyFill="1" applyBorder="1" applyAlignment="1" applyProtection="1">
      <alignment vertical="top" wrapText="1"/>
      <protection locked="0"/>
    </xf>
    <xf numFmtId="0" fontId="0" fillId="0" borderId="0" xfId="0" applyAlignment="1">
      <alignment horizontal="center"/>
    </xf>
    <xf numFmtId="0" fontId="10" fillId="0" borderId="12" xfId="0" applyFont="1" applyBorder="1" applyAlignment="1">
      <alignment wrapText="1" shrinkToFit="1"/>
    </xf>
    <xf numFmtId="166" fontId="0" fillId="9" borderId="12" xfId="0" applyNumberFormat="1" applyFill="1" applyBorder="1" applyAlignment="1">
      <alignment horizontal="center"/>
    </xf>
    <xf numFmtId="0" fontId="0" fillId="0" borderId="2" xfId="0" applyBorder="1" applyAlignment="1">
      <alignment wrapText="1" shrinkToFit="1"/>
    </xf>
    <xf numFmtId="166" fontId="0" fillId="7" borderId="2" xfId="0" applyNumberFormat="1" applyFill="1" applyBorder="1" applyAlignment="1">
      <alignment horizontal="center"/>
    </xf>
    <xf numFmtId="166" fontId="6" fillId="0" borderId="2" xfId="0" applyNumberFormat="1" applyFont="1" applyBorder="1" applyAlignment="1">
      <alignment horizontal="center"/>
    </xf>
    <xf numFmtId="0" fontId="26" fillId="0" borderId="0" xfId="0" applyFont="1"/>
    <xf numFmtId="0" fontId="0" fillId="7" borderId="0" xfId="0" applyFill="1"/>
    <xf numFmtId="0" fontId="6" fillId="7" borderId="0" xfId="0" applyFont="1" applyFill="1" applyAlignment="1">
      <alignment horizontal="left" vertical="top"/>
    </xf>
    <xf numFmtId="0" fontId="10" fillId="7" borderId="2" xfId="0" applyFont="1" applyFill="1" applyBorder="1" applyAlignment="1">
      <alignment vertical="top" wrapText="1"/>
    </xf>
    <xf numFmtId="0" fontId="0" fillId="7" borderId="0" xfId="0" applyFill="1" applyAlignment="1">
      <alignment vertical="top"/>
    </xf>
    <xf numFmtId="0" fontId="10" fillId="7" borderId="0" xfId="0" applyFont="1" applyFill="1" applyAlignment="1">
      <alignment vertical="top" wrapText="1"/>
    </xf>
    <xf numFmtId="0" fontId="10" fillId="7" borderId="13" xfId="0" applyFont="1" applyFill="1" applyBorder="1" applyAlignment="1">
      <alignment vertical="top" wrapText="1"/>
    </xf>
    <xf numFmtId="0" fontId="0" fillId="7" borderId="16" xfId="0" applyFill="1" applyBorder="1" applyAlignment="1">
      <alignment vertical="top"/>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9" xfId="0" applyFont="1" applyFill="1" applyBorder="1"/>
    <xf numFmtId="0" fontId="14" fillId="7" borderId="20" xfId="0" applyFont="1" applyFill="1" applyBorder="1"/>
    <xf numFmtId="0" fontId="6" fillId="7" borderId="17" xfId="0" applyFont="1" applyFill="1" applyBorder="1" applyAlignment="1">
      <alignment vertical="center"/>
    </xf>
    <xf numFmtId="0" fontId="14" fillId="7" borderId="18" xfId="0" applyFont="1" applyFill="1" applyBorder="1" applyAlignment="1">
      <alignment vertical="center"/>
    </xf>
    <xf numFmtId="0" fontId="14" fillId="7" borderId="2" xfId="0" applyFont="1" applyFill="1" applyBorder="1"/>
    <xf numFmtId="0" fontId="10" fillId="7" borderId="2" xfId="0" applyFont="1" applyFill="1" applyBorder="1" applyAlignment="1">
      <alignment wrapText="1"/>
    </xf>
    <xf numFmtId="0" fontId="10" fillId="7" borderId="2" xfId="0" applyFont="1" applyFill="1" applyBorder="1"/>
    <xf numFmtId="0" fontId="28" fillId="7" borderId="2" xfId="0" applyFont="1" applyFill="1" applyBorder="1"/>
    <xf numFmtId="0" fontId="15" fillId="7" borderId="17" xfId="0" applyFont="1" applyFill="1" applyBorder="1" applyAlignment="1">
      <alignment horizontal="left" vertical="center"/>
    </xf>
    <xf numFmtId="0" fontId="29" fillId="7" borderId="0" xfId="0" applyFont="1" applyFill="1" applyAlignment="1">
      <alignment vertical="top"/>
    </xf>
    <xf numFmtId="0" fontId="25" fillId="0" borderId="0" xfId="0" applyFont="1"/>
    <xf numFmtId="164" fontId="6" fillId="0" borderId="3" xfId="0" applyNumberFormat="1" applyFont="1" applyBorder="1" applyAlignment="1">
      <alignment horizontal="right"/>
    </xf>
    <xf numFmtId="164" fontId="17" fillId="0" borderId="3" xfId="0" applyNumberFormat="1" applyFont="1" applyBorder="1" applyAlignment="1">
      <alignment horizontal="right"/>
    </xf>
    <xf numFmtId="164" fontId="6" fillId="7" borderId="3" xfId="0" applyNumberFormat="1" applyFont="1" applyFill="1" applyBorder="1" applyAlignment="1">
      <alignment horizontal="right"/>
    </xf>
    <xf numFmtId="164" fontId="6" fillId="0" borderId="11" xfId="0" applyNumberFormat="1" applyFont="1" applyBorder="1" applyAlignment="1">
      <alignment horizontal="right"/>
    </xf>
    <xf numFmtId="0" fontId="6" fillId="5" borderId="23" xfId="0" applyFont="1" applyFill="1" applyBorder="1"/>
    <xf numFmtId="166" fontId="6" fillId="5" borderId="24" xfId="0" applyNumberFormat="1" applyFont="1" applyFill="1" applyBorder="1" applyAlignment="1">
      <alignment horizontal="right"/>
    </xf>
    <xf numFmtId="164" fontId="6" fillId="5" borderId="25" xfId="0" applyNumberFormat="1" applyFont="1" applyFill="1" applyBorder="1" applyAlignment="1">
      <alignment horizontal="right"/>
    </xf>
    <xf numFmtId="0" fontId="0" fillId="0" borderId="26" xfId="0" applyBorder="1"/>
    <xf numFmtId="164" fontId="6" fillId="0" borderId="27" xfId="0" applyNumberFormat="1" applyFont="1" applyBorder="1" applyAlignment="1">
      <alignment horizontal="right"/>
    </xf>
    <xf numFmtId="0" fontId="10" fillId="0" borderId="26" xfId="0" applyFont="1" applyBorder="1"/>
    <xf numFmtId="0" fontId="6" fillId="0" borderId="26" xfId="0" applyFont="1" applyBorder="1"/>
    <xf numFmtId="164" fontId="6" fillId="7" borderId="27" xfId="0" applyNumberFormat="1" applyFont="1" applyFill="1" applyBorder="1" applyAlignment="1">
      <alignment horizontal="right"/>
    </xf>
    <xf numFmtId="0" fontId="19" fillId="0" borderId="26" xfId="0" applyFont="1" applyBorder="1" applyAlignment="1">
      <alignment wrapText="1"/>
    </xf>
    <xf numFmtId="0" fontId="6" fillId="0" borderId="28" xfId="0" applyFont="1" applyBorder="1"/>
    <xf numFmtId="166" fontId="0" fillId="0" borderId="29" xfId="0" applyNumberFormat="1" applyBorder="1" applyAlignment="1">
      <alignment horizontal="right"/>
    </xf>
    <xf numFmtId="0" fontId="10" fillId="0" borderId="23" xfId="0" applyFont="1" applyBorder="1"/>
    <xf numFmtId="166" fontId="0" fillId="5" borderId="24" xfId="0" applyNumberFormat="1" applyFill="1" applyBorder="1" applyAlignment="1">
      <alignment horizontal="right"/>
    </xf>
    <xf numFmtId="164" fontId="6" fillId="0" borderId="25" xfId="0" applyNumberFormat="1" applyFont="1" applyBorder="1" applyAlignment="1">
      <alignment horizontal="right"/>
    </xf>
    <xf numFmtId="164" fontId="6" fillId="9" borderId="30" xfId="0" applyNumberFormat="1" applyFont="1" applyFill="1" applyBorder="1" applyAlignment="1">
      <alignment horizontal="right"/>
    </xf>
    <xf numFmtId="164" fontId="17" fillId="0" borderId="25" xfId="0" applyNumberFormat="1" applyFont="1" applyBorder="1" applyAlignment="1">
      <alignment horizontal="right"/>
    </xf>
    <xf numFmtId="0" fontId="6" fillId="0" borderId="23" xfId="0" applyFont="1" applyBorder="1"/>
    <xf numFmtId="166" fontId="0" fillId="0" borderId="24" xfId="0" applyNumberFormat="1" applyBorder="1" applyAlignment="1">
      <alignment horizontal="right"/>
    </xf>
    <xf numFmtId="166" fontId="6" fillId="9" borderId="30" xfId="0" applyNumberFormat="1" applyFont="1" applyFill="1" applyBorder="1" applyAlignment="1">
      <alignment horizontal="right"/>
    </xf>
    <xf numFmtId="0" fontId="12" fillId="7" borderId="18" xfId="0" applyFont="1" applyFill="1" applyBorder="1" applyAlignment="1">
      <alignment vertical="center" wrapText="1"/>
    </xf>
    <xf numFmtId="0" fontId="6" fillId="7" borderId="18" xfId="0" applyFont="1" applyFill="1" applyBorder="1" applyAlignment="1">
      <alignment wrapText="1"/>
    </xf>
    <xf numFmtId="164" fontId="29" fillId="3" borderId="2" xfId="148" applyNumberFormat="1" applyFont="1" applyFill="1" applyBorder="1" applyProtection="1"/>
    <xf numFmtId="0" fontId="10" fillId="7" borderId="0" xfId="0" applyFont="1" applyFill="1"/>
    <xf numFmtId="0" fontId="14" fillId="0" borderId="0" xfId="0" applyFont="1"/>
    <xf numFmtId="0" fontId="25" fillId="7" borderId="0" xfId="0" applyFont="1" applyFill="1"/>
    <xf numFmtId="0" fontId="32" fillId="7" borderId="0" xfId="0" applyFont="1" applyFill="1"/>
    <xf numFmtId="0" fontId="32"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4" fillId="14" borderId="10" xfId="0" applyFont="1" applyFill="1" applyBorder="1"/>
    <xf numFmtId="0" fontId="14" fillId="7" borderId="14"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5" fontId="10" fillId="6" borderId="2" xfId="148" applyNumberFormat="1" applyFont="1" applyFill="1" applyBorder="1" applyProtection="1">
      <protection locked="0"/>
    </xf>
    <xf numFmtId="0" fontId="14" fillId="7" borderId="15" xfId="0" applyFont="1" applyFill="1" applyBorder="1"/>
    <xf numFmtId="0" fontId="10" fillId="7" borderId="0" xfId="0" applyFont="1" applyFill="1" applyAlignment="1">
      <alignment horizontal="left" indent="1"/>
    </xf>
    <xf numFmtId="0" fontId="14" fillId="7" borderId="21" xfId="0" applyFont="1" applyFill="1" applyBorder="1"/>
    <xf numFmtId="0" fontId="14" fillId="7" borderId="22" xfId="0" applyFont="1" applyFill="1" applyBorder="1"/>
    <xf numFmtId="0" fontId="14" fillId="7" borderId="18" xfId="0" applyFont="1" applyFill="1" applyBorder="1"/>
    <xf numFmtId="0" fontId="14" fillId="7" borderId="14" xfId="0" applyFont="1" applyFill="1" applyBorder="1"/>
    <xf numFmtId="164" fontId="10" fillId="9" borderId="2" xfId="148" applyNumberFormat="1" applyFont="1" applyFill="1" applyBorder="1" applyProtection="1"/>
    <xf numFmtId="165" fontId="10" fillId="0" borderId="2" xfId="148" applyNumberFormat="1" applyFont="1" applyFill="1" applyBorder="1" applyProtection="1"/>
    <xf numFmtId="0" fontId="10" fillId="0" borderId="0" xfId="0" applyFont="1"/>
    <xf numFmtId="0" fontId="29" fillId="0" borderId="28" xfId="0" applyFont="1" applyBorder="1"/>
    <xf numFmtId="166" fontId="25" fillId="0" borderId="29" xfId="0" applyNumberFormat="1" applyFont="1" applyBorder="1" applyAlignment="1">
      <alignment horizontal="right"/>
    </xf>
    <xf numFmtId="164" fontId="29" fillId="3" borderId="30" xfId="0" applyNumberFormat="1" applyFont="1" applyFill="1" applyBorder="1" applyAlignment="1">
      <alignment horizontal="right"/>
    </xf>
    <xf numFmtId="0" fontId="0" fillId="0" borderId="22" xfId="0" applyBorder="1"/>
    <xf numFmtId="0" fontId="21" fillId="7" borderId="0" xfId="0" applyFont="1" applyFill="1"/>
    <xf numFmtId="166" fontId="6" fillId="7" borderId="0" xfId="0" applyNumberFormat="1" applyFont="1" applyFill="1" applyAlignment="1">
      <alignment horizontal="right"/>
    </xf>
    <xf numFmtId="164" fontId="6" fillId="7" borderId="0" xfId="0" applyNumberFormat="1" applyFont="1" applyFill="1" applyAlignment="1">
      <alignment horizontal="right"/>
    </xf>
    <xf numFmtId="0" fontId="2" fillId="7" borderId="0" xfId="0" applyFont="1" applyFill="1"/>
    <xf numFmtId="0" fontId="6" fillId="7" borderId="33" xfId="0" applyFont="1" applyFill="1" applyBorder="1"/>
    <xf numFmtId="166" fontId="0" fillId="7" borderId="16" xfId="0" applyNumberFormat="1" applyFill="1" applyBorder="1" applyAlignment="1">
      <alignment horizontal="right"/>
    </xf>
    <xf numFmtId="164" fontId="6" fillId="7" borderId="34" xfId="0" applyNumberFormat="1" applyFont="1" applyFill="1" applyBorder="1" applyAlignment="1">
      <alignment horizontal="right"/>
    </xf>
    <xf numFmtId="0" fontId="0" fillId="7" borderId="26" xfId="0" applyFill="1" applyBorder="1"/>
    <xf numFmtId="166" fontId="0" fillId="7" borderId="2" xfId="0" applyNumberFormat="1" applyFill="1" applyBorder="1" applyAlignment="1">
      <alignment horizontal="right"/>
    </xf>
    <xf numFmtId="0" fontId="10" fillId="7" borderId="0" xfId="0" applyFont="1" applyFill="1" applyAlignment="1">
      <alignment horizontal="left" vertical="top" wrapText="1"/>
    </xf>
    <xf numFmtId="166" fontId="10" fillId="7" borderId="0" xfId="0" applyNumberFormat="1" applyFont="1" applyFill="1" applyAlignment="1">
      <alignment horizontal="left" vertical="top"/>
    </xf>
    <xf numFmtId="4" fontId="10" fillId="7" borderId="0" xfId="0" applyNumberFormat="1" applyFont="1" applyFill="1" applyAlignment="1">
      <alignment horizontal="left" vertical="top"/>
    </xf>
    <xf numFmtId="0" fontId="0" fillId="7" borderId="0" xfId="0" applyFill="1" applyAlignment="1">
      <alignment wrapText="1"/>
    </xf>
    <xf numFmtId="166" fontId="0" fillId="7" borderId="0" xfId="0" applyNumberFormat="1" applyFill="1" applyAlignment="1">
      <alignment horizontal="center"/>
    </xf>
    <xf numFmtId="4" fontId="0" fillId="7" borderId="0" xfId="0" applyNumberFormat="1" applyFill="1" applyAlignment="1">
      <alignment horizontal="center"/>
    </xf>
    <xf numFmtId="166"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6"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166" fontId="10" fillId="7" borderId="0" xfId="0" applyNumberFormat="1" applyFont="1" applyFill="1" applyAlignment="1">
      <alignment vertical="top"/>
    </xf>
    <xf numFmtId="0" fontId="23" fillId="7" borderId="0" xfId="0" applyFont="1" applyFill="1"/>
    <xf numFmtId="0" fontId="21"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6" fillId="5" borderId="23" xfId="0" applyFont="1" applyFill="1" applyBorder="1" applyAlignment="1">
      <alignment horizontal="center" vertical="top"/>
    </xf>
    <xf numFmtId="0" fontId="6" fillId="5" borderId="35" xfId="0" applyFont="1" applyFill="1" applyBorder="1" applyAlignment="1">
      <alignment horizontal="center" vertical="top"/>
    </xf>
    <xf numFmtId="0" fontId="6" fillId="5" borderId="24" xfId="0" applyFont="1" applyFill="1" applyBorder="1" applyAlignment="1">
      <alignment horizontal="center" vertical="top"/>
    </xf>
    <xf numFmtId="0" fontId="6" fillId="5" borderId="24" xfId="0" applyFont="1" applyFill="1" applyBorder="1" applyAlignment="1">
      <alignment horizontal="center" vertical="top" wrapText="1"/>
    </xf>
    <xf numFmtId="166" fontId="6" fillId="5" borderId="24" xfId="0" applyNumberFormat="1" applyFont="1" applyFill="1" applyBorder="1" applyAlignment="1">
      <alignment horizontal="center" vertical="top" wrapText="1"/>
    </xf>
    <xf numFmtId="4" fontId="6" fillId="5" borderId="24" xfId="0" applyNumberFormat="1" applyFont="1" applyFill="1" applyBorder="1" applyAlignment="1">
      <alignment horizontal="center" vertical="top" wrapText="1"/>
    </xf>
    <xf numFmtId="166" fontId="6" fillId="5" borderId="25" xfId="0" applyNumberFormat="1" applyFont="1" applyFill="1" applyBorder="1" applyAlignment="1">
      <alignment horizontal="center" vertical="top" wrapText="1"/>
    </xf>
    <xf numFmtId="0" fontId="10" fillId="6" borderId="26" xfId="0" applyFont="1" applyFill="1" applyBorder="1" applyAlignment="1" applyProtection="1">
      <alignment vertical="top"/>
      <protection locked="0"/>
    </xf>
    <xf numFmtId="0" fontId="0" fillId="0" borderId="38" xfId="0" applyBorder="1" applyAlignment="1">
      <alignment vertical="top"/>
    </xf>
    <xf numFmtId="0" fontId="10" fillId="0" borderId="38" xfId="0" applyFont="1" applyBorder="1" applyAlignment="1">
      <alignment vertical="top"/>
    </xf>
    <xf numFmtId="0" fontId="0" fillId="6" borderId="26" xfId="0" applyFill="1" applyBorder="1" applyProtection="1">
      <protection locked="0"/>
    </xf>
    <xf numFmtId="0" fontId="0" fillId="0" borderId="38" xfId="0" applyBorder="1"/>
    <xf numFmtId="166" fontId="6" fillId="0" borderId="38" xfId="0" applyNumberFormat="1" applyFont="1" applyBorder="1" applyAlignment="1">
      <alignment vertical="top"/>
    </xf>
    <xf numFmtId="0" fontId="0" fillId="11" borderId="28" xfId="0" applyFill="1" applyBorder="1" applyAlignment="1">
      <alignment vertical="top"/>
    </xf>
    <xf numFmtId="0" fontId="6" fillId="11" borderId="39" xfId="0" applyFont="1" applyFill="1" applyBorder="1" applyAlignment="1">
      <alignment vertical="top" wrapText="1"/>
    </xf>
    <xf numFmtId="0" fontId="9" fillId="11" borderId="29" xfId="0" applyFont="1" applyFill="1" applyBorder="1" applyAlignment="1">
      <alignment vertical="top"/>
    </xf>
    <xf numFmtId="0" fontId="9" fillId="11" borderId="29" xfId="0" applyFont="1" applyFill="1" applyBorder="1" applyAlignment="1">
      <alignment vertical="top" wrapText="1"/>
    </xf>
    <xf numFmtId="166" fontId="10" fillId="11" borderId="29" xfId="0" applyNumberFormat="1" applyFont="1" applyFill="1" applyBorder="1" applyAlignment="1">
      <alignment horizontal="center" vertical="top"/>
    </xf>
    <xf numFmtId="4" fontId="9" fillId="11" borderId="29" xfId="0" applyNumberFormat="1" applyFont="1" applyFill="1" applyBorder="1" applyAlignment="1">
      <alignment horizontal="center" vertical="top"/>
    </xf>
    <xf numFmtId="166" fontId="10" fillId="11" borderId="29" xfId="0" applyNumberFormat="1" applyFont="1" applyFill="1" applyBorder="1" applyAlignment="1">
      <alignment vertical="top"/>
    </xf>
    <xf numFmtId="168" fontId="12" fillId="11" borderId="9" xfId="0" applyNumberFormat="1" applyFont="1" applyFill="1" applyBorder="1" applyAlignment="1">
      <alignment vertical="top"/>
    </xf>
    <xf numFmtId="0" fontId="0" fillId="10" borderId="26" xfId="0" applyFill="1" applyBorder="1" applyAlignment="1" applyProtection="1">
      <alignment vertical="top"/>
      <protection locked="0"/>
    </xf>
    <xf numFmtId="0" fontId="0" fillId="10" borderId="28" xfId="0" applyFill="1" applyBorder="1" applyAlignment="1" applyProtection="1">
      <alignment vertical="top"/>
      <protection locked="0"/>
    </xf>
    <xf numFmtId="0" fontId="0" fillId="10" borderId="39" xfId="0" applyFill="1" applyBorder="1" applyAlignment="1" applyProtection="1">
      <alignment vertical="top"/>
      <protection locked="0"/>
    </xf>
    <xf numFmtId="0" fontId="6" fillId="10" borderId="39" xfId="0" applyFont="1" applyFill="1" applyBorder="1" applyAlignment="1" applyProtection="1">
      <alignment vertical="top"/>
      <protection locked="0"/>
    </xf>
    <xf numFmtId="0" fontId="0" fillId="10" borderId="39" xfId="0" applyFill="1" applyBorder="1" applyAlignment="1" applyProtection="1">
      <alignment vertical="top" wrapText="1"/>
      <protection locked="0"/>
    </xf>
    <xf numFmtId="166" fontId="0" fillId="10" borderId="39" xfId="0" applyNumberFormat="1" applyFill="1" applyBorder="1" applyAlignment="1" applyProtection="1">
      <alignment horizontal="center" vertical="top"/>
      <protection locked="0"/>
    </xf>
    <xf numFmtId="4" fontId="0" fillId="10" borderId="39" xfId="0" applyNumberFormat="1" applyFill="1" applyBorder="1" applyAlignment="1" applyProtection="1">
      <alignment horizontal="center" vertical="top"/>
      <protection locked="0"/>
    </xf>
    <xf numFmtId="166" fontId="10" fillId="9" borderId="29" xfId="0" applyNumberFormat="1" applyFont="1" applyFill="1" applyBorder="1" applyAlignment="1">
      <alignment vertical="top"/>
    </xf>
    <xf numFmtId="166" fontId="6" fillId="0" borderId="9" xfId="0" applyNumberFormat="1" applyFont="1" applyBorder="1" applyAlignment="1">
      <alignment vertical="top"/>
    </xf>
    <xf numFmtId="0" fontId="0" fillId="15" borderId="15" xfId="0" applyFill="1" applyBorder="1" applyAlignment="1" applyProtection="1">
      <alignment vertical="top"/>
      <protection locked="0"/>
    </xf>
    <xf numFmtId="0" fontId="6" fillId="15" borderId="15" xfId="0" applyFont="1" applyFill="1" applyBorder="1" applyAlignment="1" applyProtection="1">
      <alignment vertical="top"/>
      <protection locked="0"/>
    </xf>
    <xf numFmtId="0" fontId="0" fillId="15" borderId="15" xfId="0" applyFill="1" applyBorder="1" applyAlignment="1" applyProtection="1">
      <alignment vertical="top" wrapText="1"/>
      <protection locked="0"/>
    </xf>
    <xf numFmtId="166" fontId="0" fillId="15" borderId="15" xfId="0" applyNumberFormat="1" applyFill="1" applyBorder="1" applyAlignment="1" applyProtection="1">
      <alignment horizontal="center" vertical="top"/>
      <protection locked="0"/>
    </xf>
    <xf numFmtId="4" fontId="0" fillId="15" borderId="15" xfId="0" applyNumberFormat="1" applyFill="1" applyBorder="1" applyAlignment="1" applyProtection="1">
      <alignment horizontal="center" vertical="top"/>
      <protection locked="0"/>
    </xf>
    <xf numFmtId="166" fontId="10" fillId="7" borderId="16" xfId="0" applyNumberFormat="1" applyFont="1" applyFill="1" applyBorder="1" applyAlignment="1">
      <alignment vertical="top"/>
    </xf>
    <xf numFmtId="166" fontId="6" fillId="7" borderId="0" xfId="0" applyNumberFormat="1" applyFont="1" applyFill="1" applyAlignment="1">
      <alignment vertical="top"/>
    </xf>
    <xf numFmtId="0" fontId="10" fillId="0" borderId="23" xfId="0" applyFont="1" applyBorder="1" applyAlignment="1">
      <alignment vertical="top"/>
    </xf>
    <xf numFmtId="0" fontId="6" fillId="0" borderId="35" xfId="0" applyFont="1" applyBorder="1" applyAlignment="1">
      <alignment vertical="top"/>
    </xf>
    <xf numFmtId="0" fontId="10" fillId="0" borderId="24" xfId="0" applyFont="1" applyBorder="1" applyAlignment="1">
      <alignment vertical="top"/>
    </xf>
    <xf numFmtId="0" fontId="10" fillId="0" borderId="24" xfId="0" applyFont="1" applyBorder="1" applyAlignment="1">
      <alignment vertical="top" wrapText="1"/>
    </xf>
    <xf numFmtId="166" fontId="10" fillId="0" borderId="24" xfId="0" applyNumberFormat="1" applyFont="1" applyBorder="1" applyAlignment="1">
      <alignment horizontal="center" vertical="top"/>
    </xf>
    <xf numFmtId="4" fontId="10" fillId="0" borderId="24" xfId="0" applyNumberFormat="1" applyFont="1" applyBorder="1" applyAlignment="1">
      <alignment horizontal="center" vertical="top"/>
    </xf>
    <xf numFmtId="166" fontId="10" fillId="7" borderId="24" xfId="0" applyNumberFormat="1" applyFont="1" applyFill="1" applyBorder="1" applyAlignment="1">
      <alignment vertical="top"/>
    </xf>
    <xf numFmtId="42" fontId="10" fillId="0" borderId="7" xfId="0" applyNumberFormat="1" applyFont="1" applyBorder="1" applyAlignment="1">
      <alignment vertical="top"/>
    </xf>
    <xf numFmtId="42" fontId="0" fillId="0" borderId="38" xfId="0" applyNumberFormat="1" applyBorder="1" applyAlignment="1">
      <alignment vertical="top"/>
    </xf>
    <xf numFmtId="0" fontId="10" fillId="6" borderId="28" xfId="0" applyFont="1" applyFill="1" applyBorder="1" applyAlignment="1" applyProtection="1">
      <alignment vertical="top"/>
      <protection locked="0"/>
    </xf>
    <xf numFmtId="0" fontId="0" fillId="6" borderId="39" xfId="0" applyFill="1" applyBorder="1" applyAlignment="1" applyProtection="1">
      <alignment vertical="top" wrapText="1"/>
      <protection locked="0"/>
    </xf>
    <xf numFmtId="0" fontId="6" fillId="6" borderId="29" xfId="0" applyFont="1" applyFill="1" applyBorder="1" applyAlignment="1" applyProtection="1">
      <alignment vertical="top"/>
      <protection locked="0"/>
    </xf>
    <xf numFmtId="0" fontId="10" fillId="6" borderId="29" xfId="0" applyFont="1" applyFill="1" applyBorder="1" applyAlignment="1" applyProtection="1">
      <alignment vertical="top" wrapText="1"/>
      <protection locked="0"/>
    </xf>
    <xf numFmtId="166" fontId="10" fillId="6" borderId="29" xfId="0" applyNumberFormat="1" applyFont="1" applyFill="1" applyBorder="1" applyAlignment="1" applyProtection="1">
      <alignment horizontal="center" vertical="top"/>
      <protection locked="0"/>
    </xf>
    <xf numFmtId="4" fontId="10" fillId="6" borderId="29" xfId="0" applyNumberFormat="1" applyFont="1" applyFill="1" applyBorder="1" applyAlignment="1" applyProtection="1">
      <alignment horizontal="center" vertical="top"/>
      <protection locked="0"/>
    </xf>
    <xf numFmtId="0" fontId="6" fillId="0" borderId="35" xfId="0" applyFont="1" applyBorder="1" applyAlignment="1">
      <alignment vertical="top" wrapText="1"/>
    </xf>
    <xf numFmtId="0" fontId="6" fillId="0" borderId="24" xfId="0" applyFont="1" applyBorder="1" applyAlignment="1">
      <alignment vertical="top"/>
    </xf>
    <xf numFmtId="166" fontId="10" fillId="0" borderId="24" xfId="0" applyNumberFormat="1" applyFont="1" applyBorder="1" applyAlignment="1">
      <alignment vertical="top"/>
    </xf>
    <xf numFmtId="0" fontId="10" fillId="0" borderId="7" xfId="0" applyFont="1" applyBorder="1" applyAlignment="1">
      <alignment vertical="top"/>
    </xf>
    <xf numFmtId="0" fontId="10" fillId="12" borderId="26" xfId="0" applyFont="1" applyFill="1" applyBorder="1" applyAlignment="1" applyProtection="1">
      <alignment vertical="top"/>
      <protection locked="0"/>
    </xf>
    <xf numFmtId="0" fontId="10" fillId="12" borderId="28" xfId="0" applyFont="1" applyFill="1" applyBorder="1" applyAlignment="1" applyProtection="1">
      <alignment vertical="top"/>
      <protection locked="0"/>
    </xf>
    <xf numFmtId="0" fontId="10" fillId="12" borderId="39" xfId="0" applyFont="1" applyFill="1" applyBorder="1" applyAlignment="1" applyProtection="1">
      <alignment vertical="top"/>
      <protection locked="0"/>
    </xf>
    <xf numFmtId="0" fontId="6" fillId="12" borderId="29" xfId="0" applyFont="1" applyFill="1" applyBorder="1" applyAlignment="1" applyProtection="1">
      <alignment vertical="top"/>
      <protection locked="0"/>
    </xf>
    <xf numFmtId="0" fontId="0" fillId="12" borderId="29" xfId="0" applyFill="1" applyBorder="1" applyAlignment="1" applyProtection="1">
      <alignment vertical="top" wrapText="1"/>
      <protection locked="0"/>
    </xf>
    <xf numFmtId="166" fontId="10" fillId="12" borderId="29" xfId="0" applyNumberFormat="1" applyFont="1" applyFill="1" applyBorder="1" applyAlignment="1" applyProtection="1">
      <alignment horizontal="center" vertical="top"/>
      <protection locked="0"/>
    </xf>
    <xf numFmtId="4" fontId="10" fillId="12" borderId="29" xfId="0" applyNumberFormat="1" applyFont="1" applyFill="1" applyBorder="1" applyAlignment="1" applyProtection="1">
      <alignment horizontal="center" vertical="top"/>
      <protection locked="0"/>
    </xf>
    <xf numFmtId="0" fontId="10" fillId="10" borderId="26" xfId="0" applyFont="1" applyFill="1" applyBorder="1" applyAlignment="1" applyProtection="1">
      <alignment vertical="top"/>
      <protection locked="0"/>
    </xf>
    <xf numFmtId="0" fontId="10" fillId="7" borderId="15" xfId="0" applyFont="1" applyFill="1" applyBorder="1" applyAlignment="1" applyProtection="1">
      <alignment vertical="top"/>
      <protection locked="0"/>
    </xf>
    <xf numFmtId="0" fontId="0" fillId="0" borderId="23" xfId="0" applyBorder="1" applyAlignment="1">
      <alignment vertical="top"/>
    </xf>
    <xf numFmtId="0" fontId="0" fillId="0" borderId="35" xfId="0" applyBorder="1" applyAlignment="1">
      <alignment vertical="top" wrapText="1"/>
    </xf>
    <xf numFmtId="166" fontId="0" fillId="0" borderId="35" xfId="0" applyNumberFormat="1" applyBorder="1" applyAlignment="1">
      <alignment horizontal="center" vertical="top"/>
    </xf>
    <xf numFmtId="4" fontId="0" fillId="0" borderId="35" xfId="0" applyNumberFormat="1" applyBorder="1" applyAlignment="1">
      <alignment horizontal="center" vertical="top"/>
    </xf>
    <xf numFmtId="166" fontId="6" fillId="0" borderId="7" xfId="0" applyNumberFormat="1" applyFont="1" applyBorder="1" applyAlignment="1">
      <alignment vertical="top"/>
    </xf>
    <xf numFmtId="0" fontId="10" fillId="10" borderId="39" xfId="0" applyFont="1" applyFill="1" applyBorder="1" applyAlignment="1" applyProtection="1">
      <alignment vertical="top" wrapText="1"/>
      <protection locked="0"/>
    </xf>
    <xf numFmtId="0" fontId="10" fillId="6" borderId="39" xfId="0" applyFont="1" applyFill="1" applyBorder="1" applyAlignment="1" applyProtection="1">
      <alignment vertical="top"/>
      <protection locked="0"/>
    </xf>
    <xf numFmtId="167" fontId="6" fillId="0" borderId="9" xfId="0" applyNumberFormat="1" applyFont="1" applyBorder="1" applyAlignment="1">
      <alignment vertical="top"/>
    </xf>
    <xf numFmtId="0" fontId="20" fillId="6" borderId="3" xfId="0" applyFont="1" applyFill="1" applyBorder="1" applyAlignment="1" applyProtection="1">
      <alignment vertical="top" wrapText="1"/>
      <protection locked="0"/>
    </xf>
    <xf numFmtId="0" fontId="0" fillId="13" borderId="26" xfId="0" applyFill="1" applyBorder="1" applyAlignment="1" applyProtection="1">
      <alignment vertical="top"/>
      <protection locked="0"/>
    </xf>
    <xf numFmtId="0" fontId="0" fillId="0" borderId="24" xfId="0" applyBorder="1" applyAlignment="1">
      <alignment vertical="top" wrapText="1"/>
    </xf>
    <xf numFmtId="0" fontId="6" fillId="0" borderId="7" xfId="0" applyFont="1" applyBorder="1" applyAlignment="1">
      <alignment vertical="top"/>
    </xf>
    <xf numFmtId="0" fontId="6" fillId="0" borderId="38" xfId="0" applyFont="1" applyBorder="1" applyAlignment="1">
      <alignment vertical="top"/>
    </xf>
    <xf numFmtId="0" fontId="0" fillId="6" borderId="29" xfId="0" applyFill="1" applyBorder="1" applyAlignment="1" applyProtection="1">
      <alignment vertical="top" wrapText="1"/>
      <protection locked="0"/>
    </xf>
    <xf numFmtId="42" fontId="6" fillId="0" borderId="38" xfId="0" applyNumberFormat="1" applyFont="1" applyBorder="1" applyAlignment="1">
      <alignment vertical="top"/>
    </xf>
    <xf numFmtId="0" fontId="0" fillId="11" borderId="43" xfId="0" applyFill="1" applyBorder="1" applyAlignment="1">
      <alignment vertical="top"/>
    </xf>
    <xf numFmtId="0" fontId="6" fillId="11" borderId="44" xfId="0" applyFont="1" applyFill="1" applyBorder="1" applyAlignment="1">
      <alignment vertical="top" wrapText="1"/>
    </xf>
    <xf numFmtId="0" fontId="9" fillId="11" borderId="45" xfId="0" applyFont="1" applyFill="1" applyBorder="1" applyAlignment="1">
      <alignment vertical="top"/>
    </xf>
    <xf numFmtId="0" fontId="9" fillId="11" borderId="45" xfId="0" applyFont="1" applyFill="1" applyBorder="1" applyAlignment="1">
      <alignment vertical="top" wrapText="1"/>
    </xf>
    <xf numFmtId="166" fontId="10" fillId="11" borderId="45" xfId="0" applyNumberFormat="1" applyFont="1" applyFill="1" applyBorder="1" applyAlignment="1">
      <alignment horizontal="center" vertical="top"/>
    </xf>
    <xf numFmtId="4" fontId="9" fillId="11" borderId="45" xfId="0" applyNumberFormat="1" applyFont="1" applyFill="1" applyBorder="1" applyAlignment="1">
      <alignment horizontal="center" vertical="top"/>
    </xf>
    <xf numFmtId="166" fontId="10" fillId="11" borderId="45" xfId="0" applyNumberFormat="1" applyFont="1" applyFill="1" applyBorder="1" applyAlignment="1">
      <alignment vertical="top"/>
    </xf>
    <xf numFmtId="168" fontId="12" fillId="11" borderId="46" xfId="0" applyNumberFormat="1" applyFont="1" applyFill="1" applyBorder="1" applyAlignment="1">
      <alignment vertical="top"/>
    </xf>
    <xf numFmtId="0" fontId="10" fillId="7" borderId="0" xfId="0" applyFont="1" applyFill="1" applyAlignment="1">
      <alignment horizontal="center" vertical="top"/>
    </xf>
    <xf numFmtId="0" fontId="10" fillId="7" borderId="0" xfId="0" applyFont="1" applyFill="1" applyAlignment="1">
      <alignment horizontal="left" vertical="top"/>
    </xf>
    <xf numFmtId="0" fontId="9" fillId="7" borderId="0" xfId="0" applyFont="1" applyFill="1" applyAlignment="1">
      <alignment vertical="top"/>
    </xf>
    <xf numFmtId="0" fontId="10" fillId="0" borderId="35" xfId="0" applyFont="1" applyBorder="1" applyAlignment="1">
      <alignment vertical="top"/>
    </xf>
    <xf numFmtId="0" fontId="10" fillId="0" borderId="26" xfId="0" applyFont="1" applyBorder="1" applyAlignment="1">
      <alignment vertical="top"/>
    </xf>
    <xf numFmtId="0" fontId="6" fillId="0" borderId="26" xfId="0" applyFont="1" applyBorder="1" applyAlignment="1">
      <alignment vertical="top"/>
    </xf>
    <xf numFmtId="0" fontId="10" fillId="0" borderId="28" xfId="0" applyFont="1" applyBorder="1" applyAlignment="1">
      <alignment vertical="top"/>
    </xf>
    <xf numFmtId="0" fontId="10" fillId="0" borderId="39"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vertical="top" wrapText="1"/>
    </xf>
    <xf numFmtId="166" fontId="10" fillId="0" borderId="29" xfId="0" applyNumberFormat="1" applyFont="1" applyBorder="1" applyAlignment="1">
      <alignment horizontal="center" vertical="top"/>
    </xf>
    <xf numFmtId="4" fontId="10" fillId="0" borderId="29" xfId="0" applyNumberFormat="1" applyFont="1" applyBorder="1" applyAlignment="1">
      <alignment horizontal="center" vertical="top"/>
    </xf>
    <xf numFmtId="166" fontId="10" fillId="0" borderId="29" xfId="0" applyNumberFormat="1" applyFont="1" applyBorder="1" applyAlignment="1">
      <alignment vertical="top"/>
    </xf>
    <xf numFmtId="0" fontId="10" fillId="0" borderId="9" xfId="0" applyFont="1" applyBorder="1" applyAlignment="1">
      <alignment vertical="top"/>
    </xf>
    <xf numFmtId="0" fontId="0" fillId="7" borderId="0" xfId="0" applyFill="1" applyAlignment="1">
      <alignment horizontal="center"/>
    </xf>
    <xf numFmtId="0" fontId="26" fillId="7" borderId="0" xfId="0" applyFont="1" applyFill="1"/>
    <xf numFmtId="0" fontId="0" fillId="9" borderId="31" xfId="0" applyFill="1" applyBorder="1"/>
    <xf numFmtId="166" fontId="0" fillId="7" borderId="32" xfId="0" applyNumberFormat="1" applyFill="1" applyBorder="1"/>
    <xf numFmtId="166" fontId="0" fillId="7" borderId="27" xfId="0" applyNumberFormat="1" applyFill="1" applyBorder="1"/>
    <xf numFmtId="166" fontId="6" fillId="8" borderId="27" xfId="0" applyNumberFormat="1" applyFont="1" applyFill="1" applyBorder="1"/>
    <xf numFmtId="0" fontId="0" fillId="0" borderId="28" xfId="0" applyBorder="1"/>
    <xf numFmtId="0" fontId="9" fillId="0" borderId="39" xfId="0" applyFont="1" applyBorder="1" applyAlignment="1">
      <alignment vertical="top" wrapText="1"/>
    </xf>
    <xf numFmtId="4" fontId="0" fillId="0" borderId="29" xfId="0" applyNumberFormat="1" applyBorder="1" applyAlignment="1">
      <alignment horizontal="center"/>
    </xf>
    <xf numFmtId="166" fontId="0" fillId="0" borderId="30" xfId="0" applyNumberFormat="1" applyBorder="1"/>
    <xf numFmtId="0" fontId="6" fillId="5" borderId="23" xfId="0" applyFont="1" applyFill="1" applyBorder="1" applyAlignment="1">
      <alignment horizontal="center"/>
    </xf>
    <xf numFmtId="0" fontId="6" fillId="5" borderId="24" xfId="0" applyFont="1" applyFill="1" applyBorder="1" applyAlignment="1">
      <alignment horizontal="center" wrapText="1"/>
    </xf>
    <xf numFmtId="166" fontId="6" fillId="5" borderId="24" xfId="0" applyNumberFormat="1" applyFont="1" applyFill="1" applyBorder="1" applyAlignment="1">
      <alignment horizontal="center" wrapText="1"/>
    </xf>
    <xf numFmtId="166" fontId="6" fillId="5" borderId="25"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1" fillId="7" borderId="0" xfId="1" applyFill="1"/>
    <xf numFmtId="0" fontId="6" fillId="5" borderId="23" xfId="0" applyFont="1" applyFill="1" applyBorder="1" applyAlignment="1">
      <alignment horizontal="left"/>
    </xf>
    <xf numFmtId="0" fontId="6" fillId="5" borderId="24" xfId="0" applyFont="1" applyFill="1" applyBorder="1" applyAlignment="1">
      <alignment horizontal="left"/>
    </xf>
    <xf numFmtId="0" fontId="6" fillId="5" borderId="24" xfId="0" applyFont="1" applyFill="1" applyBorder="1" applyAlignment="1">
      <alignment horizontal="left" wrapText="1"/>
    </xf>
    <xf numFmtId="0" fontId="6" fillId="0" borderId="26" xfId="0" applyFont="1" applyBorder="1" applyAlignment="1">
      <alignment horizontal="left" vertical="top"/>
    </xf>
    <xf numFmtId="166" fontId="6" fillId="0" borderId="27" xfId="0" applyNumberFormat="1" applyFont="1" applyBorder="1" applyAlignment="1">
      <alignment horizontal="center" wrapText="1"/>
    </xf>
    <xf numFmtId="0" fontId="6" fillId="0" borderId="26" xfId="0" applyFont="1" applyBorder="1" applyAlignment="1">
      <alignment vertical="top" wrapText="1"/>
    </xf>
    <xf numFmtId="166" fontId="10" fillId="9" borderId="27" xfId="0" applyNumberFormat="1" applyFont="1" applyFill="1" applyBorder="1" applyAlignment="1">
      <alignment horizontal="center"/>
    </xf>
    <xf numFmtId="0" fontId="6" fillId="0" borderId="26" xfId="0" applyFont="1" applyBorder="1" applyAlignment="1">
      <alignment horizontal="left" vertical="top" wrapText="1"/>
    </xf>
    <xf numFmtId="0" fontId="10" fillId="0" borderId="26" xfId="0" applyFont="1" applyBorder="1" applyAlignment="1">
      <alignment horizontal="left" vertical="top"/>
    </xf>
    <xf numFmtId="166" fontId="10" fillId="7" borderId="27" xfId="0" applyNumberFormat="1" applyFont="1" applyFill="1" applyBorder="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166" fontId="6" fillId="8" borderId="30" xfId="0" applyNumberFormat="1" applyFont="1" applyFill="1" applyBorder="1" applyAlignment="1">
      <alignment horizontal="center"/>
    </xf>
    <xf numFmtId="0" fontId="10" fillId="7" borderId="0" xfId="1" applyFont="1" applyFill="1" applyAlignment="1">
      <alignment horizontal="left" vertical="top"/>
    </xf>
    <xf numFmtId="166" fontId="6" fillId="7" borderId="0" xfId="0" applyNumberFormat="1" applyFont="1" applyFill="1" applyAlignment="1">
      <alignment horizontal="center" wrapText="1"/>
    </xf>
    <xf numFmtId="166" fontId="10" fillId="7" borderId="0" xfId="0" applyNumberFormat="1" applyFont="1" applyFill="1" applyAlignment="1">
      <alignment horizontal="center"/>
    </xf>
    <xf numFmtId="166" fontId="6" fillId="7" borderId="0" xfId="0" applyNumberFormat="1" applyFont="1" applyFill="1" applyAlignment="1">
      <alignment horizontal="center"/>
    </xf>
    <xf numFmtId="0" fontId="6" fillId="7" borderId="0" xfId="1" applyFont="1" applyFill="1" applyAlignment="1">
      <alignment wrapText="1"/>
    </xf>
    <xf numFmtId="0" fontId="6" fillId="7" borderId="0" xfId="1" applyFont="1" applyFill="1" applyAlignment="1">
      <alignment horizontal="center" vertical="top" wrapText="1"/>
    </xf>
    <xf numFmtId="166" fontId="19" fillId="7" borderId="0" xfId="0" applyNumberFormat="1" applyFont="1" applyFill="1" applyAlignment="1" applyProtection="1">
      <alignment horizontal="center"/>
      <protection locked="0"/>
    </xf>
    <xf numFmtId="0" fontId="27" fillId="7" borderId="0" xfId="1" applyFont="1" applyFill="1"/>
    <xf numFmtId="0" fontId="10" fillId="7" borderId="0" xfId="1" applyFont="1" applyFill="1" applyAlignment="1">
      <alignment horizontal="left" vertical="top" wrapText="1"/>
    </xf>
    <xf numFmtId="0" fontId="6" fillId="7" borderId="13" xfId="0" applyFont="1" applyFill="1" applyBorder="1" applyAlignment="1">
      <alignment horizontal="left" vertical="top" wrapText="1"/>
    </xf>
    <xf numFmtId="0" fontId="3" fillId="7" borderId="13" xfId="1" applyFont="1" applyFill="1" applyBorder="1"/>
    <xf numFmtId="0" fontId="6" fillId="0" borderId="26" xfId="0" applyFont="1" applyBorder="1" applyAlignment="1">
      <alignment horizontal="left"/>
    </xf>
    <xf numFmtId="0" fontId="10" fillId="0" borderId="26" xfId="0" applyFont="1" applyBorder="1" applyAlignment="1">
      <alignment vertical="top" wrapText="1"/>
    </xf>
    <xf numFmtId="166" fontId="10" fillId="6" borderId="27" xfId="0" applyNumberFormat="1" applyFont="1" applyFill="1" applyBorder="1" applyAlignment="1" applyProtection="1">
      <alignment horizontal="center"/>
      <protection locked="0"/>
    </xf>
    <xf numFmtId="0" fontId="3" fillId="0" borderId="26" xfId="0" applyFont="1" applyBorder="1" applyAlignment="1">
      <alignment horizontal="left" vertical="top"/>
    </xf>
    <xf numFmtId="166" fontId="6" fillId="3" borderId="30" xfId="0" applyNumberFormat="1" applyFont="1" applyFill="1" applyBorder="1" applyAlignment="1">
      <alignment horizontal="center"/>
    </xf>
    <xf numFmtId="0" fontId="1" fillId="7" borderId="0" xfId="1" applyFill="1" applyAlignment="1">
      <alignment horizontal="left" vertical="top"/>
    </xf>
    <xf numFmtId="0" fontId="6" fillId="5" borderId="48" xfId="0" applyFont="1" applyFill="1" applyBorder="1" applyAlignment="1">
      <alignment horizontal="left"/>
    </xf>
    <xf numFmtId="0" fontId="6" fillId="5" borderId="25" xfId="1" applyFont="1" applyFill="1" applyBorder="1" applyAlignment="1">
      <alignment wrapText="1"/>
    </xf>
    <xf numFmtId="0" fontId="1" fillId="0" borderId="42" xfId="1" applyBorder="1" applyAlignment="1">
      <alignment horizontal="left" vertical="top" wrapText="1"/>
    </xf>
    <xf numFmtId="0" fontId="1" fillId="0" borderId="27" xfId="1" applyBorder="1"/>
    <xf numFmtId="0" fontId="6" fillId="0" borderId="51" xfId="0" applyFont="1" applyBorder="1" applyAlignment="1">
      <alignment horizontal="left" vertical="top" wrapText="1"/>
    </xf>
    <xf numFmtId="166" fontId="6" fillId="0" borderId="27" xfId="0" applyNumberFormat="1" applyFont="1" applyBorder="1" applyAlignment="1">
      <alignment horizontal="center" vertical="top"/>
    </xf>
    <xf numFmtId="0" fontId="10" fillId="0" borderId="51" xfId="0" applyFont="1" applyBorder="1" applyAlignment="1">
      <alignment vertical="top" wrapText="1"/>
    </xf>
    <xf numFmtId="166" fontId="19" fillId="6" borderId="27" xfId="0" applyNumberFormat="1" applyFont="1" applyFill="1" applyBorder="1" applyAlignment="1" applyProtection="1">
      <alignment horizontal="center"/>
      <protection locked="0"/>
    </xf>
    <xf numFmtId="166" fontId="10" fillId="3" borderId="27" xfId="0" applyNumberFormat="1" applyFont="1" applyFill="1" applyBorder="1" applyAlignment="1">
      <alignment horizontal="center"/>
    </xf>
    <xf numFmtId="166" fontId="10" fillId="0" borderId="27" xfId="0" applyNumberFormat="1" applyFont="1" applyBorder="1" applyAlignment="1">
      <alignment horizontal="center"/>
    </xf>
    <xf numFmtId="0" fontId="6" fillId="0" borderId="52" xfId="0" applyFont="1" applyBorder="1" applyAlignment="1">
      <alignment horizontal="left" vertical="top" wrapText="1"/>
    </xf>
    <xf numFmtId="166" fontId="10" fillId="8" borderId="30" xfId="0" applyNumberFormat="1" applyFont="1" applyFill="1" applyBorder="1" applyAlignment="1">
      <alignment horizontal="center"/>
    </xf>
    <xf numFmtId="0" fontId="10" fillId="7" borderId="47" xfId="1" applyFont="1" applyFill="1" applyBorder="1" applyAlignment="1">
      <alignment horizontal="left" vertical="top" wrapText="1"/>
    </xf>
    <xf numFmtId="0" fontId="1" fillId="7" borderId="46" xfId="1" applyFill="1" applyBorder="1"/>
    <xf numFmtId="0" fontId="6" fillId="0" borderId="23" xfId="1" applyFont="1" applyBorder="1" applyAlignment="1">
      <alignment wrapText="1"/>
    </xf>
    <xf numFmtId="167" fontId="10" fillId="8" borderId="25" xfId="1" applyNumberFormat="1" applyFont="1" applyFill="1" applyBorder="1"/>
    <xf numFmtId="0" fontId="20" fillId="7" borderId="0" xfId="0" applyFont="1" applyFill="1" applyAlignment="1">
      <alignment vertical="center" wrapText="1"/>
    </xf>
    <xf numFmtId="0" fontId="20" fillId="0" borderId="0" xfId="0" applyFont="1" applyAlignment="1">
      <alignment wrapText="1"/>
    </xf>
    <xf numFmtId="0" fontId="20" fillId="7" borderId="0" xfId="1" applyFont="1" applyFill="1" applyAlignment="1">
      <alignment wrapText="1"/>
    </xf>
    <xf numFmtId="0" fontId="20" fillId="7" borderId="0" xfId="1" applyFont="1" applyFill="1" applyAlignment="1">
      <alignment vertical="center" wrapText="1"/>
    </xf>
    <xf numFmtId="0" fontId="20" fillId="7" borderId="0" xfId="0" applyFont="1" applyFill="1" applyAlignment="1">
      <alignment horizontal="left" vertical="top" wrapText="1"/>
    </xf>
    <xf numFmtId="44" fontId="14" fillId="7" borderId="0" xfId="0" applyNumberFormat="1" applyFont="1" applyFill="1"/>
    <xf numFmtId="2" fontId="14" fillId="7" borderId="0" xfId="0" applyNumberFormat="1" applyFont="1" applyFill="1"/>
    <xf numFmtId="0" fontId="20" fillId="7" borderId="0" xfId="0" applyFont="1" applyFill="1"/>
    <xf numFmtId="166" fontId="21" fillId="0" borderId="27" xfId="0" applyNumberFormat="1" applyFont="1" applyBorder="1" applyAlignment="1">
      <alignment horizontal="center" vertical="top"/>
    </xf>
    <xf numFmtId="0" fontId="10" fillId="7" borderId="0" xfId="0" applyFont="1" applyFill="1" applyAlignment="1">
      <alignment wrapText="1"/>
    </xf>
    <xf numFmtId="0" fontId="10" fillId="7" borderId="12" xfId="0" applyFont="1" applyFill="1" applyBorder="1" applyAlignment="1">
      <alignment vertical="top" wrapText="1"/>
    </xf>
    <xf numFmtId="0" fontId="10" fillId="7" borderId="16" xfId="0" applyFont="1" applyFill="1" applyBorder="1" applyAlignment="1">
      <alignment vertical="top" wrapText="1"/>
    </xf>
    <xf numFmtId="0" fontId="10" fillId="6" borderId="29" xfId="0" applyFont="1" applyFill="1" applyBorder="1" applyAlignment="1" applyProtection="1">
      <alignment vertical="top"/>
      <protection locked="0"/>
    </xf>
    <xf numFmtId="0" fontId="37" fillId="7" borderId="0" xfId="1" applyFont="1" applyFill="1" applyAlignment="1">
      <alignment horizontal="center" vertical="top" wrapText="1"/>
    </xf>
    <xf numFmtId="0" fontId="0" fillId="0" borderId="49" xfId="0" applyFill="1" applyBorder="1" applyAlignment="1">
      <alignment vertical="top"/>
    </xf>
    <xf numFmtId="0" fontId="6" fillId="0" borderId="53" xfId="0" applyFont="1" applyFill="1" applyBorder="1" applyAlignment="1">
      <alignment vertical="top" wrapText="1"/>
    </xf>
    <xf numFmtId="0" fontId="9" fillId="0" borderId="50" xfId="0" applyFont="1" applyFill="1" applyBorder="1" applyAlignment="1">
      <alignment vertical="top"/>
    </xf>
    <xf numFmtId="0" fontId="9" fillId="0" borderId="50" xfId="0" applyFont="1" applyFill="1" applyBorder="1" applyAlignment="1">
      <alignment vertical="top" wrapText="1"/>
    </xf>
    <xf numFmtId="166" fontId="10" fillId="0" borderId="50" xfId="0" applyNumberFormat="1" applyFont="1" applyFill="1" applyBorder="1" applyAlignment="1">
      <alignment horizontal="center" vertical="top"/>
    </xf>
    <xf numFmtId="4" fontId="9" fillId="0" borderId="50" xfId="0" applyNumberFormat="1" applyFont="1" applyFill="1" applyBorder="1" applyAlignment="1">
      <alignment horizontal="center" vertical="top"/>
    </xf>
    <xf numFmtId="166" fontId="10" fillId="0" borderId="50" xfId="0" applyNumberFormat="1" applyFont="1" applyFill="1" applyBorder="1" applyAlignment="1">
      <alignment vertical="top"/>
    </xf>
    <xf numFmtId="168" fontId="12" fillId="0" borderId="7" xfId="0" applyNumberFormat="1" applyFont="1" applyFill="1" applyBorder="1" applyAlignment="1">
      <alignment vertical="top"/>
    </xf>
    <xf numFmtId="0" fontId="9" fillId="0" borderId="0" xfId="0" applyFont="1" applyFill="1" applyAlignment="1">
      <alignment vertical="top"/>
    </xf>
    <xf numFmtId="0" fontId="0" fillId="5" borderId="49" xfId="0" applyFill="1" applyBorder="1" applyAlignment="1">
      <alignment vertical="top"/>
    </xf>
    <xf numFmtId="0" fontId="6" fillId="5" borderId="53" xfId="0" applyFont="1" applyFill="1" applyBorder="1" applyAlignment="1">
      <alignment vertical="top" wrapText="1"/>
    </xf>
    <xf numFmtId="0" fontId="9" fillId="5" borderId="50" xfId="0" applyFont="1" applyFill="1" applyBorder="1" applyAlignment="1">
      <alignment vertical="top"/>
    </xf>
    <xf numFmtId="0" fontId="9" fillId="5" borderId="50" xfId="0" applyFont="1" applyFill="1" applyBorder="1" applyAlignment="1">
      <alignment vertical="top" wrapText="1"/>
    </xf>
    <xf numFmtId="166" fontId="10" fillId="5" borderId="50" xfId="0" applyNumberFormat="1" applyFont="1" applyFill="1" applyBorder="1" applyAlignment="1">
      <alignment horizontal="center" vertical="top"/>
    </xf>
    <xf numFmtId="4" fontId="9" fillId="5" borderId="50" xfId="0" applyNumberFormat="1" applyFont="1" applyFill="1" applyBorder="1" applyAlignment="1">
      <alignment horizontal="center" vertical="top"/>
    </xf>
    <xf numFmtId="166" fontId="10" fillId="5" borderId="50" xfId="0" applyNumberFormat="1" applyFont="1" applyFill="1" applyBorder="1" applyAlignment="1">
      <alignment vertical="top"/>
    </xf>
    <xf numFmtId="168" fontId="12" fillId="5" borderId="7" xfId="0" applyNumberFormat="1" applyFont="1" applyFill="1" applyBorder="1" applyAlignment="1">
      <alignment vertical="top"/>
    </xf>
    <xf numFmtId="0" fontId="6" fillId="7" borderId="2" xfId="0" applyFont="1" applyFill="1" applyBorder="1" applyAlignment="1">
      <alignment vertical="top" wrapText="1"/>
    </xf>
    <xf numFmtId="0" fontId="10" fillId="0" borderId="26" xfId="0" applyFont="1" applyBorder="1" applyAlignment="1">
      <alignment wrapText="1"/>
    </xf>
    <xf numFmtId="0" fontId="10" fillId="0" borderId="23" xfId="0" applyFont="1" applyFill="1" applyBorder="1" applyAlignment="1">
      <alignment vertical="top"/>
    </xf>
    <xf numFmtId="0" fontId="6" fillId="0" borderId="35" xfId="0" applyFont="1" applyFill="1" applyBorder="1" applyAlignment="1">
      <alignment vertical="top"/>
    </xf>
    <xf numFmtId="0" fontId="10" fillId="0" borderId="24" xfId="0" applyFont="1" applyFill="1" applyBorder="1" applyAlignment="1">
      <alignment vertical="top"/>
    </xf>
    <xf numFmtId="0" fontId="10" fillId="0" borderId="24" xfId="0" applyFont="1" applyFill="1" applyBorder="1" applyAlignment="1">
      <alignment vertical="top" wrapText="1"/>
    </xf>
    <xf numFmtId="166" fontId="10" fillId="0" borderId="24" xfId="0" applyNumberFormat="1" applyFont="1" applyFill="1" applyBorder="1" applyAlignment="1">
      <alignment horizontal="center" vertical="top"/>
    </xf>
    <xf numFmtId="4" fontId="10" fillId="0" borderId="24" xfId="0" applyNumberFormat="1" applyFont="1" applyFill="1" applyBorder="1" applyAlignment="1">
      <alignment horizontal="center" vertical="top"/>
    </xf>
    <xf numFmtId="166" fontId="10" fillId="0" borderId="24" xfId="0" applyNumberFormat="1" applyFont="1" applyFill="1" applyBorder="1" applyAlignment="1">
      <alignment vertical="top"/>
    </xf>
    <xf numFmtId="42" fontId="10" fillId="0" borderId="7" xfId="0" applyNumberFormat="1" applyFont="1" applyFill="1" applyBorder="1" applyAlignment="1">
      <alignment vertical="top"/>
    </xf>
    <xf numFmtId="0" fontId="10" fillId="0" borderId="54" xfId="0" applyFont="1" applyBorder="1"/>
    <xf numFmtId="164" fontId="6" fillId="0" borderId="55" xfId="0" applyNumberFormat="1" applyFont="1" applyBorder="1" applyAlignment="1">
      <alignment horizontal="right"/>
    </xf>
    <xf numFmtId="0" fontId="19" fillId="0" borderId="54" xfId="0" applyFont="1" applyBorder="1" applyAlignment="1">
      <alignment wrapText="1"/>
    </xf>
    <xf numFmtId="164" fontId="6" fillId="7" borderId="55" xfId="0" applyNumberFormat="1" applyFont="1" applyFill="1" applyBorder="1" applyAlignment="1">
      <alignment horizontal="right"/>
    </xf>
    <xf numFmtId="166" fontId="0" fillId="0" borderId="13" xfId="0" applyNumberFormat="1" applyFill="1" applyBorder="1" applyAlignment="1">
      <alignment horizontal="right"/>
    </xf>
    <xf numFmtId="166" fontId="6" fillId="0" borderId="30" xfId="0" applyNumberFormat="1" applyFont="1" applyFill="1" applyBorder="1" applyAlignment="1">
      <alignment horizontal="right"/>
    </xf>
    <xf numFmtId="166" fontId="20" fillId="5" borderId="2" xfId="0" applyNumberFormat="1" applyFont="1" applyFill="1" applyBorder="1" applyAlignment="1">
      <alignment horizontal="right"/>
    </xf>
    <xf numFmtId="166" fontId="21" fillId="9" borderId="30" xfId="0" applyNumberFormat="1" applyFont="1" applyFill="1" applyBorder="1" applyAlignment="1">
      <alignment horizontal="right"/>
    </xf>
    <xf numFmtId="166" fontId="20" fillId="5" borderId="13" xfId="0" applyNumberFormat="1" applyFont="1" applyFill="1" applyBorder="1" applyAlignment="1">
      <alignment horizontal="right"/>
    </xf>
    <xf numFmtId="0" fontId="0" fillId="16" borderId="0" xfId="0" applyFill="1"/>
    <xf numFmtId="166" fontId="6" fillId="16" borderId="0" xfId="0" applyNumberFormat="1" applyFont="1" applyFill="1" applyAlignment="1">
      <alignment horizontal="right"/>
    </xf>
    <xf numFmtId="164" fontId="6" fillId="16" borderId="0" xfId="0" applyNumberFormat="1" applyFont="1" applyFill="1" applyAlignment="1">
      <alignment horizontal="right"/>
    </xf>
    <xf numFmtId="164" fontId="21" fillId="9" borderId="30" xfId="0" applyNumberFormat="1" applyFont="1" applyFill="1" applyBorder="1" applyAlignment="1">
      <alignment horizontal="right"/>
    </xf>
    <xf numFmtId="0" fontId="19" fillId="6" borderId="2" xfId="0" applyFont="1" applyFill="1" applyBorder="1" applyAlignment="1" applyProtection="1">
      <alignment vertical="top" wrapText="1"/>
      <protection locked="0"/>
    </xf>
    <xf numFmtId="0" fontId="6" fillId="7" borderId="0" xfId="0" applyFont="1" applyFill="1" applyAlignment="1">
      <alignment horizontal="left" vertical="top" wrapText="1"/>
    </xf>
    <xf numFmtId="0" fontId="6" fillId="7" borderId="0" xfId="0" applyFont="1" applyFill="1" applyAlignment="1">
      <alignment horizontal="left" vertical="top"/>
    </xf>
    <xf numFmtId="0" fontId="29" fillId="7" borderId="0" xfId="0" applyFont="1" applyFill="1" applyAlignment="1">
      <alignment horizontal="left"/>
    </xf>
    <xf numFmtId="0" fontId="6" fillId="7" borderId="0" xfId="0" applyFont="1" applyFill="1" applyAlignment="1">
      <alignment horizontal="left"/>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33" fillId="14" borderId="11" xfId="0" applyFont="1" applyFill="1" applyBorder="1" applyAlignment="1">
      <alignment horizontal="center"/>
    </xf>
    <xf numFmtId="0" fontId="33" fillId="14"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29" fillId="0" borderId="0" xfId="0" applyFont="1" applyAlignment="1">
      <alignment horizontal="left"/>
    </xf>
    <xf numFmtId="0" fontId="24" fillId="7" borderId="0" xfId="0" applyFont="1" applyFill="1" applyAlignment="1">
      <alignment horizontal="left" vertical="center" wrapText="1"/>
    </xf>
    <xf numFmtId="0" fontId="24" fillId="7" borderId="0" xfId="0" applyFont="1" applyFill="1" applyAlignment="1">
      <alignment horizontal="left" vertical="top" wrapText="1"/>
    </xf>
    <xf numFmtId="0" fontId="6" fillId="0" borderId="36" xfId="0" applyFont="1" applyBorder="1" applyAlignment="1">
      <alignment horizontal="left" vertical="center" wrapText="1"/>
    </xf>
    <xf numFmtId="0" fontId="6" fillId="0" borderId="18" xfId="0" applyFont="1" applyBorder="1" applyAlignment="1">
      <alignment horizontal="left" vertical="center" wrapText="1"/>
    </xf>
    <xf numFmtId="0" fontId="6" fillId="0" borderId="37"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40" xfId="0" applyBorder="1" applyAlignment="1">
      <alignment horizontal="center" vertical="top"/>
    </xf>
    <xf numFmtId="0" fontId="0" fillId="0" borderId="6" xfId="0" applyBorder="1" applyAlignment="1">
      <alignment horizontal="center" vertical="top"/>
    </xf>
    <xf numFmtId="0" fontId="0" fillId="15" borderId="6" xfId="0" applyFill="1" applyBorder="1" applyAlignment="1" applyProtection="1">
      <alignment horizontal="center" vertical="top"/>
      <protection locked="0"/>
    </xf>
    <xf numFmtId="0" fontId="10" fillId="7" borderId="6" xfId="0" applyFont="1" applyFill="1" applyBorder="1" applyAlignment="1" applyProtection="1">
      <alignment horizontal="center" vertical="top"/>
      <protection locked="0"/>
    </xf>
    <xf numFmtId="0" fontId="10" fillId="7" borderId="41" xfId="0" applyFont="1" applyFill="1" applyBorder="1" applyAlignment="1" applyProtection="1">
      <alignment horizontal="center" vertical="top"/>
      <protection locked="0"/>
    </xf>
    <xf numFmtId="0" fontId="10" fillId="7" borderId="0" xfId="0" applyFont="1" applyFill="1" applyAlignment="1" applyProtection="1">
      <alignment horizontal="center" vertical="top"/>
      <protection locked="0"/>
    </xf>
    <xf numFmtId="0" fontId="20" fillId="7" borderId="0" xfId="0" applyFont="1" applyFill="1" applyAlignment="1">
      <alignment horizontal="center" vertical="top" wrapText="1"/>
    </xf>
    <xf numFmtId="0" fontId="10" fillId="7" borderId="47" xfId="0" applyFont="1" applyFill="1" applyBorder="1" applyAlignment="1">
      <alignment horizontal="left" vertical="top" wrapText="1"/>
    </xf>
    <xf numFmtId="0" fontId="10" fillId="7" borderId="41" xfId="0" applyFont="1" applyFill="1" applyBorder="1" applyAlignment="1">
      <alignment horizontal="left" vertical="top" wrapText="1"/>
    </xf>
    <xf numFmtId="0" fontId="10" fillId="7" borderId="46" xfId="0" applyFont="1" applyFill="1" applyBorder="1" applyAlignment="1">
      <alignment horizontal="left" vertical="top" wrapText="1"/>
    </xf>
    <xf numFmtId="0" fontId="6" fillId="7" borderId="47" xfId="0" applyFont="1" applyFill="1" applyBorder="1" applyAlignment="1">
      <alignment horizontal="left" vertical="top" wrapText="1"/>
    </xf>
    <xf numFmtId="0" fontId="6" fillId="7" borderId="41" xfId="0" applyFont="1" applyFill="1" applyBorder="1" applyAlignment="1">
      <alignment horizontal="left" vertical="top" wrapText="1"/>
    </xf>
    <xf numFmtId="0" fontId="6" fillId="7" borderId="46" xfId="0" applyFont="1" applyFill="1" applyBorder="1" applyAlignment="1">
      <alignment horizontal="left" vertical="top" wrapText="1"/>
    </xf>
    <xf numFmtId="0" fontId="6" fillId="7" borderId="19" xfId="0" applyFont="1" applyFill="1" applyBorder="1" applyAlignment="1">
      <alignment horizontal="left" vertical="top" wrapText="1"/>
    </xf>
    <xf numFmtId="0" fontId="10" fillId="0" borderId="47" xfId="1" applyFont="1" applyBorder="1" applyAlignment="1">
      <alignment horizontal="left" vertical="top" wrapText="1"/>
    </xf>
    <xf numFmtId="0" fontId="10" fillId="0" borderId="41" xfId="1" applyFont="1" applyBorder="1" applyAlignment="1">
      <alignment horizontal="left" vertical="top" wrapText="1"/>
    </xf>
    <xf numFmtId="0" fontId="10" fillId="0" borderId="46" xfId="1" applyFont="1" applyBorder="1" applyAlignment="1">
      <alignment horizontal="left" vertical="top" wrapText="1"/>
    </xf>
    <xf numFmtId="0" fontId="6" fillId="7" borderId="40" xfId="0" applyFont="1" applyFill="1" applyBorder="1" applyAlignment="1">
      <alignment horizontal="center" vertical="top" wrapText="1"/>
    </xf>
    <xf numFmtId="0" fontId="6" fillId="7" borderId="53" xfId="0" applyFont="1" applyFill="1" applyBorder="1" applyAlignment="1">
      <alignment horizontal="center" vertical="top" wrapText="1"/>
    </xf>
    <xf numFmtId="0" fontId="10" fillId="0" borderId="0" xfId="1" applyFont="1" applyAlignment="1">
      <alignment horizontal="center" vertical="top" wrapText="1"/>
    </xf>
    <xf numFmtId="0" fontId="24" fillId="7" borderId="19" xfId="0" applyFont="1" applyFill="1" applyBorder="1" applyAlignment="1">
      <alignment horizontal="left" vertical="top" wrapText="1"/>
    </xf>
    <xf numFmtId="0" fontId="29" fillId="7" borderId="19" xfId="0" applyFont="1" applyFill="1" applyBorder="1" applyAlignment="1">
      <alignment horizontal="left" vertical="top" wrapText="1"/>
    </xf>
    <xf numFmtId="0" fontId="29" fillId="7" borderId="0" xfId="0" applyFont="1" applyFill="1" applyAlignment="1">
      <alignment horizontal="left" vertical="top" wrapText="1"/>
    </xf>
    <xf numFmtId="0" fontId="1" fillId="0" borderId="0" xfId="1" applyAlignment="1">
      <alignment horizontal="center" vertical="top"/>
    </xf>
    <xf numFmtId="0" fontId="10" fillId="0" borderId="0" xfId="1" applyFont="1" applyAlignment="1">
      <alignment horizontal="left" vertical="top" wrapText="1"/>
    </xf>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23B6D-66D3-6040-9982-C622E8ABD6C5}">
  <dimension ref="A1:AP205"/>
  <sheetViews>
    <sheetView zoomScale="85" zoomScaleNormal="85" workbookViewId="0">
      <selection activeCell="B7" sqref="B7"/>
    </sheetView>
  </sheetViews>
  <sheetFormatPr defaultColWidth="10.59765625" defaultRowHeight="15" x14ac:dyDescent="0.3"/>
  <cols>
    <col min="1" max="1" width="103.73046875" style="36" customWidth="1"/>
    <col min="2" max="2" width="44.265625" customWidth="1"/>
    <col min="10" max="42" width="10.59765625" style="101"/>
  </cols>
  <sheetData>
    <row r="1" spans="1:9" ht="18.75" customHeight="1" x14ac:dyDescent="0.3">
      <c r="A1" s="425" t="s">
        <v>163</v>
      </c>
      <c r="B1" s="101"/>
      <c r="C1" s="101"/>
      <c r="D1" s="101"/>
      <c r="E1" s="101"/>
      <c r="F1" s="101"/>
      <c r="G1" s="101"/>
      <c r="H1" s="101"/>
      <c r="I1" s="101"/>
    </row>
    <row r="2" spans="1:9" ht="14.25" customHeight="1" x14ac:dyDescent="0.3">
      <c r="A2" s="426"/>
      <c r="B2" s="101"/>
      <c r="C2" s="101"/>
      <c r="D2" s="101"/>
      <c r="E2" s="101"/>
      <c r="F2" s="101"/>
      <c r="G2" s="101"/>
      <c r="H2" s="101"/>
      <c r="I2" s="101"/>
    </row>
    <row r="3" spans="1:9" ht="29.25" customHeight="1" x14ac:dyDescent="0.3">
      <c r="A3" s="102"/>
      <c r="B3" s="101"/>
      <c r="C3" s="101"/>
      <c r="D3" s="101"/>
      <c r="E3" s="101"/>
      <c r="F3" s="101"/>
      <c r="G3" s="101"/>
      <c r="H3" s="101"/>
      <c r="I3" s="101"/>
    </row>
    <row r="4" spans="1:9" ht="17.5" x14ac:dyDescent="0.3">
      <c r="A4" s="122" t="s">
        <v>0</v>
      </c>
      <c r="B4" s="101"/>
      <c r="C4" s="101"/>
      <c r="D4" s="101"/>
      <c r="E4" s="101"/>
      <c r="F4" s="101"/>
      <c r="G4" s="101"/>
      <c r="H4" s="101"/>
      <c r="I4" s="101"/>
    </row>
    <row r="5" spans="1:9" ht="60" x14ac:dyDescent="0.3">
      <c r="A5" s="103" t="s">
        <v>1</v>
      </c>
      <c r="B5" s="101"/>
      <c r="C5" s="101"/>
      <c r="D5" s="101"/>
      <c r="E5" s="101"/>
      <c r="F5" s="101"/>
      <c r="G5" s="101"/>
      <c r="H5" s="101"/>
      <c r="I5" s="101"/>
    </row>
    <row r="6" spans="1:9" x14ac:dyDescent="0.3">
      <c r="A6" s="104"/>
      <c r="B6" s="101"/>
      <c r="C6" s="101"/>
      <c r="D6" s="101"/>
      <c r="E6" s="101"/>
      <c r="F6" s="101"/>
      <c r="G6" s="101"/>
      <c r="H6" s="101"/>
      <c r="I6" s="101"/>
    </row>
    <row r="7" spans="1:9" ht="270" x14ac:dyDescent="0.3">
      <c r="A7" s="103" t="s">
        <v>2</v>
      </c>
      <c r="B7" s="101"/>
      <c r="C7" s="101"/>
      <c r="D7" s="101"/>
      <c r="E7" s="101"/>
      <c r="F7" s="101"/>
      <c r="G7" s="101"/>
      <c r="H7" s="101"/>
      <c r="I7" s="101"/>
    </row>
    <row r="8" spans="1:9" x14ac:dyDescent="0.3">
      <c r="A8" s="104"/>
      <c r="B8" s="101"/>
      <c r="C8" s="101"/>
      <c r="D8" s="101"/>
      <c r="E8" s="101"/>
      <c r="F8" s="101"/>
      <c r="G8" s="101"/>
      <c r="H8" s="101"/>
      <c r="I8" s="101"/>
    </row>
    <row r="9" spans="1:9" ht="75" x14ac:dyDescent="0.3">
      <c r="A9" s="103" t="s">
        <v>3</v>
      </c>
      <c r="B9" s="101"/>
      <c r="C9" s="101"/>
      <c r="D9" s="101"/>
      <c r="E9" s="101"/>
      <c r="F9" s="101"/>
      <c r="G9" s="101"/>
      <c r="H9" s="101"/>
      <c r="I9" s="101"/>
    </row>
    <row r="10" spans="1:9" x14ac:dyDescent="0.3">
      <c r="A10" s="104"/>
      <c r="B10" s="101"/>
      <c r="C10" s="101"/>
      <c r="D10" s="101"/>
      <c r="E10" s="101"/>
      <c r="F10" s="101"/>
      <c r="G10" s="101"/>
      <c r="H10" s="101"/>
      <c r="I10" s="101"/>
    </row>
    <row r="11" spans="1:9" ht="240" x14ac:dyDescent="0.3">
      <c r="A11" s="103" t="s">
        <v>142</v>
      </c>
      <c r="B11" s="101"/>
      <c r="C11" s="101"/>
      <c r="D11" s="101"/>
      <c r="E11" s="101"/>
      <c r="F11" s="101"/>
      <c r="G11" s="101"/>
      <c r="H11" s="101"/>
      <c r="I11" s="101"/>
    </row>
    <row r="12" spans="1:9" x14ac:dyDescent="0.3">
      <c r="A12" s="104"/>
      <c r="B12" s="101"/>
      <c r="C12" s="101"/>
      <c r="D12" s="101"/>
      <c r="E12" s="101"/>
      <c r="F12" s="101"/>
      <c r="G12" s="101"/>
      <c r="H12" s="101"/>
      <c r="I12" s="101"/>
    </row>
    <row r="13" spans="1:9" ht="195" x14ac:dyDescent="0.3">
      <c r="A13" s="401" t="s">
        <v>141</v>
      </c>
      <c r="B13" s="370"/>
      <c r="C13" s="101"/>
      <c r="D13" s="101"/>
      <c r="E13" s="101"/>
      <c r="F13" s="101"/>
      <c r="G13" s="101"/>
      <c r="H13" s="101"/>
      <c r="I13" s="101"/>
    </row>
    <row r="14" spans="1:9" x14ac:dyDescent="0.3">
      <c r="A14" s="104"/>
      <c r="B14" s="101"/>
      <c r="C14" s="101"/>
      <c r="D14" s="101"/>
      <c r="E14" s="101"/>
      <c r="F14" s="101"/>
      <c r="G14" s="101"/>
      <c r="H14" s="101"/>
      <c r="I14" s="101"/>
    </row>
    <row r="15" spans="1:9" ht="135" x14ac:dyDescent="0.3">
      <c r="A15" s="103" t="s">
        <v>143</v>
      </c>
      <c r="B15" s="101"/>
      <c r="C15" s="101"/>
      <c r="D15" s="101"/>
      <c r="E15" s="101"/>
      <c r="F15" s="101"/>
      <c r="G15" s="101"/>
      <c r="H15" s="101"/>
      <c r="I15" s="101"/>
    </row>
    <row r="16" spans="1:9" x14ac:dyDescent="0.3">
      <c r="A16" s="105"/>
      <c r="B16" s="101"/>
      <c r="C16" s="101"/>
      <c r="D16" s="101"/>
      <c r="E16" s="101"/>
      <c r="F16" s="101"/>
      <c r="G16" s="101"/>
      <c r="H16" s="101"/>
      <c r="I16" s="101"/>
    </row>
    <row r="17" spans="1:9" ht="195" x14ac:dyDescent="0.3">
      <c r="A17" s="106" t="s">
        <v>153</v>
      </c>
      <c r="B17" s="101"/>
      <c r="C17" s="101"/>
      <c r="D17" s="101"/>
      <c r="E17" s="101"/>
      <c r="F17" s="101"/>
      <c r="G17" s="101"/>
      <c r="H17" s="101"/>
      <c r="I17" s="101"/>
    </row>
    <row r="18" spans="1:9" x14ac:dyDescent="0.3">
      <c r="A18" s="107"/>
      <c r="B18" s="101"/>
      <c r="C18" s="101"/>
      <c r="D18" s="101"/>
      <c r="E18" s="101"/>
      <c r="F18" s="101"/>
      <c r="G18" s="101"/>
      <c r="H18" s="101"/>
      <c r="I18" s="101"/>
    </row>
    <row r="19" spans="1:9" ht="45" x14ac:dyDescent="0.3">
      <c r="A19" s="381" t="s">
        <v>144</v>
      </c>
      <c r="B19" s="101"/>
      <c r="C19" s="101"/>
      <c r="D19" s="101"/>
      <c r="E19" s="101"/>
      <c r="F19" s="101"/>
      <c r="G19" s="101"/>
      <c r="H19" s="101"/>
      <c r="I19" s="101"/>
    </row>
    <row r="20" spans="1:9" x14ac:dyDescent="0.3">
      <c r="A20" s="107"/>
      <c r="B20" s="101"/>
      <c r="C20" s="101"/>
      <c r="D20" s="101"/>
      <c r="E20" s="101"/>
      <c r="F20" s="101"/>
      <c r="G20" s="101"/>
      <c r="H20" s="101"/>
      <c r="I20" s="101"/>
    </row>
    <row r="21" spans="1:9" ht="45" x14ac:dyDescent="0.3">
      <c r="A21" s="380" t="s">
        <v>4</v>
      </c>
      <c r="B21" s="371"/>
      <c r="C21" s="101"/>
      <c r="D21" s="101"/>
      <c r="E21" s="101"/>
      <c r="F21" s="101"/>
      <c r="G21" s="101"/>
      <c r="H21" s="101"/>
      <c r="I21" s="101"/>
    </row>
    <row r="22" spans="1:9" x14ac:dyDescent="0.3">
      <c r="A22" s="104"/>
      <c r="B22" s="101"/>
      <c r="C22" s="101"/>
      <c r="D22" s="101"/>
      <c r="E22" s="101"/>
      <c r="F22" s="101"/>
      <c r="G22" s="101"/>
      <c r="H22" s="101"/>
      <c r="I22" s="101"/>
    </row>
    <row r="23" spans="1:9" x14ac:dyDescent="0.3">
      <c r="A23" s="104"/>
      <c r="B23" s="101"/>
      <c r="C23" s="101"/>
      <c r="D23" s="101"/>
      <c r="E23" s="101"/>
      <c r="F23" s="101"/>
      <c r="G23" s="101"/>
      <c r="H23" s="101"/>
      <c r="I23" s="101"/>
    </row>
    <row r="24" spans="1:9" x14ac:dyDescent="0.3">
      <c r="A24" s="104"/>
      <c r="B24" s="101"/>
      <c r="C24" s="101"/>
      <c r="D24" s="101"/>
      <c r="E24" s="101"/>
      <c r="F24" s="101"/>
      <c r="G24" s="101"/>
      <c r="H24" s="101"/>
      <c r="I24" s="101"/>
    </row>
    <row r="25" spans="1:9" x14ac:dyDescent="0.3">
      <c r="A25" s="104"/>
      <c r="B25" s="101"/>
      <c r="C25" s="101"/>
      <c r="D25" s="101"/>
      <c r="E25" s="101"/>
      <c r="F25" s="101"/>
      <c r="G25" s="101"/>
      <c r="H25" s="101"/>
      <c r="I25" s="101"/>
    </row>
    <row r="26" spans="1:9" x14ac:dyDescent="0.3">
      <c r="A26" s="104"/>
      <c r="B26" s="101"/>
      <c r="C26" s="101"/>
      <c r="D26" s="101"/>
      <c r="E26" s="101"/>
      <c r="F26" s="101"/>
      <c r="G26" s="101"/>
      <c r="H26" s="101"/>
      <c r="I26" s="101"/>
    </row>
    <row r="27" spans="1:9" x14ac:dyDescent="0.3">
      <c r="A27" s="104"/>
      <c r="B27" s="101"/>
      <c r="C27" s="101"/>
      <c r="D27" s="101"/>
      <c r="E27" s="101"/>
      <c r="F27" s="101"/>
      <c r="G27" s="101"/>
      <c r="H27" s="101"/>
      <c r="I27" s="101"/>
    </row>
    <row r="28" spans="1:9" x14ac:dyDescent="0.3">
      <c r="A28" s="104"/>
      <c r="B28" s="101"/>
      <c r="C28" s="101"/>
      <c r="D28" s="101"/>
      <c r="E28" s="101"/>
      <c r="F28" s="101"/>
      <c r="G28" s="101"/>
      <c r="H28" s="101"/>
      <c r="I28" s="101"/>
    </row>
    <row r="29" spans="1:9" x14ac:dyDescent="0.3">
      <c r="A29" s="104"/>
      <c r="B29" s="101"/>
      <c r="C29" s="101"/>
      <c r="D29" s="101"/>
      <c r="E29" s="101"/>
      <c r="F29" s="101"/>
      <c r="G29" s="101"/>
      <c r="H29" s="101"/>
      <c r="I29" s="101"/>
    </row>
    <row r="30" spans="1:9" x14ac:dyDescent="0.3">
      <c r="A30" s="104"/>
      <c r="B30" s="101"/>
      <c r="C30" s="101"/>
      <c r="D30" s="101"/>
      <c r="E30" s="101"/>
      <c r="F30" s="101"/>
      <c r="G30" s="101"/>
      <c r="H30" s="101"/>
      <c r="I30" s="101"/>
    </row>
    <row r="31" spans="1:9" x14ac:dyDescent="0.3">
      <c r="A31" s="104"/>
      <c r="B31" s="101"/>
      <c r="C31" s="101"/>
      <c r="D31" s="101"/>
      <c r="E31" s="101"/>
      <c r="F31" s="101"/>
      <c r="G31" s="101"/>
      <c r="H31" s="101"/>
      <c r="I31" s="101"/>
    </row>
    <row r="32" spans="1:9" x14ac:dyDescent="0.3">
      <c r="A32" s="104"/>
      <c r="B32" s="101"/>
      <c r="C32" s="101"/>
      <c r="D32" s="101"/>
      <c r="E32" s="101"/>
      <c r="F32" s="101"/>
      <c r="G32" s="101"/>
      <c r="H32" s="101"/>
      <c r="I32" s="101"/>
    </row>
    <row r="33" spans="1:9" x14ac:dyDescent="0.3">
      <c r="A33" s="104"/>
      <c r="B33" s="101"/>
      <c r="C33" s="101"/>
      <c r="D33" s="101"/>
      <c r="E33" s="101"/>
      <c r="F33" s="101"/>
      <c r="G33" s="101"/>
      <c r="H33" s="101"/>
      <c r="I33" s="101"/>
    </row>
    <row r="34" spans="1:9" x14ac:dyDescent="0.3">
      <c r="A34" s="104"/>
      <c r="B34" s="101"/>
      <c r="C34" s="101"/>
      <c r="D34" s="101"/>
      <c r="E34" s="101"/>
      <c r="F34" s="101"/>
      <c r="G34" s="101"/>
      <c r="H34" s="101"/>
      <c r="I34" s="101"/>
    </row>
    <row r="35" spans="1:9" x14ac:dyDescent="0.3">
      <c r="A35" s="104"/>
      <c r="B35" s="101"/>
      <c r="C35" s="101"/>
      <c r="D35" s="101"/>
      <c r="E35" s="101"/>
      <c r="F35" s="101"/>
      <c r="G35" s="101"/>
      <c r="H35" s="101"/>
      <c r="I35" s="101"/>
    </row>
    <row r="36" spans="1:9" x14ac:dyDescent="0.3">
      <c r="A36" s="104"/>
      <c r="B36" s="101"/>
      <c r="C36" s="101"/>
      <c r="D36" s="101"/>
      <c r="E36" s="101"/>
      <c r="F36" s="101"/>
      <c r="G36" s="101"/>
      <c r="H36" s="101"/>
      <c r="I36" s="101"/>
    </row>
    <row r="37" spans="1:9" x14ac:dyDescent="0.3">
      <c r="A37" s="104"/>
      <c r="B37" s="101"/>
      <c r="C37" s="101"/>
      <c r="D37" s="101"/>
      <c r="E37" s="101"/>
      <c r="F37" s="101"/>
      <c r="G37" s="101"/>
      <c r="H37" s="101"/>
      <c r="I37" s="101"/>
    </row>
    <row r="38" spans="1:9" x14ac:dyDescent="0.3">
      <c r="A38" s="104"/>
      <c r="B38" s="101"/>
      <c r="C38" s="101"/>
      <c r="D38" s="101"/>
      <c r="E38" s="101"/>
      <c r="F38" s="101"/>
      <c r="G38" s="101"/>
      <c r="H38" s="101"/>
      <c r="I38" s="101"/>
    </row>
    <row r="39" spans="1:9" x14ac:dyDescent="0.3">
      <c r="A39" s="104"/>
      <c r="B39" s="101"/>
      <c r="C39" s="101"/>
      <c r="D39" s="101"/>
      <c r="E39" s="101"/>
      <c r="F39" s="101"/>
      <c r="G39" s="101"/>
      <c r="H39" s="101"/>
      <c r="I39" s="101"/>
    </row>
    <row r="40" spans="1:9" x14ac:dyDescent="0.3">
      <c r="A40" s="104"/>
      <c r="B40" s="101"/>
      <c r="C40" s="101"/>
      <c r="D40" s="101"/>
      <c r="E40" s="101"/>
      <c r="F40" s="101"/>
      <c r="G40" s="101"/>
      <c r="H40" s="101"/>
      <c r="I40" s="101"/>
    </row>
    <row r="41" spans="1:9" x14ac:dyDescent="0.3">
      <c r="A41" s="104"/>
      <c r="B41" s="101"/>
      <c r="C41" s="101"/>
      <c r="D41" s="101"/>
      <c r="E41" s="101"/>
      <c r="F41" s="101"/>
      <c r="G41" s="101"/>
      <c r="H41" s="101"/>
      <c r="I41" s="101"/>
    </row>
    <row r="42" spans="1:9" x14ac:dyDescent="0.3">
      <c r="A42" s="104"/>
      <c r="B42" s="101"/>
      <c r="C42" s="101"/>
      <c r="D42" s="101"/>
      <c r="E42" s="101"/>
      <c r="F42" s="101"/>
      <c r="G42" s="101"/>
      <c r="H42" s="101"/>
      <c r="I42" s="101"/>
    </row>
    <row r="43" spans="1:9" x14ac:dyDescent="0.3">
      <c r="A43" s="104"/>
      <c r="B43" s="101"/>
      <c r="C43" s="101"/>
      <c r="D43" s="101"/>
      <c r="E43" s="101"/>
      <c r="F43" s="101"/>
      <c r="G43" s="101"/>
      <c r="H43" s="101"/>
      <c r="I43" s="101"/>
    </row>
    <row r="44" spans="1:9" x14ac:dyDescent="0.3">
      <c r="A44" s="104"/>
      <c r="B44" s="101"/>
      <c r="C44" s="101"/>
      <c r="D44" s="101"/>
      <c r="E44" s="101"/>
      <c r="F44" s="101"/>
      <c r="G44" s="101"/>
      <c r="H44" s="101"/>
      <c r="I44" s="101"/>
    </row>
    <row r="45" spans="1:9" x14ac:dyDescent="0.3">
      <c r="A45" s="104"/>
      <c r="B45" s="101"/>
      <c r="C45" s="101"/>
      <c r="D45" s="101"/>
      <c r="E45" s="101"/>
      <c r="F45" s="101"/>
      <c r="G45" s="101"/>
      <c r="H45" s="101"/>
      <c r="I45" s="101"/>
    </row>
    <row r="46" spans="1:9" x14ac:dyDescent="0.3">
      <c r="A46" s="104"/>
      <c r="B46" s="101"/>
      <c r="C46" s="101"/>
      <c r="D46" s="101"/>
      <c r="E46" s="101"/>
      <c r="F46" s="101"/>
      <c r="G46" s="101"/>
      <c r="H46" s="101"/>
      <c r="I46" s="101"/>
    </row>
    <row r="47" spans="1:9" x14ac:dyDescent="0.3">
      <c r="A47" s="104"/>
      <c r="B47" s="101"/>
      <c r="C47" s="101"/>
      <c r="D47" s="101"/>
      <c r="E47" s="101"/>
      <c r="F47" s="101"/>
      <c r="G47" s="101"/>
      <c r="H47" s="101"/>
      <c r="I47" s="101"/>
    </row>
    <row r="48" spans="1:9" x14ac:dyDescent="0.3">
      <c r="A48" s="104"/>
      <c r="B48" s="101"/>
      <c r="C48" s="101"/>
      <c r="D48" s="101"/>
      <c r="E48" s="101"/>
      <c r="F48" s="101"/>
      <c r="G48" s="101"/>
      <c r="H48" s="101"/>
      <c r="I48" s="101"/>
    </row>
    <row r="49" spans="1:9" x14ac:dyDescent="0.3">
      <c r="A49" s="104"/>
      <c r="B49" s="101"/>
      <c r="C49" s="101"/>
      <c r="D49" s="101"/>
      <c r="E49" s="101"/>
      <c r="F49" s="101"/>
      <c r="G49" s="101"/>
      <c r="H49" s="101"/>
      <c r="I49" s="101"/>
    </row>
    <row r="50" spans="1:9" x14ac:dyDescent="0.3">
      <c r="A50" s="104"/>
      <c r="B50" s="101"/>
      <c r="C50" s="101"/>
      <c r="D50" s="101"/>
      <c r="E50" s="101"/>
      <c r="F50" s="101"/>
      <c r="G50" s="101"/>
      <c r="H50" s="101"/>
      <c r="I50" s="101"/>
    </row>
    <row r="51" spans="1:9" x14ac:dyDescent="0.3">
      <c r="A51" s="104"/>
      <c r="B51" s="101"/>
      <c r="C51" s="101"/>
      <c r="D51" s="101"/>
      <c r="E51" s="101"/>
      <c r="F51" s="101"/>
      <c r="G51" s="101"/>
      <c r="H51" s="101"/>
      <c r="I51" s="101"/>
    </row>
    <row r="52" spans="1:9" x14ac:dyDescent="0.3">
      <c r="A52" s="104"/>
      <c r="B52" s="101"/>
      <c r="C52" s="101"/>
      <c r="D52" s="101"/>
      <c r="E52" s="101"/>
      <c r="F52" s="101"/>
      <c r="G52" s="101"/>
      <c r="H52" s="101"/>
      <c r="I52" s="101"/>
    </row>
    <row r="53" spans="1:9" x14ac:dyDescent="0.3">
      <c r="A53" s="104"/>
      <c r="B53" s="101"/>
      <c r="C53" s="101"/>
      <c r="D53" s="101"/>
      <c r="E53" s="101"/>
      <c r="F53" s="101"/>
      <c r="G53" s="101"/>
      <c r="H53" s="101"/>
      <c r="I53" s="101"/>
    </row>
    <row r="54" spans="1:9" x14ac:dyDescent="0.3">
      <c r="A54" s="104"/>
      <c r="B54" s="101"/>
      <c r="C54" s="101"/>
      <c r="D54" s="101"/>
      <c r="E54" s="101"/>
      <c r="F54" s="101"/>
      <c r="G54" s="101"/>
      <c r="H54" s="101"/>
      <c r="I54" s="101"/>
    </row>
    <row r="55" spans="1:9" x14ac:dyDescent="0.3">
      <c r="A55" s="104"/>
      <c r="B55" s="101"/>
      <c r="C55" s="101"/>
      <c r="D55" s="101"/>
      <c r="E55" s="101"/>
      <c r="F55" s="101"/>
      <c r="G55" s="101"/>
      <c r="H55" s="101"/>
      <c r="I55" s="101"/>
    </row>
    <row r="56" spans="1:9" x14ac:dyDescent="0.3">
      <c r="A56" s="104"/>
      <c r="B56" s="101"/>
      <c r="C56" s="101"/>
      <c r="D56" s="101"/>
      <c r="E56" s="101"/>
      <c r="F56" s="101"/>
      <c r="G56" s="101"/>
      <c r="H56" s="101"/>
      <c r="I56" s="101"/>
    </row>
    <row r="57" spans="1:9" x14ac:dyDescent="0.3">
      <c r="A57" s="104"/>
      <c r="B57" s="101"/>
      <c r="C57" s="101"/>
      <c r="D57" s="101"/>
      <c r="E57" s="101"/>
      <c r="F57" s="101"/>
      <c r="G57" s="101"/>
      <c r="H57" s="101"/>
      <c r="I57" s="101"/>
    </row>
    <row r="58" spans="1:9" x14ac:dyDescent="0.3">
      <c r="A58" s="104"/>
      <c r="B58" s="101"/>
      <c r="C58" s="101"/>
      <c r="D58" s="101"/>
      <c r="E58" s="101"/>
      <c r="F58" s="101"/>
      <c r="G58" s="101"/>
      <c r="H58" s="101"/>
      <c r="I58" s="101"/>
    </row>
    <row r="59" spans="1:9" x14ac:dyDescent="0.3">
      <c r="A59" s="104"/>
      <c r="B59" s="101"/>
      <c r="C59" s="101"/>
      <c r="D59" s="101"/>
      <c r="E59" s="101"/>
      <c r="F59" s="101"/>
      <c r="G59" s="101"/>
      <c r="H59" s="101"/>
      <c r="I59" s="101"/>
    </row>
    <row r="60" spans="1:9" x14ac:dyDescent="0.3">
      <c r="A60" s="104"/>
      <c r="B60" s="101"/>
      <c r="C60" s="101"/>
      <c r="D60" s="101"/>
      <c r="E60" s="101"/>
      <c r="F60" s="101"/>
      <c r="G60" s="101"/>
      <c r="H60" s="101"/>
      <c r="I60" s="101"/>
    </row>
    <row r="61" spans="1:9" x14ac:dyDescent="0.3">
      <c r="A61" s="104"/>
      <c r="B61" s="101"/>
      <c r="C61" s="101"/>
      <c r="D61" s="101"/>
      <c r="E61" s="101"/>
      <c r="F61" s="101"/>
      <c r="G61" s="101"/>
      <c r="H61" s="101"/>
      <c r="I61" s="101"/>
    </row>
    <row r="62" spans="1:9" x14ac:dyDescent="0.3">
      <c r="A62" s="104"/>
      <c r="B62" s="101"/>
      <c r="C62" s="101"/>
      <c r="D62" s="101"/>
      <c r="E62" s="101"/>
      <c r="F62" s="101"/>
      <c r="G62" s="101"/>
      <c r="H62" s="101"/>
      <c r="I62" s="101"/>
    </row>
    <row r="63" spans="1:9" x14ac:dyDescent="0.3">
      <c r="A63" s="104"/>
      <c r="B63" s="101"/>
      <c r="C63" s="101"/>
      <c r="D63" s="101"/>
      <c r="E63" s="101"/>
      <c r="F63" s="101"/>
      <c r="G63" s="101"/>
      <c r="H63" s="101"/>
      <c r="I63" s="101"/>
    </row>
    <row r="64" spans="1:9" x14ac:dyDescent="0.3">
      <c r="A64" s="104"/>
      <c r="B64" s="101"/>
      <c r="C64" s="101"/>
      <c r="D64" s="101"/>
      <c r="E64" s="101"/>
      <c r="F64" s="101"/>
      <c r="G64" s="101"/>
      <c r="H64" s="101"/>
      <c r="I64" s="101"/>
    </row>
    <row r="65" spans="1:9" x14ac:dyDescent="0.3">
      <c r="A65" s="104"/>
      <c r="B65" s="101"/>
      <c r="C65" s="101"/>
      <c r="D65" s="101"/>
      <c r="E65" s="101"/>
      <c r="F65" s="101"/>
      <c r="G65" s="101"/>
      <c r="H65" s="101"/>
      <c r="I65" s="101"/>
    </row>
    <row r="66" spans="1:9" x14ac:dyDescent="0.3">
      <c r="A66" s="104"/>
      <c r="B66" s="101"/>
      <c r="C66" s="101"/>
      <c r="D66" s="101"/>
      <c r="E66" s="101"/>
      <c r="F66" s="101"/>
      <c r="G66" s="101"/>
      <c r="H66" s="101"/>
      <c r="I66" s="101"/>
    </row>
    <row r="67" spans="1:9" x14ac:dyDescent="0.3">
      <c r="A67" s="104"/>
      <c r="B67" s="101"/>
      <c r="C67" s="101"/>
      <c r="D67" s="101"/>
      <c r="E67" s="101"/>
      <c r="F67" s="101"/>
      <c r="G67" s="101"/>
      <c r="H67" s="101"/>
      <c r="I67" s="101"/>
    </row>
    <row r="68" spans="1:9" x14ac:dyDescent="0.3">
      <c r="A68" s="104"/>
      <c r="B68" s="101"/>
      <c r="C68" s="101"/>
      <c r="D68" s="101"/>
      <c r="E68" s="101"/>
      <c r="F68" s="101"/>
      <c r="G68" s="101"/>
      <c r="H68" s="101"/>
      <c r="I68" s="101"/>
    </row>
    <row r="69" spans="1:9" x14ac:dyDescent="0.3">
      <c r="A69" s="104"/>
      <c r="B69" s="101"/>
      <c r="C69" s="101"/>
      <c r="D69" s="101"/>
      <c r="E69" s="101"/>
      <c r="F69" s="101"/>
      <c r="G69" s="101"/>
      <c r="H69" s="101"/>
      <c r="I69" s="101"/>
    </row>
    <row r="70" spans="1:9" x14ac:dyDescent="0.3">
      <c r="A70" s="104"/>
      <c r="B70" s="101"/>
      <c r="C70" s="101"/>
      <c r="D70" s="101"/>
      <c r="E70" s="101"/>
      <c r="F70" s="101"/>
      <c r="G70" s="101"/>
      <c r="H70" s="101"/>
      <c r="I70" s="101"/>
    </row>
    <row r="71" spans="1:9" x14ac:dyDescent="0.3">
      <c r="A71" s="104"/>
      <c r="B71" s="101"/>
      <c r="C71" s="101"/>
      <c r="D71" s="101"/>
      <c r="E71" s="101"/>
      <c r="F71" s="101"/>
      <c r="G71" s="101"/>
      <c r="H71" s="101"/>
      <c r="I71" s="101"/>
    </row>
    <row r="72" spans="1:9" x14ac:dyDescent="0.3">
      <c r="A72" s="104"/>
      <c r="B72" s="101"/>
      <c r="C72" s="101"/>
      <c r="D72" s="101"/>
      <c r="E72" s="101"/>
      <c r="F72" s="101"/>
      <c r="G72" s="101"/>
      <c r="H72" s="101"/>
      <c r="I72" s="101"/>
    </row>
    <row r="73" spans="1:9" x14ac:dyDescent="0.3">
      <c r="A73" s="104"/>
      <c r="B73" s="101"/>
      <c r="C73" s="101"/>
      <c r="D73" s="101"/>
      <c r="E73" s="101"/>
      <c r="F73" s="101"/>
      <c r="G73" s="101"/>
      <c r="H73" s="101"/>
      <c r="I73" s="101"/>
    </row>
    <row r="74" spans="1:9" x14ac:dyDescent="0.3">
      <c r="A74" s="104"/>
      <c r="B74" s="101"/>
      <c r="C74" s="101"/>
      <c r="D74" s="101"/>
      <c r="E74" s="101"/>
      <c r="F74" s="101"/>
      <c r="G74" s="101"/>
      <c r="H74" s="101"/>
      <c r="I74" s="101"/>
    </row>
    <row r="75" spans="1:9" x14ac:dyDescent="0.3">
      <c r="A75" s="104"/>
      <c r="B75" s="101"/>
      <c r="C75" s="101"/>
      <c r="D75" s="101"/>
      <c r="E75" s="101"/>
      <c r="F75" s="101"/>
      <c r="G75" s="101"/>
      <c r="H75" s="101"/>
      <c r="I75" s="101"/>
    </row>
    <row r="76" spans="1:9" x14ac:dyDescent="0.3">
      <c r="A76" s="104"/>
      <c r="B76" s="101"/>
      <c r="C76" s="101"/>
      <c r="D76" s="101"/>
      <c r="E76" s="101"/>
      <c r="F76" s="101"/>
      <c r="G76" s="101"/>
      <c r="H76" s="101"/>
      <c r="I76" s="101"/>
    </row>
    <row r="77" spans="1:9" x14ac:dyDescent="0.3">
      <c r="A77" s="104"/>
      <c r="B77" s="101"/>
      <c r="C77" s="101"/>
      <c r="D77" s="101"/>
      <c r="E77" s="101"/>
      <c r="F77" s="101"/>
      <c r="G77" s="101"/>
      <c r="H77" s="101"/>
      <c r="I77" s="101"/>
    </row>
    <row r="78" spans="1:9" x14ac:dyDescent="0.3">
      <c r="A78" s="104"/>
      <c r="B78" s="101"/>
      <c r="C78" s="101"/>
      <c r="D78" s="101"/>
      <c r="E78" s="101"/>
      <c r="F78" s="101"/>
      <c r="G78" s="101"/>
      <c r="H78" s="101"/>
      <c r="I78" s="101"/>
    </row>
    <row r="79" spans="1:9" x14ac:dyDescent="0.3">
      <c r="A79" s="104"/>
      <c r="B79" s="101"/>
      <c r="C79" s="101"/>
      <c r="D79" s="101"/>
      <c r="E79" s="101"/>
      <c r="F79" s="101"/>
      <c r="G79" s="101"/>
      <c r="H79" s="101"/>
      <c r="I79" s="101"/>
    </row>
    <row r="80" spans="1:9" x14ac:dyDescent="0.3">
      <c r="A80" s="104"/>
      <c r="B80" s="101"/>
      <c r="C80" s="101"/>
      <c r="D80" s="101"/>
      <c r="E80" s="101"/>
      <c r="F80" s="101"/>
      <c r="G80" s="101"/>
      <c r="H80" s="101"/>
      <c r="I80" s="101"/>
    </row>
    <row r="81" spans="1:9" x14ac:dyDescent="0.3">
      <c r="A81" s="104"/>
      <c r="B81" s="101"/>
      <c r="C81" s="101"/>
      <c r="D81" s="101"/>
      <c r="E81" s="101"/>
      <c r="F81" s="101"/>
      <c r="G81" s="101"/>
      <c r="H81" s="101"/>
      <c r="I81" s="101"/>
    </row>
    <row r="82" spans="1:9" x14ac:dyDescent="0.3">
      <c r="A82" s="104"/>
      <c r="B82" s="101"/>
      <c r="C82" s="101"/>
      <c r="D82" s="101"/>
      <c r="E82" s="101"/>
      <c r="F82" s="101"/>
      <c r="G82" s="101"/>
      <c r="H82" s="101"/>
      <c r="I82" s="101"/>
    </row>
    <row r="83" spans="1:9" x14ac:dyDescent="0.3">
      <c r="A83" s="104"/>
      <c r="B83" s="101"/>
      <c r="C83" s="101"/>
      <c r="D83" s="101"/>
      <c r="E83" s="101"/>
      <c r="F83" s="101"/>
      <c r="G83" s="101"/>
      <c r="H83" s="101"/>
      <c r="I83" s="101"/>
    </row>
    <row r="84" spans="1:9" x14ac:dyDescent="0.3">
      <c r="A84" s="104"/>
      <c r="B84" s="101"/>
      <c r="C84" s="101"/>
      <c r="D84" s="101"/>
      <c r="E84" s="101"/>
      <c r="F84" s="101"/>
      <c r="G84" s="101"/>
      <c r="H84" s="101"/>
      <c r="I84" s="101"/>
    </row>
    <row r="85" spans="1:9" x14ac:dyDescent="0.3">
      <c r="A85" s="104"/>
      <c r="B85" s="101"/>
      <c r="C85" s="101"/>
      <c r="D85" s="101"/>
      <c r="E85" s="101"/>
      <c r="F85" s="101"/>
      <c r="G85" s="101"/>
      <c r="H85" s="101"/>
      <c r="I85" s="101"/>
    </row>
    <row r="86" spans="1:9" x14ac:dyDescent="0.3">
      <c r="A86" s="104"/>
      <c r="B86" s="101"/>
      <c r="C86" s="101"/>
      <c r="D86" s="101"/>
      <c r="E86" s="101"/>
      <c r="F86" s="101"/>
      <c r="G86" s="101"/>
      <c r="H86" s="101"/>
      <c r="I86" s="101"/>
    </row>
    <row r="87" spans="1:9" x14ac:dyDescent="0.3">
      <c r="A87" s="104"/>
      <c r="B87" s="101"/>
      <c r="C87" s="101"/>
      <c r="D87" s="101"/>
      <c r="E87" s="101"/>
      <c r="F87" s="101"/>
      <c r="G87" s="101"/>
      <c r="H87" s="101"/>
      <c r="I87" s="101"/>
    </row>
    <row r="88" spans="1:9" x14ac:dyDescent="0.3">
      <c r="A88" s="104"/>
      <c r="B88" s="101"/>
      <c r="C88" s="101"/>
      <c r="D88" s="101"/>
      <c r="E88" s="101"/>
      <c r="F88" s="101"/>
      <c r="G88" s="101"/>
      <c r="H88" s="101"/>
      <c r="I88" s="101"/>
    </row>
    <row r="89" spans="1:9" x14ac:dyDescent="0.3">
      <c r="A89" s="104"/>
      <c r="B89" s="101"/>
      <c r="C89" s="101"/>
      <c r="D89" s="101"/>
      <c r="E89" s="101"/>
      <c r="F89" s="101"/>
      <c r="G89" s="101"/>
      <c r="H89" s="101"/>
      <c r="I89" s="101"/>
    </row>
    <row r="90" spans="1:9" x14ac:dyDescent="0.3">
      <c r="A90" s="104"/>
      <c r="B90" s="101"/>
      <c r="C90" s="101"/>
      <c r="D90" s="101"/>
      <c r="E90" s="101"/>
      <c r="F90" s="101"/>
      <c r="G90" s="101"/>
      <c r="H90" s="101"/>
      <c r="I90" s="101"/>
    </row>
    <row r="91" spans="1:9" x14ac:dyDescent="0.3">
      <c r="A91" s="104"/>
      <c r="B91" s="101"/>
      <c r="C91" s="101"/>
      <c r="D91" s="101"/>
      <c r="E91" s="101"/>
      <c r="F91" s="101"/>
      <c r="G91" s="101"/>
      <c r="H91" s="101"/>
      <c r="I91" s="101"/>
    </row>
    <row r="92" spans="1:9" x14ac:dyDescent="0.3">
      <c r="A92" s="104"/>
      <c r="B92" s="101"/>
      <c r="C92" s="101"/>
      <c r="D92" s="101"/>
      <c r="E92" s="101"/>
      <c r="F92" s="101"/>
      <c r="G92" s="101"/>
      <c r="H92" s="101"/>
      <c r="I92" s="101"/>
    </row>
    <row r="93" spans="1:9" x14ac:dyDescent="0.3">
      <c r="A93" s="104"/>
      <c r="B93" s="101"/>
      <c r="C93" s="101"/>
      <c r="D93" s="101"/>
      <c r="E93" s="101"/>
      <c r="F93" s="101"/>
      <c r="G93" s="101"/>
      <c r="H93" s="101"/>
      <c r="I93" s="101"/>
    </row>
    <row r="94" spans="1:9" x14ac:dyDescent="0.3">
      <c r="A94" s="104"/>
      <c r="B94" s="101"/>
      <c r="C94" s="101"/>
      <c r="D94" s="101"/>
      <c r="E94" s="101"/>
      <c r="F94" s="101"/>
      <c r="G94" s="101"/>
      <c r="H94" s="101"/>
      <c r="I94" s="101"/>
    </row>
    <row r="95" spans="1:9" x14ac:dyDescent="0.3">
      <c r="A95" s="104"/>
      <c r="B95" s="101"/>
      <c r="C95" s="101"/>
      <c r="D95" s="101"/>
      <c r="E95" s="101"/>
      <c r="F95" s="101"/>
      <c r="G95" s="101"/>
      <c r="H95" s="101"/>
      <c r="I95" s="101"/>
    </row>
    <row r="96" spans="1:9" x14ac:dyDescent="0.3">
      <c r="A96" s="104"/>
      <c r="B96" s="101"/>
      <c r="C96" s="101"/>
      <c r="D96" s="101"/>
      <c r="E96" s="101"/>
      <c r="F96" s="101"/>
      <c r="G96" s="101"/>
      <c r="H96" s="101"/>
      <c r="I96" s="101"/>
    </row>
    <row r="97" spans="1:9" x14ac:dyDescent="0.3">
      <c r="A97" s="104"/>
      <c r="B97" s="101"/>
      <c r="C97" s="101"/>
      <c r="D97" s="101"/>
      <c r="E97" s="101"/>
      <c r="F97" s="101"/>
      <c r="G97" s="101"/>
      <c r="H97" s="101"/>
      <c r="I97" s="101"/>
    </row>
    <row r="98" spans="1:9" x14ac:dyDescent="0.3">
      <c r="A98" s="104"/>
      <c r="B98" s="101"/>
      <c r="C98" s="101"/>
      <c r="D98" s="101"/>
      <c r="E98" s="101"/>
      <c r="F98" s="101"/>
      <c r="G98" s="101"/>
      <c r="H98" s="101"/>
      <c r="I98" s="101"/>
    </row>
    <row r="99" spans="1:9" x14ac:dyDescent="0.3">
      <c r="A99" s="104"/>
      <c r="B99" s="101"/>
      <c r="C99" s="101"/>
      <c r="D99" s="101"/>
      <c r="E99" s="101"/>
      <c r="F99" s="101"/>
      <c r="G99" s="101"/>
      <c r="H99" s="101"/>
      <c r="I99" s="101"/>
    </row>
    <row r="100" spans="1:9" x14ac:dyDescent="0.3">
      <c r="A100" s="104"/>
      <c r="B100" s="101"/>
      <c r="C100" s="101"/>
      <c r="D100" s="101"/>
      <c r="E100" s="101"/>
      <c r="F100" s="101"/>
      <c r="G100" s="101"/>
      <c r="H100" s="101"/>
      <c r="I100" s="101"/>
    </row>
    <row r="101" spans="1:9" x14ac:dyDescent="0.3">
      <c r="A101" s="104"/>
      <c r="B101" s="101"/>
      <c r="C101" s="101"/>
      <c r="D101" s="101"/>
      <c r="E101" s="101"/>
      <c r="F101" s="101"/>
      <c r="G101" s="101"/>
      <c r="H101" s="101"/>
      <c r="I101" s="101"/>
    </row>
    <row r="102" spans="1:9" x14ac:dyDescent="0.3">
      <c r="A102" s="104"/>
      <c r="B102" s="101"/>
      <c r="C102" s="101"/>
      <c r="D102" s="101"/>
      <c r="E102" s="101"/>
      <c r="F102" s="101"/>
      <c r="G102" s="101"/>
      <c r="H102" s="101"/>
      <c r="I102" s="101"/>
    </row>
    <row r="103" spans="1:9" x14ac:dyDescent="0.3">
      <c r="A103" s="104"/>
      <c r="B103" s="101"/>
      <c r="C103" s="101"/>
      <c r="D103" s="101"/>
      <c r="E103" s="101"/>
      <c r="F103" s="101"/>
      <c r="G103" s="101"/>
      <c r="H103" s="101"/>
      <c r="I103" s="101"/>
    </row>
    <row r="104" spans="1:9" x14ac:dyDescent="0.3">
      <c r="A104" s="104"/>
      <c r="B104" s="101"/>
      <c r="C104" s="101"/>
      <c r="D104" s="101"/>
      <c r="E104" s="101"/>
      <c r="F104" s="101"/>
      <c r="G104" s="101"/>
      <c r="H104" s="101"/>
      <c r="I104" s="101"/>
    </row>
    <row r="105" spans="1:9" x14ac:dyDescent="0.3">
      <c r="A105" s="104"/>
      <c r="B105" s="101"/>
      <c r="C105" s="101"/>
      <c r="D105" s="101"/>
      <c r="E105" s="101"/>
      <c r="F105" s="101"/>
      <c r="G105" s="101"/>
      <c r="H105" s="101"/>
      <c r="I105" s="101"/>
    </row>
    <row r="106" spans="1:9" x14ac:dyDescent="0.3">
      <c r="A106" s="104"/>
      <c r="B106" s="101"/>
      <c r="C106" s="101"/>
      <c r="D106" s="101"/>
      <c r="E106" s="101"/>
      <c r="F106" s="101"/>
      <c r="G106" s="101"/>
      <c r="H106" s="101"/>
      <c r="I106" s="101"/>
    </row>
    <row r="107" spans="1:9" x14ac:dyDescent="0.3">
      <c r="A107" s="104"/>
      <c r="B107" s="101"/>
      <c r="C107" s="101"/>
      <c r="D107" s="101"/>
      <c r="E107" s="101"/>
      <c r="F107" s="101"/>
      <c r="G107" s="101"/>
      <c r="H107" s="101"/>
      <c r="I107" s="101"/>
    </row>
    <row r="108" spans="1:9" x14ac:dyDescent="0.3">
      <c r="A108" s="104"/>
      <c r="B108" s="101"/>
      <c r="C108" s="101"/>
      <c r="D108" s="101"/>
      <c r="E108" s="101"/>
      <c r="F108" s="101"/>
      <c r="G108" s="101"/>
      <c r="H108" s="101"/>
      <c r="I108" s="101"/>
    </row>
    <row r="109" spans="1:9" x14ac:dyDescent="0.3">
      <c r="A109" s="104"/>
      <c r="B109" s="101"/>
      <c r="C109" s="101"/>
      <c r="D109" s="101"/>
      <c r="E109" s="101"/>
      <c r="F109" s="101"/>
      <c r="G109" s="101"/>
      <c r="H109" s="101"/>
      <c r="I109" s="101"/>
    </row>
    <row r="110" spans="1:9" x14ac:dyDescent="0.3">
      <c r="A110" s="104"/>
      <c r="B110" s="101"/>
      <c r="C110" s="101"/>
      <c r="D110" s="101"/>
      <c r="E110" s="101"/>
      <c r="F110" s="101"/>
      <c r="G110" s="101"/>
      <c r="H110" s="101"/>
      <c r="I110" s="101"/>
    </row>
    <row r="111" spans="1:9" x14ac:dyDescent="0.3">
      <c r="A111" s="104"/>
      <c r="B111" s="101"/>
      <c r="C111" s="101"/>
      <c r="D111" s="101"/>
      <c r="E111" s="101"/>
      <c r="F111" s="101"/>
      <c r="G111" s="101"/>
      <c r="H111" s="101"/>
      <c r="I111" s="101"/>
    </row>
    <row r="112" spans="1:9" x14ac:dyDescent="0.3">
      <c r="A112" s="104"/>
      <c r="B112" s="101"/>
      <c r="C112" s="101"/>
      <c r="D112" s="101"/>
      <c r="E112" s="101"/>
      <c r="F112" s="101"/>
      <c r="G112" s="101"/>
      <c r="H112" s="101"/>
      <c r="I112" s="101"/>
    </row>
    <row r="113" spans="1:9" x14ac:dyDescent="0.3">
      <c r="A113" s="104"/>
      <c r="B113" s="101"/>
      <c r="C113" s="101"/>
      <c r="D113" s="101"/>
      <c r="E113" s="101"/>
      <c r="F113" s="101"/>
      <c r="G113" s="101"/>
      <c r="H113" s="101"/>
      <c r="I113" s="101"/>
    </row>
    <row r="114" spans="1:9" x14ac:dyDescent="0.3">
      <c r="A114" s="104"/>
      <c r="B114" s="101"/>
      <c r="C114" s="101"/>
      <c r="D114" s="101"/>
      <c r="E114" s="101"/>
      <c r="F114" s="101"/>
      <c r="G114" s="101"/>
      <c r="H114" s="101"/>
      <c r="I114" s="101"/>
    </row>
    <row r="115" spans="1:9" x14ac:dyDescent="0.3">
      <c r="A115" s="104"/>
      <c r="B115" s="101"/>
      <c r="C115" s="101"/>
      <c r="D115" s="101"/>
      <c r="E115" s="101"/>
      <c r="F115" s="101"/>
      <c r="G115" s="101"/>
      <c r="H115" s="101"/>
      <c r="I115" s="101"/>
    </row>
    <row r="116" spans="1:9" x14ac:dyDescent="0.3">
      <c r="A116" s="104"/>
      <c r="B116" s="101"/>
      <c r="C116" s="101"/>
      <c r="D116" s="101"/>
      <c r="E116" s="101"/>
      <c r="F116" s="101"/>
      <c r="G116" s="101"/>
      <c r="H116" s="101"/>
      <c r="I116" s="101"/>
    </row>
    <row r="117" spans="1:9" x14ac:dyDescent="0.3">
      <c r="A117" s="104"/>
      <c r="B117" s="101"/>
      <c r="C117" s="101"/>
      <c r="D117" s="101"/>
      <c r="E117" s="101"/>
      <c r="F117" s="101"/>
      <c r="G117" s="101"/>
      <c r="H117" s="101"/>
      <c r="I117" s="101"/>
    </row>
    <row r="118" spans="1:9" x14ac:dyDescent="0.3">
      <c r="A118" s="104"/>
      <c r="B118" s="101"/>
      <c r="C118" s="101"/>
      <c r="D118" s="101"/>
      <c r="E118" s="101"/>
      <c r="F118" s="101"/>
      <c r="G118" s="101"/>
      <c r="H118" s="101"/>
      <c r="I118" s="101"/>
    </row>
    <row r="119" spans="1:9" x14ac:dyDescent="0.3">
      <c r="A119" s="104"/>
      <c r="B119" s="101"/>
      <c r="C119" s="101"/>
      <c r="D119" s="101"/>
      <c r="E119" s="101"/>
      <c r="F119" s="101"/>
      <c r="G119" s="101"/>
      <c r="H119" s="101"/>
      <c r="I119" s="101"/>
    </row>
    <row r="120" spans="1:9" x14ac:dyDescent="0.3">
      <c r="A120" s="104"/>
      <c r="B120" s="101"/>
      <c r="C120" s="101"/>
      <c r="D120" s="101"/>
      <c r="E120" s="101"/>
      <c r="F120" s="101"/>
      <c r="G120" s="101"/>
      <c r="H120" s="101"/>
      <c r="I120" s="101"/>
    </row>
    <row r="121" spans="1:9" x14ac:dyDescent="0.3">
      <c r="A121" s="104"/>
      <c r="B121" s="101"/>
      <c r="C121" s="101"/>
      <c r="D121" s="101"/>
      <c r="E121" s="101"/>
      <c r="F121" s="101"/>
      <c r="G121" s="101"/>
      <c r="H121" s="101"/>
      <c r="I121" s="101"/>
    </row>
    <row r="122" spans="1:9" x14ac:dyDescent="0.3">
      <c r="A122" s="104"/>
      <c r="B122" s="101"/>
      <c r="C122" s="101"/>
      <c r="D122" s="101"/>
      <c r="E122" s="101"/>
      <c r="F122" s="101"/>
      <c r="G122" s="101"/>
      <c r="H122" s="101"/>
      <c r="I122" s="101"/>
    </row>
    <row r="123" spans="1:9" x14ac:dyDescent="0.3">
      <c r="A123" s="104"/>
      <c r="B123" s="101"/>
      <c r="C123" s="101"/>
      <c r="D123" s="101"/>
      <c r="E123" s="101"/>
      <c r="F123" s="101"/>
      <c r="G123" s="101"/>
      <c r="H123" s="101"/>
      <c r="I123" s="101"/>
    </row>
    <row r="124" spans="1:9" x14ac:dyDescent="0.3">
      <c r="A124" s="104"/>
      <c r="B124" s="101"/>
      <c r="C124" s="101"/>
      <c r="D124" s="101"/>
      <c r="E124" s="101"/>
      <c r="F124" s="101"/>
      <c r="G124" s="101"/>
      <c r="H124" s="101"/>
      <c r="I124" s="101"/>
    </row>
    <row r="125" spans="1:9" x14ac:dyDescent="0.3">
      <c r="A125" s="104"/>
      <c r="B125" s="101"/>
      <c r="C125" s="101"/>
      <c r="D125" s="101"/>
      <c r="E125" s="101"/>
      <c r="F125" s="101"/>
      <c r="G125" s="101"/>
      <c r="H125" s="101"/>
      <c r="I125" s="101"/>
    </row>
    <row r="126" spans="1:9" x14ac:dyDescent="0.3">
      <c r="A126" s="104"/>
      <c r="B126" s="101"/>
      <c r="C126" s="101"/>
      <c r="D126" s="101"/>
      <c r="E126" s="101"/>
      <c r="F126" s="101"/>
      <c r="G126" s="101"/>
      <c r="H126" s="101"/>
      <c r="I126" s="101"/>
    </row>
    <row r="127" spans="1:9" x14ac:dyDescent="0.3">
      <c r="A127" s="104"/>
      <c r="B127" s="101"/>
      <c r="C127" s="101"/>
      <c r="D127" s="101"/>
      <c r="E127" s="101"/>
      <c r="F127" s="101"/>
      <c r="G127" s="101"/>
      <c r="H127" s="101"/>
      <c r="I127" s="101"/>
    </row>
    <row r="128" spans="1:9" x14ac:dyDescent="0.3">
      <c r="A128" s="104"/>
      <c r="B128" s="101"/>
      <c r="C128" s="101"/>
      <c r="D128" s="101"/>
      <c r="E128" s="101"/>
      <c r="F128" s="101"/>
      <c r="G128" s="101"/>
      <c r="H128" s="101"/>
      <c r="I128" s="101"/>
    </row>
    <row r="129" spans="1:9" x14ac:dyDescent="0.3">
      <c r="A129" s="104"/>
      <c r="B129" s="101"/>
      <c r="C129" s="101"/>
      <c r="D129" s="101"/>
      <c r="E129" s="101"/>
      <c r="F129" s="101"/>
      <c r="G129" s="101"/>
      <c r="H129" s="101"/>
      <c r="I129" s="101"/>
    </row>
    <row r="130" spans="1:9" x14ac:dyDescent="0.3">
      <c r="A130" s="104"/>
      <c r="B130" s="101"/>
      <c r="C130" s="101"/>
      <c r="D130" s="101"/>
      <c r="E130" s="101"/>
      <c r="F130" s="101"/>
      <c r="G130" s="101"/>
      <c r="H130" s="101"/>
      <c r="I130" s="101"/>
    </row>
    <row r="131" spans="1:9" x14ac:dyDescent="0.3">
      <c r="A131" s="104"/>
      <c r="B131" s="101"/>
      <c r="C131" s="101"/>
      <c r="D131" s="101"/>
      <c r="E131" s="101"/>
      <c r="F131" s="101"/>
      <c r="G131" s="101"/>
      <c r="H131" s="101"/>
      <c r="I131" s="101"/>
    </row>
    <row r="132" spans="1:9" x14ac:dyDescent="0.3">
      <c r="A132" s="104"/>
      <c r="B132" s="101"/>
      <c r="C132" s="101"/>
      <c r="D132" s="101"/>
      <c r="E132" s="101"/>
      <c r="F132" s="101"/>
      <c r="G132" s="101"/>
      <c r="H132" s="101"/>
      <c r="I132" s="101"/>
    </row>
    <row r="133" spans="1:9" x14ac:dyDescent="0.3">
      <c r="A133" s="104"/>
      <c r="B133" s="101"/>
      <c r="C133" s="101"/>
      <c r="D133" s="101"/>
      <c r="E133" s="101"/>
      <c r="F133" s="101"/>
      <c r="G133" s="101"/>
      <c r="H133" s="101"/>
      <c r="I133" s="101"/>
    </row>
    <row r="134" spans="1:9" x14ac:dyDescent="0.3">
      <c r="A134" s="104"/>
      <c r="B134" s="101"/>
      <c r="C134" s="101"/>
      <c r="D134" s="101"/>
      <c r="E134" s="101"/>
      <c r="F134" s="101"/>
      <c r="G134" s="101"/>
      <c r="H134" s="101"/>
      <c r="I134" s="101"/>
    </row>
    <row r="135" spans="1:9" x14ac:dyDescent="0.3">
      <c r="A135" s="104"/>
      <c r="B135" s="101"/>
      <c r="C135" s="101"/>
      <c r="D135" s="101"/>
      <c r="E135" s="101"/>
      <c r="F135" s="101"/>
      <c r="G135" s="101"/>
      <c r="H135" s="101"/>
      <c r="I135" s="101"/>
    </row>
    <row r="136" spans="1:9" x14ac:dyDescent="0.3">
      <c r="A136" s="104"/>
      <c r="B136" s="101"/>
      <c r="C136" s="101"/>
      <c r="D136" s="101"/>
      <c r="E136" s="101"/>
      <c r="F136" s="101"/>
      <c r="G136" s="101"/>
      <c r="H136" s="101"/>
      <c r="I136" s="101"/>
    </row>
    <row r="137" spans="1:9" x14ac:dyDescent="0.3">
      <c r="A137" s="104"/>
      <c r="B137" s="101"/>
      <c r="C137" s="101"/>
      <c r="D137" s="101"/>
      <c r="E137" s="101"/>
      <c r="F137" s="101"/>
      <c r="G137" s="101"/>
      <c r="H137" s="101"/>
      <c r="I137" s="101"/>
    </row>
    <row r="138" spans="1:9" x14ac:dyDescent="0.3">
      <c r="A138" s="104"/>
      <c r="B138" s="101"/>
      <c r="C138" s="101"/>
      <c r="D138" s="101"/>
      <c r="E138" s="101"/>
      <c r="F138" s="101"/>
      <c r="G138" s="101"/>
      <c r="H138" s="101"/>
      <c r="I138" s="101"/>
    </row>
    <row r="139" spans="1:9" x14ac:dyDescent="0.3">
      <c r="A139" s="104"/>
      <c r="B139" s="101"/>
      <c r="C139" s="101"/>
      <c r="D139" s="101"/>
      <c r="E139" s="101"/>
      <c r="F139" s="101"/>
      <c r="G139" s="101"/>
      <c r="H139" s="101"/>
      <c r="I139" s="101"/>
    </row>
    <row r="140" spans="1:9" x14ac:dyDescent="0.3">
      <c r="A140" s="104"/>
      <c r="B140" s="101"/>
      <c r="C140" s="101"/>
      <c r="D140" s="101"/>
      <c r="E140" s="101"/>
      <c r="F140" s="101"/>
      <c r="G140" s="101"/>
      <c r="H140" s="101"/>
      <c r="I140" s="101"/>
    </row>
    <row r="141" spans="1:9" x14ac:dyDescent="0.3">
      <c r="A141" s="104"/>
      <c r="B141" s="101"/>
      <c r="C141" s="101"/>
      <c r="D141" s="101"/>
      <c r="E141" s="101"/>
      <c r="F141" s="101"/>
      <c r="G141" s="101"/>
      <c r="H141" s="101"/>
      <c r="I141" s="101"/>
    </row>
    <row r="142" spans="1:9" x14ac:dyDescent="0.3">
      <c r="A142" s="104"/>
      <c r="B142" s="101"/>
      <c r="C142" s="101"/>
      <c r="D142" s="101"/>
      <c r="E142" s="101"/>
      <c r="F142" s="101"/>
      <c r="G142" s="101"/>
      <c r="H142" s="101"/>
      <c r="I142" s="101"/>
    </row>
    <row r="143" spans="1:9" x14ac:dyDescent="0.3">
      <c r="A143" s="104"/>
      <c r="B143" s="101"/>
      <c r="C143" s="101"/>
      <c r="D143" s="101"/>
      <c r="E143" s="101"/>
      <c r="F143" s="101"/>
      <c r="G143" s="101"/>
      <c r="H143" s="101"/>
      <c r="I143" s="101"/>
    </row>
    <row r="144" spans="1:9" x14ac:dyDescent="0.3">
      <c r="A144" s="104"/>
      <c r="B144" s="101"/>
      <c r="C144" s="101"/>
      <c r="D144" s="101"/>
      <c r="E144" s="101"/>
      <c r="F144" s="101"/>
      <c r="G144" s="101"/>
      <c r="H144" s="101"/>
      <c r="I144" s="101"/>
    </row>
    <row r="145" spans="1:9" x14ac:dyDescent="0.3">
      <c r="A145" s="104"/>
      <c r="B145" s="101"/>
      <c r="C145" s="101"/>
      <c r="D145" s="101"/>
      <c r="E145" s="101"/>
      <c r="F145" s="101"/>
      <c r="G145" s="101"/>
      <c r="H145" s="101"/>
      <c r="I145" s="101"/>
    </row>
    <row r="146" spans="1:9" x14ac:dyDescent="0.3">
      <c r="A146" s="104"/>
      <c r="B146" s="101"/>
      <c r="C146" s="101"/>
      <c r="D146" s="101"/>
      <c r="E146" s="101"/>
      <c r="F146" s="101"/>
      <c r="G146" s="101"/>
      <c r="H146" s="101"/>
      <c r="I146" s="101"/>
    </row>
    <row r="147" spans="1:9" x14ac:dyDescent="0.3">
      <c r="A147" s="104"/>
      <c r="B147" s="101"/>
      <c r="C147" s="101"/>
      <c r="D147" s="101"/>
      <c r="E147" s="101"/>
      <c r="F147" s="101"/>
      <c r="G147" s="101"/>
      <c r="H147" s="101"/>
      <c r="I147" s="101"/>
    </row>
    <row r="148" spans="1:9" x14ac:dyDescent="0.3">
      <c r="A148" s="104"/>
      <c r="B148" s="101"/>
      <c r="C148" s="101"/>
      <c r="D148" s="101"/>
      <c r="E148" s="101"/>
      <c r="F148" s="101"/>
      <c r="G148" s="101"/>
      <c r="H148" s="101"/>
      <c r="I148" s="101"/>
    </row>
    <row r="149" spans="1:9" x14ac:dyDescent="0.3">
      <c r="A149" s="104"/>
      <c r="B149" s="101"/>
      <c r="C149" s="101"/>
      <c r="D149" s="101"/>
      <c r="E149" s="101"/>
      <c r="F149" s="101"/>
      <c r="G149" s="101"/>
      <c r="H149" s="101"/>
      <c r="I149" s="101"/>
    </row>
    <row r="150" spans="1:9" x14ac:dyDescent="0.3">
      <c r="A150" s="104"/>
      <c r="B150" s="101"/>
      <c r="C150" s="101"/>
      <c r="D150" s="101"/>
      <c r="E150" s="101"/>
      <c r="F150" s="101"/>
      <c r="G150" s="101"/>
      <c r="H150" s="101"/>
      <c r="I150" s="101"/>
    </row>
    <row r="151" spans="1:9" x14ac:dyDescent="0.3">
      <c r="A151" s="104"/>
      <c r="B151" s="101"/>
      <c r="C151" s="101"/>
      <c r="D151" s="101"/>
      <c r="E151" s="101"/>
      <c r="F151" s="101"/>
      <c r="G151" s="101"/>
      <c r="H151" s="101"/>
      <c r="I151" s="101"/>
    </row>
    <row r="152" spans="1:9" x14ac:dyDescent="0.3">
      <c r="A152" s="104"/>
      <c r="B152" s="101"/>
      <c r="C152" s="101"/>
      <c r="D152" s="101"/>
      <c r="E152" s="101"/>
      <c r="F152" s="101"/>
      <c r="G152" s="101"/>
      <c r="H152" s="101"/>
      <c r="I152" s="101"/>
    </row>
    <row r="153" spans="1:9" x14ac:dyDescent="0.3">
      <c r="A153" s="104"/>
      <c r="B153" s="101"/>
      <c r="C153" s="101"/>
      <c r="D153" s="101"/>
      <c r="E153" s="101"/>
      <c r="F153" s="101"/>
      <c r="G153" s="101"/>
      <c r="H153" s="101"/>
      <c r="I153" s="101"/>
    </row>
    <row r="154" spans="1:9" x14ac:dyDescent="0.3">
      <c r="A154" s="104"/>
      <c r="B154" s="101"/>
      <c r="C154" s="101"/>
      <c r="D154" s="101"/>
      <c r="E154" s="101"/>
      <c r="F154" s="101"/>
      <c r="G154" s="101"/>
      <c r="H154" s="101"/>
      <c r="I154" s="101"/>
    </row>
    <row r="155" spans="1:9" x14ac:dyDescent="0.3">
      <c r="A155" s="104"/>
      <c r="B155" s="101"/>
      <c r="C155" s="101"/>
      <c r="D155" s="101"/>
      <c r="E155" s="101"/>
      <c r="F155" s="101"/>
      <c r="G155" s="101"/>
      <c r="H155" s="101"/>
      <c r="I155" s="101"/>
    </row>
    <row r="156" spans="1:9" x14ac:dyDescent="0.3">
      <c r="A156" s="104"/>
      <c r="B156" s="101"/>
      <c r="C156" s="101"/>
      <c r="D156" s="101"/>
      <c r="E156" s="101"/>
      <c r="F156" s="101"/>
      <c r="G156" s="101"/>
      <c r="H156" s="101"/>
      <c r="I156" s="101"/>
    </row>
    <row r="157" spans="1:9" x14ac:dyDescent="0.3">
      <c r="A157" s="104"/>
      <c r="B157" s="101"/>
      <c r="C157" s="101"/>
      <c r="D157" s="101"/>
      <c r="E157" s="101"/>
      <c r="F157" s="101"/>
      <c r="G157" s="101"/>
      <c r="H157" s="101"/>
      <c r="I157" s="101"/>
    </row>
    <row r="158" spans="1:9" x14ac:dyDescent="0.3">
      <c r="A158" s="104"/>
      <c r="B158" s="101"/>
      <c r="C158" s="101"/>
      <c r="D158" s="101"/>
      <c r="E158" s="101"/>
      <c r="F158" s="101"/>
      <c r="G158" s="101"/>
      <c r="H158" s="101"/>
      <c r="I158" s="101"/>
    </row>
    <row r="159" spans="1:9" x14ac:dyDescent="0.3">
      <c r="A159" s="104"/>
      <c r="B159" s="101"/>
      <c r="C159" s="101"/>
      <c r="D159" s="101"/>
      <c r="E159" s="101"/>
      <c r="F159" s="101"/>
      <c r="G159" s="101"/>
      <c r="H159" s="101"/>
      <c r="I159" s="101"/>
    </row>
    <row r="160" spans="1:9" x14ac:dyDescent="0.3">
      <c r="A160" s="104"/>
      <c r="B160" s="101"/>
      <c r="C160" s="101"/>
      <c r="D160" s="101"/>
      <c r="E160" s="101"/>
      <c r="F160" s="101"/>
      <c r="G160" s="101"/>
      <c r="H160" s="101"/>
      <c r="I160" s="101"/>
    </row>
    <row r="161" spans="1:9" x14ac:dyDescent="0.3">
      <c r="A161" s="104"/>
      <c r="B161" s="101"/>
      <c r="C161" s="101"/>
      <c r="D161" s="101"/>
      <c r="E161" s="101"/>
      <c r="F161" s="101"/>
      <c r="G161" s="101"/>
      <c r="H161" s="101"/>
      <c r="I161" s="101"/>
    </row>
    <row r="162" spans="1:9" x14ac:dyDescent="0.3">
      <c r="A162" s="104"/>
      <c r="B162" s="101"/>
      <c r="C162" s="101"/>
      <c r="D162" s="101"/>
      <c r="E162" s="101"/>
      <c r="F162" s="101"/>
      <c r="G162" s="101"/>
      <c r="H162" s="101"/>
      <c r="I162" s="101"/>
    </row>
    <row r="163" spans="1:9" x14ac:dyDescent="0.3">
      <c r="A163" s="104"/>
      <c r="B163" s="101"/>
      <c r="C163" s="101"/>
      <c r="D163" s="101"/>
      <c r="E163" s="101"/>
      <c r="F163" s="101"/>
      <c r="G163" s="101"/>
      <c r="H163" s="101"/>
      <c r="I163" s="101"/>
    </row>
    <row r="164" spans="1:9" x14ac:dyDescent="0.3">
      <c r="A164" s="104"/>
      <c r="B164" s="101"/>
      <c r="C164" s="101"/>
      <c r="D164" s="101"/>
      <c r="E164" s="101"/>
      <c r="F164" s="101"/>
      <c r="G164" s="101"/>
      <c r="H164" s="101"/>
      <c r="I164" s="101"/>
    </row>
    <row r="165" spans="1:9" x14ac:dyDescent="0.3">
      <c r="A165" s="104"/>
      <c r="B165" s="101"/>
      <c r="C165" s="101"/>
      <c r="D165" s="101"/>
      <c r="E165" s="101"/>
      <c r="F165" s="101"/>
      <c r="G165" s="101"/>
      <c r="H165" s="101"/>
      <c r="I165" s="101"/>
    </row>
    <row r="166" spans="1:9" x14ac:dyDescent="0.3">
      <c r="A166" s="104"/>
      <c r="B166" s="101"/>
      <c r="C166" s="101"/>
      <c r="D166" s="101"/>
      <c r="E166" s="101"/>
      <c r="F166" s="101"/>
      <c r="G166" s="101"/>
      <c r="H166" s="101"/>
      <c r="I166" s="101"/>
    </row>
    <row r="167" spans="1:9" x14ac:dyDescent="0.3">
      <c r="A167" s="104"/>
      <c r="B167" s="101"/>
      <c r="C167" s="101"/>
      <c r="D167" s="101"/>
      <c r="E167" s="101"/>
      <c r="F167" s="101"/>
      <c r="G167" s="101"/>
      <c r="H167" s="101"/>
      <c r="I167" s="101"/>
    </row>
    <row r="168" spans="1:9" x14ac:dyDescent="0.3">
      <c r="A168" s="104"/>
      <c r="B168" s="101"/>
      <c r="C168" s="101"/>
      <c r="D168" s="101"/>
      <c r="E168" s="101"/>
      <c r="F168" s="101"/>
      <c r="G168" s="101"/>
      <c r="H168" s="101"/>
      <c r="I168" s="101"/>
    </row>
    <row r="169" spans="1:9" x14ac:dyDescent="0.3">
      <c r="A169" s="104"/>
      <c r="B169" s="101"/>
      <c r="C169" s="101"/>
      <c r="D169" s="101"/>
      <c r="E169" s="101"/>
      <c r="F169" s="101"/>
      <c r="G169" s="101"/>
      <c r="H169" s="101"/>
      <c r="I169" s="101"/>
    </row>
    <row r="170" spans="1:9" x14ac:dyDescent="0.3">
      <c r="A170" s="104"/>
      <c r="B170" s="101"/>
      <c r="C170" s="101"/>
      <c r="D170" s="101"/>
      <c r="E170" s="101"/>
      <c r="F170" s="101"/>
      <c r="G170" s="101"/>
      <c r="H170" s="101"/>
      <c r="I170" s="101"/>
    </row>
    <row r="171" spans="1:9" x14ac:dyDescent="0.3">
      <c r="A171" s="104"/>
      <c r="B171" s="101"/>
      <c r="C171" s="101"/>
      <c r="D171" s="101"/>
      <c r="E171" s="101"/>
      <c r="F171" s="101"/>
      <c r="G171" s="101"/>
      <c r="H171" s="101"/>
      <c r="I171" s="101"/>
    </row>
    <row r="172" spans="1:9" x14ac:dyDescent="0.3">
      <c r="A172" s="104"/>
      <c r="B172" s="101"/>
      <c r="C172" s="101"/>
      <c r="D172" s="101"/>
      <c r="E172" s="101"/>
      <c r="F172" s="101"/>
      <c r="G172" s="101"/>
      <c r="H172" s="101"/>
      <c r="I172" s="101"/>
    </row>
    <row r="173" spans="1:9" x14ac:dyDescent="0.3">
      <c r="A173" s="104"/>
      <c r="B173" s="101"/>
      <c r="C173" s="101"/>
      <c r="D173" s="101"/>
      <c r="E173" s="101"/>
      <c r="F173" s="101"/>
      <c r="G173" s="101"/>
      <c r="H173" s="101"/>
      <c r="I173" s="101"/>
    </row>
    <row r="174" spans="1:9" x14ac:dyDescent="0.3">
      <c r="A174" s="104"/>
      <c r="B174" s="101"/>
      <c r="C174" s="101"/>
      <c r="D174" s="101"/>
      <c r="E174" s="101"/>
      <c r="F174" s="101"/>
      <c r="G174" s="101"/>
      <c r="H174" s="101"/>
      <c r="I174" s="101"/>
    </row>
    <row r="175" spans="1:9" x14ac:dyDescent="0.3">
      <c r="A175" s="104"/>
      <c r="B175" s="101"/>
      <c r="C175" s="101"/>
      <c r="D175" s="101"/>
      <c r="E175" s="101"/>
      <c r="F175" s="101"/>
      <c r="G175" s="101"/>
      <c r="H175" s="101"/>
      <c r="I175" s="101"/>
    </row>
    <row r="176" spans="1:9" x14ac:dyDescent="0.3">
      <c r="A176" s="104"/>
      <c r="B176" s="101"/>
      <c r="C176" s="101"/>
      <c r="D176" s="101"/>
      <c r="E176" s="101"/>
      <c r="F176" s="101"/>
      <c r="G176" s="101"/>
      <c r="H176" s="101"/>
      <c r="I176" s="101"/>
    </row>
    <row r="177" spans="1:9" x14ac:dyDescent="0.3">
      <c r="A177" s="104"/>
      <c r="B177" s="101"/>
      <c r="C177" s="101"/>
      <c r="D177" s="101"/>
      <c r="E177" s="101"/>
      <c r="F177" s="101"/>
      <c r="G177" s="101"/>
      <c r="H177" s="101"/>
      <c r="I177" s="101"/>
    </row>
    <row r="178" spans="1:9" x14ac:dyDescent="0.3">
      <c r="A178" s="104"/>
      <c r="B178" s="101"/>
      <c r="C178" s="101"/>
      <c r="D178" s="101"/>
      <c r="E178" s="101"/>
      <c r="F178" s="101"/>
      <c r="G178" s="101"/>
      <c r="H178" s="101"/>
      <c r="I178" s="101"/>
    </row>
    <row r="179" spans="1:9" x14ac:dyDescent="0.3">
      <c r="A179" s="104"/>
      <c r="B179" s="101"/>
      <c r="C179" s="101"/>
      <c r="D179" s="101"/>
      <c r="E179" s="101"/>
      <c r="F179" s="101"/>
      <c r="G179" s="101"/>
      <c r="H179" s="101"/>
      <c r="I179" s="101"/>
    </row>
    <row r="180" spans="1:9" x14ac:dyDescent="0.3">
      <c r="A180" s="104"/>
      <c r="B180" s="101"/>
      <c r="C180" s="101"/>
      <c r="D180" s="101"/>
      <c r="E180" s="101"/>
      <c r="F180" s="101"/>
      <c r="G180" s="101"/>
      <c r="H180" s="101"/>
      <c r="I180" s="101"/>
    </row>
    <row r="181" spans="1:9" x14ac:dyDescent="0.3">
      <c r="A181" s="104"/>
      <c r="B181" s="101"/>
      <c r="C181" s="101"/>
      <c r="D181" s="101"/>
      <c r="E181" s="101"/>
      <c r="F181" s="101"/>
      <c r="G181" s="101"/>
      <c r="H181" s="101"/>
      <c r="I181" s="101"/>
    </row>
    <row r="182" spans="1:9" x14ac:dyDescent="0.3">
      <c r="A182" s="104"/>
      <c r="B182" s="101"/>
      <c r="C182" s="101"/>
      <c r="D182" s="101"/>
      <c r="E182" s="101"/>
      <c r="F182" s="101"/>
      <c r="G182" s="101"/>
      <c r="H182" s="101"/>
      <c r="I182" s="101"/>
    </row>
    <row r="183" spans="1:9" x14ac:dyDescent="0.3">
      <c r="A183" s="104"/>
      <c r="B183" s="101"/>
      <c r="C183" s="101"/>
      <c r="D183" s="101"/>
      <c r="E183" s="101"/>
      <c r="F183" s="101"/>
      <c r="G183" s="101"/>
      <c r="H183" s="101"/>
      <c r="I183" s="101"/>
    </row>
    <row r="184" spans="1:9" x14ac:dyDescent="0.3">
      <c r="A184" s="104"/>
      <c r="B184" s="101"/>
      <c r="C184" s="101"/>
      <c r="D184" s="101"/>
      <c r="E184" s="101"/>
      <c r="F184" s="101"/>
      <c r="G184" s="101"/>
      <c r="H184" s="101"/>
      <c r="I184" s="101"/>
    </row>
    <row r="185" spans="1:9" x14ac:dyDescent="0.3">
      <c r="A185" s="104"/>
      <c r="B185" s="101"/>
      <c r="C185" s="101"/>
      <c r="D185" s="101"/>
      <c r="E185" s="101"/>
      <c r="F185" s="101"/>
      <c r="G185" s="101"/>
      <c r="H185" s="101"/>
      <c r="I185" s="101"/>
    </row>
    <row r="186" spans="1:9" x14ac:dyDescent="0.3">
      <c r="A186" s="104"/>
      <c r="B186" s="101"/>
      <c r="C186" s="101"/>
      <c r="D186" s="101"/>
      <c r="E186" s="101"/>
      <c r="F186" s="101"/>
      <c r="G186" s="101"/>
      <c r="H186" s="101"/>
      <c r="I186" s="101"/>
    </row>
    <row r="187" spans="1:9" x14ac:dyDescent="0.3">
      <c r="A187" s="104"/>
      <c r="B187" s="101"/>
      <c r="C187" s="101"/>
      <c r="D187" s="101"/>
      <c r="E187" s="101"/>
      <c r="F187" s="101"/>
      <c r="G187" s="101"/>
      <c r="H187" s="101"/>
      <c r="I187" s="101"/>
    </row>
    <row r="188" spans="1:9" x14ac:dyDescent="0.3">
      <c r="A188" s="104"/>
      <c r="B188" s="101"/>
      <c r="C188" s="101"/>
      <c r="D188" s="101"/>
      <c r="E188" s="101"/>
      <c r="F188" s="101"/>
      <c r="G188" s="101"/>
      <c r="H188" s="101"/>
      <c r="I188" s="101"/>
    </row>
    <row r="189" spans="1:9" x14ac:dyDescent="0.3">
      <c r="A189" s="104"/>
      <c r="B189" s="101"/>
      <c r="C189" s="101"/>
      <c r="D189" s="101"/>
      <c r="E189" s="101"/>
      <c r="F189" s="101"/>
      <c r="G189" s="101"/>
      <c r="H189" s="101"/>
      <c r="I189" s="101"/>
    </row>
    <row r="190" spans="1:9" x14ac:dyDescent="0.3">
      <c r="A190" s="104"/>
      <c r="B190" s="101"/>
      <c r="C190" s="101"/>
      <c r="D190" s="101"/>
      <c r="E190" s="101"/>
      <c r="F190" s="101"/>
      <c r="G190" s="101"/>
      <c r="H190" s="101"/>
      <c r="I190" s="101"/>
    </row>
    <row r="191" spans="1:9" x14ac:dyDescent="0.3">
      <c r="A191" s="104"/>
      <c r="B191" s="101"/>
      <c r="C191" s="101"/>
      <c r="D191" s="101"/>
      <c r="E191" s="101"/>
      <c r="F191" s="101"/>
      <c r="G191" s="101"/>
      <c r="H191" s="101"/>
      <c r="I191" s="101"/>
    </row>
    <row r="192" spans="1:9" x14ac:dyDescent="0.3">
      <c r="A192" s="104"/>
      <c r="B192" s="101"/>
      <c r="C192" s="101"/>
      <c r="D192" s="101"/>
      <c r="E192" s="101"/>
      <c r="F192" s="101"/>
      <c r="G192" s="101"/>
      <c r="H192" s="101"/>
      <c r="I192" s="101"/>
    </row>
    <row r="193" spans="1:9" x14ac:dyDescent="0.3">
      <c r="A193" s="104"/>
      <c r="B193" s="101"/>
      <c r="C193" s="101"/>
      <c r="D193" s="101"/>
      <c r="E193" s="101"/>
      <c r="F193" s="101"/>
      <c r="G193" s="101"/>
      <c r="H193" s="101"/>
      <c r="I193" s="101"/>
    </row>
    <row r="194" spans="1:9" x14ac:dyDescent="0.3">
      <c r="A194" s="104"/>
      <c r="B194" s="101"/>
      <c r="C194" s="101"/>
      <c r="D194" s="101"/>
      <c r="E194" s="101"/>
      <c r="F194" s="101"/>
      <c r="G194" s="101"/>
      <c r="H194" s="101"/>
      <c r="I194" s="101"/>
    </row>
    <row r="195" spans="1:9" x14ac:dyDescent="0.3">
      <c r="A195" s="104"/>
      <c r="B195" s="101"/>
      <c r="C195" s="101"/>
      <c r="D195" s="101"/>
      <c r="E195" s="101"/>
      <c r="F195" s="101"/>
      <c r="G195" s="101"/>
      <c r="H195" s="101"/>
      <c r="I195" s="101"/>
    </row>
    <row r="196" spans="1:9" x14ac:dyDescent="0.3">
      <c r="A196" s="104"/>
      <c r="B196" s="101"/>
      <c r="C196" s="101"/>
      <c r="D196" s="101"/>
      <c r="E196" s="101"/>
      <c r="F196" s="101"/>
      <c r="G196" s="101"/>
      <c r="H196" s="101"/>
      <c r="I196" s="101"/>
    </row>
    <row r="197" spans="1:9" x14ac:dyDescent="0.3">
      <c r="A197" s="104"/>
      <c r="B197" s="101"/>
      <c r="C197" s="101"/>
      <c r="D197" s="101"/>
      <c r="E197" s="101"/>
      <c r="F197" s="101"/>
      <c r="G197" s="101"/>
      <c r="H197" s="101"/>
      <c r="I197" s="101"/>
    </row>
    <row r="198" spans="1:9" x14ac:dyDescent="0.3">
      <c r="A198" s="104"/>
      <c r="B198" s="101"/>
      <c r="C198" s="101"/>
      <c r="D198" s="101"/>
      <c r="E198" s="101"/>
      <c r="F198" s="101"/>
      <c r="G198" s="101"/>
      <c r="H198" s="101"/>
      <c r="I198" s="101"/>
    </row>
    <row r="199" spans="1:9" x14ac:dyDescent="0.3">
      <c r="A199" s="104"/>
      <c r="B199" s="101"/>
      <c r="C199" s="101"/>
      <c r="D199" s="101"/>
      <c r="E199" s="101"/>
      <c r="F199" s="101"/>
      <c r="G199" s="101"/>
      <c r="H199" s="101"/>
      <c r="I199" s="101"/>
    </row>
    <row r="200" spans="1:9" x14ac:dyDescent="0.3">
      <c r="A200" s="104"/>
      <c r="B200" s="101"/>
      <c r="C200" s="101"/>
      <c r="D200" s="101"/>
      <c r="E200" s="101"/>
      <c r="F200" s="101"/>
      <c r="G200" s="101"/>
      <c r="H200" s="101"/>
      <c r="I200" s="101"/>
    </row>
    <row r="201" spans="1:9" x14ac:dyDescent="0.3">
      <c r="A201" s="104"/>
      <c r="B201" s="101"/>
      <c r="C201" s="101"/>
      <c r="D201" s="101"/>
      <c r="E201" s="101"/>
      <c r="F201" s="101"/>
      <c r="G201" s="101"/>
      <c r="H201" s="101"/>
      <c r="I201" s="101"/>
    </row>
    <row r="202" spans="1:9" x14ac:dyDescent="0.3">
      <c r="A202" s="104"/>
      <c r="B202" s="101"/>
      <c r="C202" s="101"/>
      <c r="D202" s="101"/>
      <c r="E202" s="101"/>
      <c r="F202" s="101"/>
      <c r="G202" s="101"/>
      <c r="H202" s="101"/>
      <c r="I202" s="101"/>
    </row>
    <row r="203" spans="1:9" x14ac:dyDescent="0.3">
      <c r="A203" s="104"/>
      <c r="B203" s="101"/>
      <c r="C203" s="101"/>
      <c r="D203" s="101"/>
      <c r="E203" s="101"/>
      <c r="F203" s="101"/>
      <c r="G203" s="101"/>
      <c r="H203" s="101"/>
      <c r="I203" s="101"/>
    </row>
    <row r="204" spans="1:9" x14ac:dyDescent="0.3">
      <c r="A204" s="104"/>
      <c r="B204" s="101"/>
      <c r="C204" s="101"/>
      <c r="D204" s="101"/>
      <c r="E204" s="101"/>
      <c r="F204" s="101"/>
      <c r="G204" s="101"/>
      <c r="H204" s="101"/>
      <c r="I204" s="101"/>
    </row>
    <row r="205" spans="1:9" x14ac:dyDescent="0.3">
      <c r="A205" s="104"/>
      <c r="B205" s="101"/>
      <c r="C205" s="101"/>
      <c r="D205" s="101"/>
      <c r="E205" s="101"/>
      <c r="F205" s="101"/>
      <c r="G205" s="101"/>
      <c r="H205" s="101"/>
      <c r="I205" s="101"/>
    </row>
  </sheetData>
  <sheetProtection algorithmName="SHA-512" hashValue="9nxBVRbJzei/Mf30WNlgkMMtScx5YxLieuHxrLV2GGlbtXJBjQ19l08mrAX/FuDdtnLlnmwWz4Al+pl0K9xQOA==" saltValue="Q1Nw7I7Du03bstCWb6Jfuw==" spinCount="100000" sheet="1" objects="1" scenarios="1"/>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2"/>
  <sheetViews>
    <sheetView tabSelected="1" zoomScale="80" zoomScaleNormal="80" zoomScalePageLayoutView="90" workbookViewId="0">
      <pane ySplit="8" topLeftCell="A24" activePane="bottomLeft" state="frozen"/>
      <selection pane="bottomLeft" activeCell="B6" sqref="B6:G6"/>
    </sheetView>
  </sheetViews>
  <sheetFormatPr defaultColWidth="6.73046875" defaultRowHeight="15" x14ac:dyDescent="0.3"/>
  <cols>
    <col min="1" max="1" width="9.73046875" style="151" customWidth="1"/>
    <col min="2" max="2" width="114.46484375" style="151" customWidth="1"/>
    <col min="3" max="3" width="22.73046875" style="173" customWidth="1"/>
    <col min="4" max="8" width="6.73046875" style="110"/>
    <col min="9" max="12" width="13.1328125" style="110" bestFit="1" customWidth="1"/>
    <col min="13" max="38" width="6.73046875" style="110"/>
    <col min="39" max="16384" width="6.73046875" style="151"/>
  </cols>
  <sheetData>
    <row r="1" spans="1:38" x14ac:dyDescent="0.3">
      <c r="A1" s="428" t="s">
        <v>164</v>
      </c>
      <c r="B1" s="428"/>
      <c r="C1" s="150"/>
    </row>
    <row r="2" spans="1:38" x14ac:dyDescent="0.3">
      <c r="A2" s="428"/>
      <c r="B2" s="428"/>
      <c r="C2" s="150"/>
    </row>
    <row r="3" spans="1:38" ht="32" customHeight="1" x14ac:dyDescent="0.3">
      <c r="A3" s="109"/>
      <c r="B3" s="109"/>
      <c r="C3" s="150"/>
    </row>
    <row r="4" spans="1:38" s="154" customFormat="1" ht="17.5" x14ac:dyDescent="0.35">
      <c r="A4" s="427" t="s">
        <v>5</v>
      </c>
      <c r="B4" s="427"/>
      <c r="C4" s="152"/>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row>
    <row r="5" spans="1:38" x14ac:dyDescent="0.3">
      <c r="A5" s="150"/>
      <c r="B5" s="110"/>
      <c r="C5" s="155"/>
      <c r="D5" s="156"/>
      <c r="E5" s="156"/>
      <c r="F5" s="156"/>
      <c r="G5" s="156"/>
      <c r="H5" s="156"/>
    </row>
    <row r="6" spans="1:38" s="159" customFormat="1" ht="55.5" customHeight="1" x14ac:dyDescent="0.3">
      <c r="A6" s="111" t="s">
        <v>6</v>
      </c>
      <c r="B6" s="425" t="s">
        <v>7</v>
      </c>
      <c r="C6" s="425"/>
      <c r="D6" s="425"/>
      <c r="E6" s="425"/>
      <c r="F6" s="425"/>
      <c r="G6" s="425"/>
      <c r="H6" s="157"/>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row>
    <row r="7" spans="1:38" x14ac:dyDescent="0.3">
      <c r="A7" s="110"/>
      <c r="B7" s="112" t="s">
        <v>165</v>
      </c>
      <c r="C7" s="155"/>
      <c r="D7" s="156"/>
      <c r="E7" s="156"/>
      <c r="F7" s="156"/>
      <c r="G7" s="156"/>
      <c r="H7" s="156"/>
    </row>
    <row r="8" spans="1:38" x14ac:dyDescent="0.3">
      <c r="A8" s="160" t="s">
        <v>8</v>
      </c>
      <c r="B8" s="438" t="s">
        <v>9</v>
      </c>
      <c r="C8" s="438"/>
      <c r="D8" s="438"/>
      <c r="E8" s="438"/>
      <c r="F8" s="438"/>
      <c r="G8" s="439"/>
      <c r="H8" s="150"/>
      <c r="I8" s="150"/>
      <c r="J8" s="150"/>
      <c r="K8" s="150"/>
    </row>
    <row r="9" spans="1:38" x14ac:dyDescent="0.3">
      <c r="A9" s="110"/>
      <c r="B9" s="110"/>
      <c r="C9" s="150"/>
    </row>
    <row r="10" spans="1:38" ht="60" customHeight="1" x14ac:dyDescent="0.3">
      <c r="A10" s="440" t="s">
        <v>10</v>
      </c>
      <c r="B10" s="441"/>
      <c r="C10" s="441"/>
      <c r="D10" s="441"/>
      <c r="E10" s="441"/>
      <c r="F10" s="441"/>
      <c r="G10" s="442"/>
    </row>
    <row r="11" spans="1:38" x14ac:dyDescent="0.3">
      <c r="A11" s="110"/>
      <c r="B11" s="110"/>
      <c r="C11" s="150"/>
    </row>
    <row r="12" spans="1:38" s="163" customFormat="1" ht="30" customHeight="1" x14ac:dyDescent="0.3">
      <c r="A12" s="115" t="s">
        <v>11</v>
      </c>
      <c r="B12" s="116"/>
      <c r="C12" s="147" t="s">
        <v>12</v>
      </c>
      <c r="D12" s="116"/>
      <c r="E12" s="116"/>
      <c r="F12" s="116"/>
      <c r="G12" s="161"/>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row>
    <row r="13" spans="1:38" x14ac:dyDescent="0.3">
      <c r="A13" s="113"/>
      <c r="B13" s="117" t="s">
        <v>13</v>
      </c>
      <c r="C13" s="164"/>
      <c r="G13" s="165"/>
      <c r="I13" s="166"/>
    </row>
    <row r="14" spans="1:38" x14ac:dyDescent="0.3">
      <c r="A14" s="113"/>
      <c r="B14" s="117" t="s">
        <v>14</v>
      </c>
      <c r="C14" s="164"/>
      <c r="G14" s="165"/>
      <c r="I14" s="166"/>
    </row>
    <row r="15" spans="1:38" x14ac:dyDescent="0.3">
      <c r="A15" s="113"/>
      <c r="B15" s="117" t="s">
        <v>15</v>
      </c>
      <c r="C15" s="164"/>
      <c r="G15" s="165"/>
      <c r="I15" s="166"/>
    </row>
    <row r="16" spans="1:38" x14ac:dyDescent="0.3">
      <c r="A16" s="113"/>
      <c r="B16" s="117" t="s">
        <v>16</v>
      </c>
      <c r="C16" s="164"/>
      <c r="G16" s="165"/>
      <c r="I16" s="166"/>
    </row>
    <row r="17" spans="1:12" x14ac:dyDescent="0.3">
      <c r="A17" s="113"/>
      <c r="B17" s="117" t="s">
        <v>17</v>
      </c>
      <c r="C17" s="164"/>
      <c r="G17" s="165"/>
      <c r="I17" s="166"/>
    </row>
    <row r="18" spans="1:12" x14ac:dyDescent="0.3">
      <c r="A18" s="113"/>
      <c r="B18" s="117" t="s">
        <v>18</v>
      </c>
      <c r="C18" s="164"/>
      <c r="G18" s="165"/>
      <c r="I18" s="166"/>
    </row>
    <row r="19" spans="1:12" x14ac:dyDescent="0.3">
      <c r="A19" s="113"/>
      <c r="B19" s="117" t="s">
        <v>19</v>
      </c>
      <c r="C19" s="164"/>
      <c r="G19" s="165"/>
      <c r="I19" s="166"/>
    </row>
    <row r="20" spans="1:12" x14ac:dyDescent="0.3">
      <c r="A20" s="113"/>
      <c r="B20" s="117" t="s">
        <v>20</v>
      </c>
      <c r="C20" s="164"/>
      <c r="G20" s="165"/>
      <c r="I20" s="166"/>
    </row>
    <row r="21" spans="1:12" x14ac:dyDescent="0.3">
      <c r="A21" s="114"/>
      <c r="B21" s="117" t="s">
        <v>21</v>
      </c>
      <c r="C21" s="164"/>
      <c r="D21" s="167"/>
      <c r="E21" s="167"/>
      <c r="F21" s="167"/>
      <c r="G21" s="168"/>
      <c r="I21" s="166"/>
    </row>
    <row r="22" spans="1:12" s="110" customFormat="1" x14ac:dyDescent="0.3">
      <c r="C22" s="150"/>
    </row>
    <row r="23" spans="1:12" s="110" customFormat="1" ht="30" x14ac:dyDescent="0.3">
      <c r="A23" s="121" t="s">
        <v>22</v>
      </c>
      <c r="B23" s="169"/>
      <c r="C23" s="148" t="s">
        <v>12</v>
      </c>
      <c r="D23" s="169"/>
      <c r="E23" s="169"/>
      <c r="F23" s="169"/>
      <c r="G23" s="170"/>
    </row>
    <row r="24" spans="1:12" ht="32" customHeight="1" x14ac:dyDescent="0.3">
      <c r="A24" s="113"/>
      <c r="B24" s="118" t="s">
        <v>160</v>
      </c>
      <c r="C24" s="171">
        <f>Verzamelblad!C25-Verzamelblad!C23</f>
        <v>0</v>
      </c>
      <c r="G24" s="165"/>
    </row>
    <row r="25" spans="1:12" ht="32" customHeight="1" x14ac:dyDescent="0.3">
      <c r="A25" s="113"/>
      <c r="B25" s="118" t="s">
        <v>161</v>
      </c>
      <c r="C25" s="171">
        <f>Verzamelblad!B31+Verzamelblad!B44</f>
        <v>0</v>
      </c>
      <c r="G25" s="165"/>
    </row>
    <row r="26" spans="1:12" x14ac:dyDescent="0.3">
      <c r="A26" s="113"/>
      <c r="B26" s="119" t="s">
        <v>162</v>
      </c>
      <c r="C26" s="171">
        <f>Verzamelblad!C23</f>
        <v>0</v>
      </c>
      <c r="G26" s="165"/>
    </row>
    <row r="27" spans="1:12" x14ac:dyDescent="0.3">
      <c r="A27" s="113"/>
      <c r="B27" s="117"/>
      <c r="C27" s="172"/>
      <c r="G27" s="165"/>
      <c r="I27" s="375"/>
      <c r="J27" s="375"/>
      <c r="K27" s="375"/>
      <c r="L27" s="375"/>
    </row>
    <row r="28" spans="1:12" ht="17.5" x14ac:dyDescent="0.35">
      <c r="A28" s="114"/>
      <c r="B28" s="120" t="s">
        <v>23</v>
      </c>
      <c r="C28" s="149">
        <f>SUM(C24:C26)</f>
        <v>0</v>
      </c>
      <c r="D28" s="167"/>
      <c r="E28" s="167"/>
      <c r="F28" s="167"/>
      <c r="G28" s="168"/>
      <c r="J28" s="375"/>
      <c r="L28" s="376"/>
    </row>
    <row r="29" spans="1:12" s="110" customFormat="1" x14ac:dyDescent="0.3">
      <c r="C29" s="150"/>
    </row>
    <row r="30" spans="1:12" ht="184.5" customHeight="1" x14ac:dyDescent="0.3">
      <c r="A30" s="435" t="s">
        <v>118</v>
      </c>
      <c r="B30" s="436"/>
      <c r="C30" s="436"/>
      <c r="D30" s="436"/>
      <c r="E30" s="436"/>
      <c r="F30" s="436"/>
      <c r="G30" s="437"/>
      <c r="H30" s="377"/>
    </row>
    <row r="31" spans="1:12" s="110" customFormat="1" x14ac:dyDescent="0.3">
      <c r="C31" s="150"/>
    </row>
    <row r="32" spans="1:12" s="110" customFormat="1" ht="15.5" thickBot="1" x14ac:dyDescent="0.35">
      <c r="C32" s="150"/>
    </row>
    <row r="33" spans="1:7" x14ac:dyDescent="0.3">
      <c r="A33" s="110"/>
      <c r="B33" s="429" t="s">
        <v>24</v>
      </c>
      <c r="C33" s="431"/>
      <c r="D33" s="431"/>
      <c r="E33" s="431"/>
      <c r="F33" s="431"/>
      <c r="G33" s="432"/>
    </row>
    <row r="34" spans="1:7" ht="15.5" thickBot="1" x14ac:dyDescent="0.35">
      <c r="A34" s="110"/>
      <c r="B34" s="430"/>
      <c r="C34" s="433"/>
      <c r="D34" s="433"/>
      <c r="E34" s="433"/>
      <c r="F34" s="433"/>
      <c r="G34" s="434"/>
    </row>
    <row r="35" spans="1:7" x14ac:dyDescent="0.3">
      <c r="A35" s="110"/>
      <c r="B35" s="429" t="s">
        <v>25</v>
      </c>
      <c r="C35" s="431"/>
      <c r="D35" s="431"/>
      <c r="E35" s="431"/>
      <c r="F35" s="431"/>
      <c r="G35" s="432"/>
    </row>
    <row r="36" spans="1:7" ht="15.5" thickBot="1" x14ac:dyDescent="0.35">
      <c r="A36" s="110"/>
      <c r="B36" s="430"/>
      <c r="C36" s="433"/>
      <c r="D36" s="433"/>
      <c r="E36" s="433"/>
      <c r="F36" s="433"/>
      <c r="G36" s="434"/>
    </row>
    <row r="37" spans="1:7" x14ac:dyDescent="0.3">
      <c r="A37" s="110"/>
      <c r="B37" s="429" t="s">
        <v>26</v>
      </c>
      <c r="C37" s="431"/>
      <c r="D37" s="431"/>
      <c r="E37" s="431"/>
      <c r="F37" s="431"/>
      <c r="G37" s="432"/>
    </row>
    <row r="38" spans="1:7" ht="15.5" thickBot="1" x14ac:dyDescent="0.35">
      <c r="A38" s="110"/>
      <c r="B38" s="430"/>
      <c r="C38" s="433"/>
      <c r="D38" s="433"/>
      <c r="E38" s="433"/>
      <c r="F38" s="433"/>
      <c r="G38" s="434"/>
    </row>
    <row r="39" spans="1:7" x14ac:dyDescent="0.3">
      <c r="A39" s="110"/>
      <c r="B39" s="429" t="s">
        <v>27</v>
      </c>
      <c r="C39" s="431"/>
      <c r="D39" s="431"/>
      <c r="E39" s="431"/>
      <c r="F39" s="431"/>
      <c r="G39" s="432"/>
    </row>
    <row r="40" spans="1:7" ht="15.5" thickBot="1" x14ac:dyDescent="0.35">
      <c r="A40" s="110"/>
      <c r="B40" s="430"/>
      <c r="C40" s="433"/>
      <c r="D40" s="433"/>
      <c r="E40" s="433"/>
      <c r="F40" s="433"/>
      <c r="G40" s="434"/>
    </row>
    <row r="41" spans="1:7" x14ac:dyDescent="0.3">
      <c r="A41" s="110"/>
      <c r="B41" s="429" t="s">
        <v>28</v>
      </c>
      <c r="C41" s="443"/>
      <c r="D41" s="431"/>
      <c r="E41" s="431"/>
      <c r="F41" s="431"/>
      <c r="G41" s="432"/>
    </row>
    <row r="42" spans="1:7" ht="15.5" thickBot="1" x14ac:dyDescent="0.35">
      <c r="A42" s="110"/>
      <c r="B42" s="430"/>
      <c r="C42" s="433"/>
      <c r="D42" s="433"/>
      <c r="E42" s="433"/>
      <c r="F42" s="433"/>
      <c r="G42" s="434"/>
    </row>
    <row r="43" spans="1:7" s="110" customFormat="1" x14ac:dyDescent="0.3">
      <c r="C43" s="150"/>
    </row>
    <row r="44" spans="1:7" s="110" customFormat="1" x14ac:dyDescent="0.3">
      <c r="C44" s="150"/>
    </row>
    <row r="45" spans="1:7" s="110" customFormat="1" x14ac:dyDescent="0.3">
      <c r="C45" s="150"/>
    </row>
    <row r="46" spans="1:7" ht="104" customHeight="1" x14ac:dyDescent="0.3">
      <c r="A46" s="110"/>
      <c r="B46" s="379" t="s">
        <v>29</v>
      </c>
      <c r="C46" s="150"/>
    </row>
    <row r="47" spans="1:7" s="110" customFormat="1" x14ac:dyDescent="0.3">
      <c r="C47" s="150"/>
    </row>
    <row r="48" spans="1:7" s="110" customFormat="1" x14ac:dyDescent="0.3">
      <c r="C48" s="150"/>
    </row>
    <row r="49" spans="3:3" s="110" customFormat="1" x14ac:dyDescent="0.3">
      <c r="C49" s="150"/>
    </row>
    <row r="50" spans="3:3" s="110" customFormat="1" x14ac:dyDescent="0.3">
      <c r="C50" s="150"/>
    </row>
    <row r="51" spans="3:3" s="110" customFormat="1" x14ac:dyDescent="0.3">
      <c r="C51" s="150"/>
    </row>
    <row r="52" spans="3:3" s="110" customFormat="1" x14ac:dyDescent="0.3">
      <c r="C52" s="150"/>
    </row>
    <row r="53" spans="3:3" s="110" customFormat="1" x14ac:dyDescent="0.3">
      <c r="C53" s="150"/>
    </row>
    <row r="54" spans="3:3" s="110" customFormat="1" x14ac:dyDescent="0.3">
      <c r="C54" s="150"/>
    </row>
    <row r="55" spans="3:3" s="110" customFormat="1" x14ac:dyDescent="0.3">
      <c r="C55" s="150"/>
    </row>
    <row r="56" spans="3:3" s="110" customFormat="1" x14ac:dyDescent="0.3">
      <c r="C56" s="150"/>
    </row>
    <row r="57" spans="3:3" s="110" customFormat="1" x14ac:dyDescent="0.3">
      <c r="C57" s="150"/>
    </row>
    <row r="58" spans="3:3" s="110" customFormat="1" x14ac:dyDescent="0.3">
      <c r="C58" s="150"/>
    </row>
    <row r="59" spans="3:3" s="110" customFormat="1" x14ac:dyDescent="0.3">
      <c r="C59" s="150"/>
    </row>
    <row r="60" spans="3:3" s="110" customFormat="1" x14ac:dyDescent="0.3">
      <c r="C60" s="150"/>
    </row>
    <row r="61" spans="3:3" s="110" customFormat="1" x14ac:dyDescent="0.3">
      <c r="C61" s="150"/>
    </row>
    <row r="62" spans="3:3" s="110" customFormat="1" x14ac:dyDescent="0.3">
      <c r="C62" s="150"/>
    </row>
    <row r="63" spans="3:3" s="110" customFormat="1" x14ac:dyDescent="0.3">
      <c r="C63" s="150"/>
    </row>
    <row r="64" spans="3:3" s="110" customFormat="1" x14ac:dyDescent="0.3">
      <c r="C64" s="150"/>
    </row>
    <row r="65" spans="3:3" s="110" customFormat="1" x14ac:dyDescent="0.3">
      <c r="C65" s="150"/>
    </row>
    <row r="66" spans="3:3" s="110" customFormat="1" x14ac:dyDescent="0.3">
      <c r="C66" s="150"/>
    </row>
    <row r="67" spans="3:3" s="110" customFormat="1" x14ac:dyDescent="0.3">
      <c r="C67" s="150"/>
    </row>
    <row r="68" spans="3:3" s="110" customFormat="1" x14ac:dyDescent="0.3">
      <c r="C68" s="150"/>
    </row>
    <row r="69" spans="3:3" s="110" customFormat="1" x14ac:dyDescent="0.3">
      <c r="C69" s="150"/>
    </row>
    <row r="70" spans="3:3" s="110" customFormat="1" x14ac:dyDescent="0.3">
      <c r="C70" s="150"/>
    </row>
    <row r="71" spans="3:3" s="110" customFormat="1" x14ac:dyDescent="0.3">
      <c r="C71" s="150"/>
    </row>
    <row r="72" spans="3:3" s="110" customFormat="1" x14ac:dyDescent="0.3">
      <c r="C72" s="150"/>
    </row>
    <row r="73" spans="3:3" s="110" customFormat="1" x14ac:dyDescent="0.3">
      <c r="C73" s="150"/>
    </row>
    <row r="74" spans="3:3" s="110" customFormat="1" x14ac:dyDescent="0.3">
      <c r="C74" s="150"/>
    </row>
    <row r="75" spans="3:3" s="110" customFormat="1" x14ac:dyDescent="0.3">
      <c r="C75" s="150"/>
    </row>
    <row r="76" spans="3:3" s="110" customFormat="1" x14ac:dyDescent="0.3">
      <c r="C76" s="150"/>
    </row>
    <row r="77" spans="3:3" s="110" customFormat="1" x14ac:dyDescent="0.3">
      <c r="C77" s="150"/>
    </row>
    <row r="78" spans="3:3" s="110" customFormat="1" x14ac:dyDescent="0.3">
      <c r="C78" s="150"/>
    </row>
    <row r="79" spans="3:3" s="110" customFormat="1" x14ac:dyDescent="0.3">
      <c r="C79" s="150"/>
    </row>
    <row r="80" spans="3:3" s="110" customFormat="1" x14ac:dyDescent="0.3">
      <c r="C80" s="150"/>
    </row>
    <row r="81" spans="3:3" s="110" customFormat="1" x14ac:dyDescent="0.3">
      <c r="C81" s="150"/>
    </row>
    <row r="82" spans="3:3" s="110" customFormat="1" x14ac:dyDescent="0.3">
      <c r="C82" s="150"/>
    </row>
    <row r="83" spans="3:3" s="110" customFormat="1" x14ac:dyDescent="0.3">
      <c r="C83" s="150"/>
    </row>
    <row r="84" spans="3:3" s="110" customFormat="1" x14ac:dyDescent="0.3">
      <c r="C84" s="150"/>
    </row>
    <row r="85" spans="3:3" s="110" customFormat="1" x14ac:dyDescent="0.3">
      <c r="C85" s="150"/>
    </row>
    <row r="86" spans="3:3" s="110" customFormat="1" x14ac:dyDescent="0.3">
      <c r="C86" s="150"/>
    </row>
    <row r="87" spans="3:3" s="110" customFormat="1" x14ac:dyDescent="0.3">
      <c r="C87" s="150"/>
    </row>
    <row r="88" spans="3:3" s="110" customFormat="1" x14ac:dyDescent="0.3">
      <c r="C88" s="150"/>
    </row>
    <row r="89" spans="3:3" s="110" customFormat="1" x14ac:dyDescent="0.3">
      <c r="C89" s="150"/>
    </row>
    <row r="90" spans="3:3" s="110" customFormat="1" x14ac:dyDescent="0.3">
      <c r="C90" s="150"/>
    </row>
    <row r="91" spans="3:3" s="110" customFormat="1" x14ac:dyDescent="0.3">
      <c r="C91" s="150"/>
    </row>
    <row r="92" spans="3:3" s="110" customFormat="1" x14ac:dyDescent="0.3">
      <c r="C92" s="150"/>
    </row>
    <row r="93" spans="3:3" s="110" customFormat="1" x14ac:dyDescent="0.3">
      <c r="C93" s="150"/>
    </row>
    <row r="94" spans="3:3" s="110" customFormat="1" x14ac:dyDescent="0.3">
      <c r="C94" s="150"/>
    </row>
    <row r="95" spans="3:3" s="110" customFormat="1" x14ac:dyDescent="0.3">
      <c r="C95" s="150"/>
    </row>
    <row r="96" spans="3:3" s="110" customFormat="1" x14ac:dyDescent="0.3">
      <c r="C96" s="150"/>
    </row>
    <row r="97" spans="3:3" s="110" customFormat="1" x14ac:dyDescent="0.3">
      <c r="C97" s="150"/>
    </row>
    <row r="98" spans="3:3" s="110" customFormat="1" x14ac:dyDescent="0.3">
      <c r="C98" s="150"/>
    </row>
    <row r="99" spans="3:3" s="110" customFormat="1" x14ac:dyDescent="0.3">
      <c r="C99" s="150"/>
    </row>
    <row r="100" spans="3:3" s="110" customFormat="1" x14ac:dyDescent="0.3">
      <c r="C100" s="150"/>
    </row>
    <row r="101" spans="3:3" s="110" customFormat="1" x14ac:dyDescent="0.3">
      <c r="C101" s="150"/>
    </row>
    <row r="102" spans="3:3" s="110" customFormat="1" x14ac:dyDescent="0.3">
      <c r="C102" s="150"/>
    </row>
    <row r="103" spans="3:3" s="110" customFormat="1" x14ac:dyDescent="0.3">
      <c r="C103" s="150"/>
    </row>
    <row r="104" spans="3:3" s="110" customFormat="1" x14ac:dyDescent="0.3">
      <c r="C104" s="150"/>
    </row>
    <row r="105" spans="3:3" s="110" customFormat="1" x14ac:dyDescent="0.3">
      <c r="C105" s="150"/>
    </row>
    <row r="106" spans="3:3" s="110" customFormat="1" x14ac:dyDescent="0.3">
      <c r="C106" s="150"/>
    </row>
    <row r="107" spans="3:3" s="110" customFormat="1" x14ac:dyDescent="0.3">
      <c r="C107" s="150"/>
    </row>
    <row r="108" spans="3:3" s="110" customFormat="1" x14ac:dyDescent="0.3">
      <c r="C108" s="150"/>
    </row>
    <row r="109" spans="3:3" s="110" customFormat="1" x14ac:dyDescent="0.3">
      <c r="C109" s="150"/>
    </row>
    <row r="110" spans="3:3" s="110" customFormat="1" x14ac:dyDescent="0.3">
      <c r="C110" s="150"/>
    </row>
    <row r="111" spans="3:3" s="110" customFormat="1" x14ac:dyDescent="0.3">
      <c r="C111" s="150"/>
    </row>
    <row r="112" spans="3:3" s="110" customFormat="1" x14ac:dyDescent="0.3">
      <c r="C112" s="150"/>
    </row>
    <row r="113" spans="3:3" s="110" customFormat="1" x14ac:dyDescent="0.3">
      <c r="C113" s="150"/>
    </row>
    <row r="114" spans="3:3" s="110" customFormat="1" x14ac:dyDescent="0.3">
      <c r="C114" s="150"/>
    </row>
    <row r="115" spans="3:3" s="110" customFormat="1" x14ac:dyDescent="0.3">
      <c r="C115" s="150"/>
    </row>
    <row r="116" spans="3:3" s="110" customFormat="1" x14ac:dyDescent="0.3">
      <c r="C116" s="150"/>
    </row>
    <row r="117" spans="3:3" s="110" customFormat="1" x14ac:dyDescent="0.3">
      <c r="C117" s="150"/>
    </row>
    <row r="118" spans="3:3" s="110" customFormat="1" x14ac:dyDescent="0.3">
      <c r="C118" s="150"/>
    </row>
    <row r="119" spans="3:3" s="110" customFormat="1" x14ac:dyDescent="0.3">
      <c r="C119" s="150"/>
    </row>
    <row r="120" spans="3:3" s="110" customFormat="1" x14ac:dyDescent="0.3">
      <c r="C120" s="150"/>
    </row>
    <row r="121" spans="3:3" s="110" customFormat="1" x14ac:dyDescent="0.3">
      <c r="C121" s="150"/>
    </row>
    <row r="122" spans="3:3" s="110" customFormat="1" x14ac:dyDescent="0.3">
      <c r="C122" s="150"/>
    </row>
    <row r="123" spans="3:3" s="110" customFormat="1" x14ac:dyDescent="0.3">
      <c r="C123" s="150"/>
    </row>
    <row r="124" spans="3:3" s="110" customFormat="1" x14ac:dyDescent="0.3">
      <c r="C124" s="150"/>
    </row>
    <row r="125" spans="3:3" s="110" customFormat="1" x14ac:dyDescent="0.3">
      <c r="C125" s="150"/>
    </row>
    <row r="126" spans="3:3" s="110" customFormat="1" x14ac:dyDescent="0.3">
      <c r="C126" s="150"/>
    </row>
    <row r="127" spans="3:3" s="110" customFormat="1" x14ac:dyDescent="0.3">
      <c r="C127" s="150"/>
    </row>
    <row r="128" spans="3:3" s="110" customFormat="1" x14ac:dyDescent="0.3">
      <c r="C128" s="150"/>
    </row>
    <row r="129" spans="3:3" s="110" customFormat="1" x14ac:dyDescent="0.3">
      <c r="C129" s="150"/>
    </row>
    <row r="130" spans="3:3" s="110" customFormat="1" x14ac:dyDescent="0.3">
      <c r="C130" s="150"/>
    </row>
    <row r="131" spans="3:3" s="110" customFormat="1" x14ac:dyDescent="0.3">
      <c r="C131" s="150"/>
    </row>
    <row r="132" spans="3:3" s="110" customFormat="1" x14ac:dyDescent="0.3">
      <c r="C132" s="150"/>
    </row>
    <row r="133" spans="3:3" s="110" customFormat="1" x14ac:dyDescent="0.3">
      <c r="C133" s="150"/>
    </row>
    <row r="134" spans="3:3" s="110" customFormat="1" x14ac:dyDescent="0.3">
      <c r="C134" s="150"/>
    </row>
    <row r="135" spans="3:3" s="110" customFormat="1" x14ac:dyDescent="0.3">
      <c r="C135" s="150"/>
    </row>
    <row r="136" spans="3:3" s="110" customFormat="1" x14ac:dyDescent="0.3">
      <c r="C136" s="150"/>
    </row>
    <row r="137" spans="3:3" s="110" customFormat="1" x14ac:dyDescent="0.3">
      <c r="C137" s="150"/>
    </row>
    <row r="138" spans="3:3" s="110" customFormat="1" x14ac:dyDescent="0.3">
      <c r="C138" s="150"/>
    </row>
    <row r="139" spans="3:3" s="110" customFormat="1" x14ac:dyDescent="0.3">
      <c r="C139" s="150"/>
    </row>
    <row r="140" spans="3:3" s="110" customFormat="1" x14ac:dyDescent="0.3">
      <c r="C140" s="150"/>
    </row>
    <row r="141" spans="3:3" s="110" customFormat="1" x14ac:dyDescent="0.3">
      <c r="C141" s="150"/>
    </row>
    <row r="142" spans="3:3" s="110" customFormat="1" x14ac:dyDescent="0.3">
      <c r="C142" s="150"/>
    </row>
    <row r="143" spans="3:3" s="110" customFormat="1" x14ac:dyDescent="0.3">
      <c r="C143" s="150"/>
    </row>
    <row r="144" spans="3:3" s="110" customFormat="1" x14ac:dyDescent="0.3">
      <c r="C144" s="150"/>
    </row>
    <row r="145" spans="3:3" s="110" customFormat="1" x14ac:dyDescent="0.3">
      <c r="C145" s="150"/>
    </row>
    <row r="146" spans="3:3" s="110" customFormat="1" x14ac:dyDescent="0.3">
      <c r="C146" s="150"/>
    </row>
    <row r="147" spans="3:3" s="110" customFormat="1" x14ac:dyDescent="0.3">
      <c r="C147" s="150"/>
    </row>
    <row r="148" spans="3:3" s="110" customFormat="1" x14ac:dyDescent="0.3">
      <c r="C148" s="150"/>
    </row>
    <row r="149" spans="3:3" s="110" customFormat="1" x14ac:dyDescent="0.3">
      <c r="C149" s="150"/>
    </row>
    <row r="150" spans="3:3" s="110" customFormat="1" x14ac:dyDescent="0.3">
      <c r="C150" s="150"/>
    </row>
    <row r="151" spans="3:3" s="110" customFormat="1" x14ac:dyDescent="0.3">
      <c r="C151" s="150"/>
    </row>
    <row r="152" spans="3:3" s="110" customFormat="1" x14ac:dyDescent="0.3">
      <c r="C152" s="150"/>
    </row>
    <row r="153" spans="3:3" s="110" customFormat="1" x14ac:dyDescent="0.3">
      <c r="C153" s="150"/>
    </row>
    <row r="154" spans="3:3" s="110" customFormat="1" x14ac:dyDescent="0.3">
      <c r="C154" s="150"/>
    </row>
    <row r="155" spans="3:3" s="110" customFormat="1" x14ac:dyDescent="0.3">
      <c r="C155" s="150"/>
    </row>
    <row r="156" spans="3:3" s="110" customFormat="1" x14ac:dyDescent="0.3">
      <c r="C156" s="150"/>
    </row>
    <row r="157" spans="3:3" s="110" customFormat="1" x14ac:dyDescent="0.3">
      <c r="C157" s="150"/>
    </row>
    <row r="158" spans="3:3" s="110" customFormat="1" x14ac:dyDescent="0.3">
      <c r="C158" s="150"/>
    </row>
    <row r="159" spans="3:3" s="110" customFormat="1" x14ac:dyDescent="0.3">
      <c r="C159" s="150"/>
    </row>
    <row r="160" spans="3:3" s="110" customFormat="1" x14ac:dyDescent="0.3">
      <c r="C160" s="150"/>
    </row>
    <row r="161" spans="3:3" s="110" customFormat="1" x14ac:dyDescent="0.3">
      <c r="C161" s="150"/>
    </row>
    <row r="162" spans="3:3" s="110" customFormat="1" x14ac:dyDescent="0.3">
      <c r="C162" s="150"/>
    </row>
    <row r="163" spans="3:3" s="110" customFormat="1" x14ac:dyDescent="0.3">
      <c r="C163" s="150"/>
    </row>
    <row r="164" spans="3:3" s="110" customFormat="1" x14ac:dyDescent="0.3">
      <c r="C164" s="150"/>
    </row>
    <row r="165" spans="3:3" s="110" customFormat="1" x14ac:dyDescent="0.3">
      <c r="C165" s="150"/>
    </row>
    <row r="166" spans="3:3" s="110" customFormat="1" x14ac:dyDescent="0.3">
      <c r="C166" s="150"/>
    </row>
    <row r="167" spans="3:3" s="110" customFormat="1" x14ac:dyDescent="0.3">
      <c r="C167" s="150"/>
    </row>
    <row r="168" spans="3:3" s="110" customFormat="1" x14ac:dyDescent="0.3">
      <c r="C168" s="150"/>
    </row>
    <row r="169" spans="3:3" s="110" customFormat="1" x14ac:dyDescent="0.3">
      <c r="C169" s="150"/>
    </row>
    <row r="170" spans="3:3" s="110" customFormat="1" x14ac:dyDescent="0.3">
      <c r="C170" s="150"/>
    </row>
    <row r="171" spans="3:3" s="110" customFormat="1" x14ac:dyDescent="0.3">
      <c r="C171" s="150"/>
    </row>
    <row r="172" spans="3:3" s="110" customFormat="1" x14ac:dyDescent="0.3">
      <c r="C172" s="150"/>
    </row>
    <row r="173" spans="3:3" s="110" customFormat="1" x14ac:dyDescent="0.3">
      <c r="C173" s="150"/>
    </row>
    <row r="174" spans="3:3" s="110" customFormat="1" x14ac:dyDescent="0.3">
      <c r="C174" s="150"/>
    </row>
    <row r="175" spans="3:3" s="110" customFormat="1" x14ac:dyDescent="0.3">
      <c r="C175" s="150"/>
    </row>
    <row r="176" spans="3:3" s="110" customFormat="1" x14ac:dyDescent="0.3">
      <c r="C176" s="150"/>
    </row>
    <row r="177" spans="3:3" s="110" customFormat="1" x14ac:dyDescent="0.3">
      <c r="C177" s="150"/>
    </row>
    <row r="178" spans="3:3" s="110" customFormat="1" x14ac:dyDescent="0.3">
      <c r="C178" s="150"/>
    </row>
    <row r="179" spans="3:3" s="110" customFormat="1" x14ac:dyDescent="0.3">
      <c r="C179" s="150"/>
    </row>
    <row r="180" spans="3:3" s="110" customFormat="1" x14ac:dyDescent="0.3">
      <c r="C180" s="150"/>
    </row>
    <row r="181" spans="3:3" s="110" customFormat="1" x14ac:dyDescent="0.3">
      <c r="C181" s="150"/>
    </row>
    <row r="182" spans="3:3" s="110" customFormat="1" x14ac:dyDescent="0.3">
      <c r="C182" s="150"/>
    </row>
    <row r="183" spans="3:3" s="110" customFormat="1" x14ac:dyDescent="0.3">
      <c r="C183" s="150"/>
    </row>
    <row r="184" spans="3:3" s="110" customFormat="1" x14ac:dyDescent="0.3">
      <c r="C184" s="150"/>
    </row>
    <row r="185" spans="3:3" s="110" customFormat="1" x14ac:dyDescent="0.3">
      <c r="C185" s="150"/>
    </row>
    <row r="186" spans="3:3" s="110" customFormat="1" x14ac:dyDescent="0.3">
      <c r="C186" s="150"/>
    </row>
    <row r="187" spans="3:3" s="110" customFormat="1" x14ac:dyDescent="0.3">
      <c r="C187" s="150"/>
    </row>
    <row r="188" spans="3:3" s="110" customFormat="1" x14ac:dyDescent="0.3">
      <c r="C188" s="150"/>
    </row>
    <row r="189" spans="3:3" s="110" customFormat="1" x14ac:dyDescent="0.3">
      <c r="C189" s="150"/>
    </row>
    <row r="190" spans="3:3" s="110" customFormat="1" x14ac:dyDescent="0.3">
      <c r="C190" s="150"/>
    </row>
    <row r="191" spans="3:3" s="110" customFormat="1" x14ac:dyDescent="0.3">
      <c r="C191" s="150"/>
    </row>
    <row r="192" spans="3:3" s="110" customFormat="1" x14ac:dyDescent="0.3">
      <c r="C192" s="150"/>
    </row>
    <row r="193" spans="3:3" s="110" customFormat="1" x14ac:dyDescent="0.3">
      <c r="C193" s="150"/>
    </row>
    <row r="194" spans="3:3" s="110" customFormat="1" x14ac:dyDescent="0.3">
      <c r="C194" s="150"/>
    </row>
    <row r="195" spans="3:3" s="110" customFormat="1" x14ac:dyDescent="0.3">
      <c r="C195" s="150"/>
    </row>
    <row r="196" spans="3:3" s="110" customFormat="1" x14ac:dyDescent="0.3">
      <c r="C196" s="150"/>
    </row>
    <row r="197" spans="3:3" s="110" customFormat="1" x14ac:dyDescent="0.3">
      <c r="C197" s="150"/>
    </row>
    <row r="198" spans="3:3" s="110" customFormat="1" x14ac:dyDescent="0.3">
      <c r="C198" s="150"/>
    </row>
    <row r="199" spans="3:3" s="110" customFormat="1" x14ac:dyDescent="0.3">
      <c r="C199" s="150"/>
    </row>
    <row r="200" spans="3:3" s="110" customFormat="1" x14ac:dyDescent="0.3">
      <c r="C200" s="150"/>
    </row>
    <row r="201" spans="3:3" s="110" customFormat="1" x14ac:dyDescent="0.3">
      <c r="C201" s="150"/>
    </row>
    <row r="202" spans="3:3" s="110" customFormat="1" x14ac:dyDescent="0.3">
      <c r="C202" s="150"/>
    </row>
    <row r="203" spans="3:3" s="110" customFormat="1" x14ac:dyDescent="0.3">
      <c r="C203" s="150"/>
    </row>
    <row r="204" spans="3:3" s="110" customFormat="1" x14ac:dyDescent="0.3">
      <c r="C204" s="150"/>
    </row>
    <row r="205" spans="3:3" s="110" customFormat="1" x14ac:dyDescent="0.3">
      <c r="C205" s="150"/>
    </row>
    <row r="206" spans="3:3" s="110" customFormat="1" x14ac:dyDescent="0.3">
      <c r="C206" s="150"/>
    </row>
    <row r="207" spans="3:3" s="110" customFormat="1" x14ac:dyDescent="0.3">
      <c r="C207" s="150"/>
    </row>
    <row r="208" spans="3:3" s="110" customFormat="1" x14ac:dyDescent="0.3">
      <c r="C208" s="150"/>
    </row>
    <row r="209" spans="3:3" s="110" customFormat="1" x14ac:dyDescent="0.3">
      <c r="C209" s="150"/>
    </row>
    <row r="210" spans="3:3" s="110" customFormat="1" x14ac:dyDescent="0.3">
      <c r="C210" s="150"/>
    </row>
    <row r="211" spans="3:3" s="110" customFormat="1" x14ac:dyDescent="0.3">
      <c r="C211" s="150"/>
    </row>
    <row r="212" spans="3:3" s="110" customFormat="1" x14ac:dyDescent="0.3">
      <c r="C212" s="150"/>
    </row>
    <row r="213" spans="3:3" s="110" customFormat="1" x14ac:dyDescent="0.3">
      <c r="C213" s="150"/>
    </row>
    <row r="214" spans="3:3" s="110" customFormat="1" x14ac:dyDescent="0.3">
      <c r="C214" s="150"/>
    </row>
    <row r="215" spans="3:3" s="110" customFormat="1" x14ac:dyDescent="0.3">
      <c r="C215" s="150"/>
    </row>
    <row r="216" spans="3:3" s="110" customFormat="1" x14ac:dyDescent="0.3">
      <c r="C216" s="150"/>
    </row>
    <row r="217" spans="3:3" s="110" customFormat="1" x14ac:dyDescent="0.3">
      <c r="C217" s="150"/>
    </row>
    <row r="218" spans="3:3" s="110" customFormat="1" x14ac:dyDescent="0.3">
      <c r="C218" s="150"/>
    </row>
    <row r="219" spans="3:3" s="110" customFormat="1" x14ac:dyDescent="0.3">
      <c r="C219" s="150"/>
    </row>
    <row r="220" spans="3:3" s="110" customFormat="1" x14ac:dyDescent="0.3">
      <c r="C220" s="150"/>
    </row>
    <row r="221" spans="3:3" s="110" customFormat="1" x14ac:dyDescent="0.3">
      <c r="C221" s="150"/>
    </row>
    <row r="222" spans="3:3" s="110" customFormat="1" x14ac:dyDescent="0.3">
      <c r="C222" s="150"/>
    </row>
    <row r="223" spans="3:3" s="110" customFormat="1" x14ac:dyDescent="0.3">
      <c r="C223" s="150"/>
    </row>
    <row r="224" spans="3:3" s="110" customFormat="1" x14ac:dyDescent="0.3">
      <c r="C224" s="150"/>
    </row>
    <row r="225" spans="1:3" s="110" customFormat="1" x14ac:dyDescent="0.3">
      <c r="C225" s="150"/>
    </row>
    <row r="226" spans="1:3" s="110" customFormat="1" x14ac:dyDescent="0.3">
      <c r="C226" s="150"/>
    </row>
    <row r="227" spans="1:3" s="110" customFormat="1" x14ac:dyDescent="0.3">
      <c r="C227" s="150"/>
    </row>
    <row r="228" spans="1:3" s="110" customFormat="1" x14ac:dyDescent="0.3">
      <c r="C228" s="150"/>
    </row>
    <row r="229" spans="1:3" x14ac:dyDescent="0.3">
      <c r="A229" s="110"/>
    </row>
    <row r="230" spans="1:3" x14ac:dyDescent="0.3">
      <c r="A230" s="110"/>
    </row>
    <row r="231" spans="1:3" x14ac:dyDescent="0.3">
      <c r="A231" s="110"/>
    </row>
    <row r="232" spans="1:3" x14ac:dyDescent="0.3">
      <c r="A232" s="110"/>
    </row>
  </sheetData>
  <sheetProtection algorithmName="SHA-512" hashValue="Hnacrb3qEqICHwX24PlvQ6kjdGrOjkC6DRi5rR9ARZK+6BKXIyEabYmnF1qsCFamDYeFZMPqQfkJVoFTD4vdvw==" saltValue="kEkGt7KbQ5aq06tVu3LuQQ==" spinCount="100000" sheet="1" objects="1" scenarios="1"/>
  <mergeCells count="17">
    <mergeCell ref="B41:B42"/>
    <mergeCell ref="C41:G42"/>
    <mergeCell ref="B33:B34"/>
    <mergeCell ref="C33:G34"/>
    <mergeCell ref="B35:B36"/>
    <mergeCell ref="C35:G36"/>
    <mergeCell ref="B37:B38"/>
    <mergeCell ref="C37:G38"/>
    <mergeCell ref="A4:B4"/>
    <mergeCell ref="A1:B1"/>
    <mergeCell ref="A2:B2"/>
    <mergeCell ref="B39:B40"/>
    <mergeCell ref="C39:G40"/>
    <mergeCell ref="A30:G30"/>
    <mergeCell ref="B6:G6"/>
    <mergeCell ref="B8:G8"/>
    <mergeCell ref="A10:G10"/>
  </mergeCells>
  <pageMargins left="0.75" right="0.75" top="1" bottom="1" header="0.5" footer="0.5"/>
  <pageSetup paperSize="9"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67"/>
  <sheetViews>
    <sheetView zoomScale="80" zoomScaleNormal="80" workbookViewId="0">
      <selection activeCell="C56" sqref="C56"/>
    </sheetView>
  </sheetViews>
  <sheetFormatPr defaultColWidth="8.59765625" defaultRowHeight="15" x14ac:dyDescent="0.3"/>
  <cols>
    <col min="1" max="1" width="73.86328125" bestFit="1" customWidth="1"/>
    <col min="2" max="2" width="29.73046875" style="3" customWidth="1"/>
    <col min="3" max="3" width="21.3984375" style="2" customWidth="1"/>
    <col min="4" max="4" width="20.46484375" style="2" hidden="1" customWidth="1"/>
    <col min="5" max="34" width="8.59765625" style="101"/>
  </cols>
  <sheetData>
    <row r="1" spans="1:38" s="6" customFormat="1" ht="15.5" x14ac:dyDescent="0.35">
      <c r="A1" s="428" t="s">
        <v>164</v>
      </c>
      <c r="B1" s="42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row>
    <row r="2" spans="1:38" s="6" customFormat="1" ht="15.5" x14ac:dyDescent="0.35">
      <c r="A2" s="428"/>
      <c r="B2" s="42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row>
    <row r="3" spans="1:38" s="6" customFormat="1" ht="15.5" x14ac:dyDescent="0.35">
      <c r="A3" s="109"/>
      <c r="B3" s="109"/>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row>
    <row r="4" spans="1:38" s="123" customFormat="1" ht="18" customHeight="1" x14ac:dyDescent="0.35">
      <c r="A4" s="444" t="s">
        <v>30</v>
      </c>
      <c r="B4" s="444"/>
      <c r="C4" s="444"/>
      <c r="D4" s="444"/>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row>
    <row r="5" spans="1:38" ht="18" customHeight="1" x14ac:dyDescent="0.3">
      <c r="A5" s="178"/>
      <c r="B5" s="179"/>
      <c r="C5" s="180"/>
      <c r="D5"/>
    </row>
    <row r="6" spans="1:38" ht="36.75" customHeight="1" x14ac:dyDescent="0.3">
      <c r="A6" s="445" t="s">
        <v>31</v>
      </c>
      <c r="B6" s="445"/>
      <c r="C6" s="445"/>
      <c r="D6" s="177"/>
    </row>
    <row r="7" spans="1:38" ht="18" customHeight="1" thickBot="1" x14ac:dyDescent="0.35">
      <c r="A7" s="101"/>
      <c r="B7" s="179"/>
      <c r="C7" s="180"/>
      <c r="D7" s="124"/>
    </row>
    <row r="8" spans="1:38" ht="18" customHeight="1" thickBot="1" x14ac:dyDescent="0.35">
      <c r="A8" s="128" t="s">
        <v>175</v>
      </c>
      <c r="B8" s="129" t="s">
        <v>32</v>
      </c>
      <c r="C8" s="130" t="s">
        <v>33</v>
      </c>
      <c r="D8" s="124"/>
    </row>
    <row r="9" spans="1:38" ht="18" customHeight="1" x14ac:dyDescent="0.3">
      <c r="A9" s="139" t="s">
        <v>34</v>
      </c>
      <c r="B9" s="140">
        <f>' Raadzaal '!G330</f>
        <v>0</v>
      </c>
      <c r="C9" s="141"/>
      <c r="D9" s="124"/>
    </row>
    <row r="10" spans="1:38" ht="18" customHeight="1" x14ac:dyDescent="0.3">
      <c r="A10" s="133" t="s">
        <v>172</v>
      </c>
      <c r="B10" s="39">
        <f>' Raadzaal '!G332</f>
        <v>0</v>
      </c>
      <c r="C10" s="132"/>
      <c r="D10" s="124"/>
    </row>
    <row r="11" spans="1:38" ht="18" customHeight="1" thickBot="1" x14ac:dyDescent="0.35">
      <c r="A11" s="137" t="s">
        <v>173</v>
      </c>
      <c r="B11" s="138"/>
      <c r="C11" s="142">
        <f>B9+B10</f>
        <v>0</v>
      </c>
      <c r="D11" s="124"/>
    </row>
    <row r="12" spans="1:38" s="101" customFormat="1" ht="18" customHeight="1" thickBot="1" x14ac:dyDescent="0.35">
      <c r="A12" s="182"/>
      <c r="B12" s="183"/>
      <c r="C12" s="184"/>
      <c r="D12" s="126"/>
    </row>
    <row r="13" spans="1:38" ht="18" customHeight="1" x14ac:dyDescent="0.3">
      <c r="A13" s="139" t="s">
        <v>35</v>
      </c>
      <c r="B13" s="140">
        <f>'Technische ondersteuning'!D10</f>
        <v>0</v>
      </c>
      <c r="C13" s="143"/>
      <c r="D13" s="125"/>
    </row>
    <row r="14" spans="1:38" ht="18" customHeight="1" thickBot="1" x14ac:dyDescent="0.35">
      <c r="A14" s="137" t="s">
        <v>36</v>
      </c>
      <c r="B14" s="138"/>
      <c r="C14" s="142">
        <f>B13</f>
        <v>0</v>
      </c>
      <c r="D14" s="124"/>
    </row>
    <row r="15" spans="1:38" s="101" customFormat="1" ht="18" customHeight="1" thickBot="1" x14ac:dyDescent="0.35">
      <c r="A15" s="182"/>
      <c r="B15" s="183"/>
      <c r="C15" s="184"/>
      <c r="D15" s="126"/>
    </row>
    <row r="16" spans="1:38" ht="18" customHeight="1" x14ac:dyDescent="0.3">
      <c r="A16" s="139" t="s">
        <v>37</v>
      </c>
      <c r="B16" s="140">
        <f>Training!D10</f>
        <v>0</v>
      </c>
      <c r="C16" s="141"/>
      <c r="D16" s="124"/>
    </row>
    <row r="17" spans="1:34" ht="18" customHeight="1" x14ac:dyDescent="0.3">
      <c r="A17" s="133" t="s">
        <v>38</v>
      </c>
      <c r="B17" s="39">
        <f>Training!D11</f>
        <v>0</v>
      </c>
      <c r="C17" s="132"/>
      <c r="D17" s="124"/>
    </row>
    <row r="18" spans="1:34" ht="18" customHeight="1" thickBot="1" x14ac:dyDescent="0.35">
      <c r="A18" s="137" t="s">
        <v>39</v>
      </c>
      <c r="B18" s="138"/>
      <c r="C18" s="142">
        <f>B16+B17</f>
        <v>0</v>
      </c>
      <c r="D18" s="124"/>
    </row>
    <row r="19" spans="1:34" s="101" customFormat="1" ht="18" customHeight="1" thickBot="1" x14ac:dyDescent="0.35">
      <c r="A19" s="182"/>
      <c r="B19" s="183"/>
      <c r="C19" s="184"/>
      <c r="D19" s="126"/>
    </row>
    <row r="20" spans="1:34" ht="18" customHeight="1" x14ac:dyDescent="0.3">
      <c r="A20" s="144" t="s">
        <v>40</v>
      </c>
      <c r="B20" s="145"/>
      <c r="C20" s="141"/>
      <c r="D20" s="124"/>
    </row>
    <row r="21" spans="1:34" ht="18" customHeight="1" x14ac:dyDescent="0.3">
      <c r="A21" s="133" t="s">
        <v>145</v>
      </c>
      <c r="B21" s="39">
        <f>Exploitatiekosten!B16</f>
        <v>0</v>
      </c>
      <c r="C21" s="135"/>
      <c r="D21" s="124"/>
    </row>
    <row r="22" spans="1:34" ht="43" customHeight="1" x14ac:dyDescent="0.3">
      <c r="A22" s="402" t="s">
        <v>146</v>
      </c>
      <c r="B22" s="39">
        <f>Exploitatiekosten!B33</f>
        <v>0</v>
      </c>
      <c r="C22" s="135"/>
      <c r="D22" s="124"/>
    </row>
    <row r="23" spans="1:34" ht="18" customHeight="1" thickBot="1" x14ac:dyDescent="0.35">
      <c r="A23" s="137" t="s">
        <v>177</v>
      </c>
      <c r="B23" s="138"/>
      <c r="C23" s="146">
        <f>SUM(B21:B22)</f>
        <v>0</v>
      </c>
      <c r="D23" s="124"/>
    </row>
    <row r="24" spans="1:34" s="101" customFormat="1" ht="18" customHeight="1" x14ac:dyDescent="0.3">
      <c r="A24" s="185"/>
      <c r="B24" s="186"/>
      <c r="C24" s="135"/>
      <c r="D24" s="126"/>
    </row>
    <row r="25" spans="1:34" s="1" customFormat="1" ht="18" customHeight="1" thickBot="1" x14ac:dyDescent="0.4">
      <c r="A25" s="174" t="s">
        <v>176</v>
      </c>
      <c r="B25" s="175"/>
      <c r="C25" s="176">
        <f>SUM(C11:C23)</f>
        <v>0</v>
      </c>
      <c r="D25" s="127"/>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row>
    <row r="26" spans="1:34" s="101" customFormat="1" x14ac:dyDescent="0.3">
      <c r="A26" s="420"/>
      <c r="B26" s="421"/>
      <c r="C26" s="422"/>
      <c r="D26" s="180"/>
    </row>
    <row r="27" spans="1:34" s="101" customFormat="1" ht="15.5" thickBot="1" x14ac:dyDescent="0.35">
      <c r="A27" s="420"/>
      <c r="B27" s="421"/>
      <c r="C27" s="422"/>
      <c r="D27" s="180"/>
    </row>
    <row r="28" spans="1:34" s="101" customFormat="1" ht="15.5" thickBot="1" x14ac:dyDescent="0.35">
      <c r="A28" s="128" t="s">
        <v>179</v>
      </c>
      <c r="B28" s="129" t="s">
        <v>32</v>
      </c>
      <c r="C28" s="130" t="s">
        <v>33</v>
      </c>
      <c r="D28" s="180"/>
    </row>
    <row r="29" spans="1:34" s="101" customFormat="1" x14ac:dyDescent="0.3">
      <c r="A29" s="139" t="s">
        <v>34</v>
      </c>
      <c r="B29" s="140">
        <f>' Raadzaal '!G330</f>
        <v>0</v>
      </c>
      <c r="C29" s="141"/>
      <c r="D29" s="180"/>
    </row>
    <row r="30" spans="1:34" s="101" customFormat="1" x14ac:dyDescent="0.3">
      <c r="A30" s="133" t="s">
        <v>172</v>
      </c>
      <c r="B30" s="39">
        <f>' Raadzaal '!G332</f>
        <v>0</v>
      </c>
      <c r="C30" s="132"/>
      <c r="D30" s="180"/>
    </row>
    <row r="31" spans="1:34" s="101" customFormat="1" x14ac:dyDescent="0.3">
      <c r="A31" s="411" t="s">
        <v>158</v>
      </c>
      <c r="B31" s="419">
        <f>' Raadzaal '!G331</f>
        <v>0</v>
      </c>
      <c r="C31" s="412"/>
      <c r="D31" s="180"/>
    </row>
    <row r="32" spans="1:34" s="101" customFormat="1" ht="15.5" thickBot="1" x14ac:dyDescent="0.35">
      <c r="A32" s="137" t="s">
        <v>174</v>
      </c>
      <c r="B32" s="138"/>
      <c r="C32" s="423">
        <f>B29+B30+B31</f>
        <v>0</v>
      </c>
      <c r="D32" s="180"/>
    </row>
    <row r="33" spans="1:4" s="101" customFormat="1" ht="15.5" thickBot="1" x14ac:dyDescent="0.35">
      <c r="A33" s="182"/>
      <c r="B33" s="183"/>
      <c r="C33" s="184"/>
      <c r="D33" s="180"/>
    </row>
    <row r="34" spans="1:4" s="101" customFormat="1" x14ac:dyDescent="0.3">
      <c r="A34" s="139" t="s">
        <v>35</v>
      </c>
      <c r="B34" s="140">
        <f>'Technische ondersteuning'!D10</f>
        <v>0</v>
      </c>
      <c r="C34" s="143"/>
      <c r="D34" s="180"/>
    </row>
    <row r="35" spans="1:4" s="101" customFormat="1" ht="15.5" thickBot="1" x14ac:dyDescent="0.35">
      <c r="A35" s="137" t="s">
        <v>36</v>
      </c>
      <c r="B35" s="138"/>
      <c r="C35" s="142">
        <f>B34</f>
        <v>0</v>
      </c>
      <c r="D35" s="180"/>
    </row>
    <row r="36" spans="1:4" s="101" customFormat="1" ht="15.5" thickBot="1" x14ac:dyDescent="0.35">
      <c r="A36" s="182"/>
      <c r="B36" s="183"/>
      <c r="C36" s="184"/>
      <c r="D36" s="180"/>
    </row>
    <row r="37" spans="1:4" s="101" customFormat="1" x14ac:dyDescent="0.3">
      <c r="A37" s="139" t="s">
        <v>37</v>
      </c>
      <c r="B37" s="140">
        <f>Training!D10</f>
        <v>0</v>
      </c>
      <c r="C37" s="141"/>
      <c r="D37" s="180"/>
    </row>
    <row r="38" spans="1:4" s="101" customFormat="1" x14ac:dyDescent="0.3">
      <c r="A38" s="133" t="s">
        <v>38</v>
      </c>
      <c r="B38" s="39">
        <f>Training!D11</f>
        <v>0</v>
      </c>
      <c r="C38" s="132"/>
      <c r="D38" s="180"/>
    </row>
    <row r="39" spans="1:4" s="101" customFormat="1" ht="15.5" thickBot="1" x14ac:dyDescent="0.35">
      <c r="A39" s="137" t="s">
        <v>39</v>
      </c>
      <c r="B39" s="138"/>
      <c r="C39" s="142">
        <f>B37+B38</f>
        <v>0</v>
      </c>
      <c r="D39" s="180"/>
    </row>
    <row r="40" spans="1:4" s="101" customFormat="1" ht="15.5" thickBot="1" x14ac:dyDescent="0.35">
      <c r="A40" s="182"/>
      <c r="B40" s="183"/>
      <c r="C40" s="184"/>
      <c r="D40" s="180"/>
    </row>
    <row r="41" spans="1:4" s="101" customFormat="1" x14ac:dyDescent="0.3">
      <c r="A41" s="144" t="s">
        <v>40</v>
      </c>
      <c r="B41" s="145"/>
      <c r="C41" s="141"/>
      <c r="D41" s="180"/>
    </row>
    <row r="42" spans="1:4" s="101" customFormat="1" x14ac:dyDescent="0.3">
      <c r="A42" s="133" t="s">
        <v>145</v>
      </c>
      <c r="B42" s="39">
        <f>Exploitatiekosten!B16</f>
        <v>0</v>
      </c>
      <c r="C42" s="135"/>
      <c r="D42" s="180"/>
    </row>
    <row r="43" spans="1:4" s="101" customFormat="1" ht="30" x14ac:dyDescent="0.3">
      <c r="A43" s="402" t="s">
        <v>146</v>
      </c>
      <c r="B43" s="39">
        <f>Exploitatiekosten!B33</f>
        <v>0</v>
      </c>
      <c r="C43" s="135"/>
      <c r="D43" s="180"/>
    </row>
    <row r="44" spans="1:4" s="101" customFormat="1" ht="30" x14ac:dyDescent="0.3">
      <c r="A44" s="136" t="s">
        <v>159</v>
      </c>
      <c r="B44" s="417">
        <f>Exploitatiekosten!B48</f>
        <v>0</v>
      </c>
      <c r="C44" s="135"/>
      <c r="D44" s="180"/>
    </row>
    <row r="45" spans="1:4" s="101" customFormat="1" x14ac:dyDescent="0.3">
      <c r="A45" s="413"/>
      <c r="B45" s="415"/>
      <c r="C45" s="414"/>
      <c r="D45" s="180"/>
    </row>
    <row r="46" spans="1:4" s="101" customFormat="1" ht="15.5" thickBot="1" x14ac:dyDescent="0.35">
      <c r="A46" s="137" t="s">
        <v>180</v>
      </c>
      <c r="B46" s="138"/>
      <c r="C46" s="418">
        <f>SUM(B42:B44)</f>
        <v>0</v>
      </c>
      <c r="D46" s="180"/>
    </row>
    <row r="47" spans="1:4" s="101" customFormat="1" ht="15.5" thickBot="1" x14ac:dyDescent="0.35">
      <c r="A47" s="137"/>
      <c r="B47" s="138"/>
      <c r="C47" s="416"/>
      <c r="D47" s="180"/>
    </row>
    <row r="48" spans="1:4" s="101" customFormat="1" x14ac:dyDescent="0.3">
      <c r="A48" s="185"/>
      <c r="B48" s="186"/>
      <c r="C48" s="135"/>
      <c r="D48" s="180"/>
    </row>
    <row r="49" spans="1:4" s="101" customFormat="1" ht="18" thickBot="1" x14ac:dyDescent="0.4">
      <c r="A49" s="174" t="s">
        <v>178</v>
      </c>
      <c r="B49" s="175"/>
      <c r="C49" s="176">
        <f>SUM(C32:C47)</f>
        <v>0</v>
      </c>
      <c r="D49" s="180"/>
    </row>
    <row r="50" spans="1:4" s="101" customFormat="1" x14ac:dyDescent="0.3">
      <c r="B50" s="179"/>
      <c r="C50" s="180"/>
      <c r="D50" s="180"/>
    </row>
    <row r="51" spans="1:4" s="101" customFormat="1" x14ac:dyDescent="0.3">
      <c r="B51" s="179"/>
      <c r="C51" s="180"/>
      <c r="D51" s="180"/>
    </row>
    <row r="52" spans="1:4" s="101" customFormat="1" x14ac:dyDescent="0.3">
      <c r="B52" s="179"/>
      <c r="C52" s="180"/>
      <c r="D52" s="180"/>
    </row>
    <row r="53" spans="1:4" s="101" customFormat="1" x14ac:dyDescent="0.3">
      <c r="B53" s="179"/>
      <c r="C53" s="180"/>
      <c r="D53" s="180"/>
    </row>
    <row r="54" spans="1:4" s="101" customFormat="1" x14ac:dyDescent="0.3">
      <c r="B54" s="179"/>
      <c r="C54" s="180"/>
      <c r="D54" s="180"/>
    </row>
    <row r="55" spans="1:4" s="101" customFormat="1" x14ac:dyDescent="0.3">
      <c r="B55" s="179"/>
      <c r="C55" s="180"/>
      <c r="D55" s="180"/>
    </row>
    <row r="56" spans="1:4" s="101" customFormat="1" x14ac:dyDescent="0.3">
      <c r="B56" s="179"/>
      <c r="C56" s="180"/>
      <c r="D56" s="180"/>
    </row>
    <row r="57" spans="1:4" s="101" customFormat="1" x14ac:dyDescent="0.3">
      <c r="B57" s="179"/>
      <c r="C57" s="180"/>
      <c r="D57" s="180"/>
    </row>
    <row r="58" spans="1:4" s="101" customFormat="1" x14ac:dyDescent="0.3">
      <c r="B58" s="179"/>
      <c r="C58" s="180"/>
      <c r="D58" s="180"/>
    </row>
    <row r="59" spans="1:4" s="101" customFormat="1" x14ac:dyDescent="0.3">
      <c r="B59" s="179"/>
      <c r="C59" s="180"/>
      <c r="D59" s="180"/>
    </row>
    <row r="60" spans="1:4" s="101" customFormat="1" x14ac:dyDescent="0.3">
      <c r="B60" s="179"/>
      <c r="C60" s="180"/>
      <c r="D60" s="180"/>
    </row>
    <row r="61" spans="1:4" s="101" customFormat="1" x14ac:dyDescent="0.3">
      <c r="B61" s="179"/>
      <c r="C61" s="180"/>
      <c r="D61" s="180"/>
    </row>
    <row r="62" spans="1:4" s="101" customFormat="1" x14ac:dyDescent="0.3">
      <c r="B62" s="179"/>
      <c r="C62" s="180"/>
      <c r="D62" s="180"/>
    </row>
    <row r="63" spans="1:4" s="101" customFormat="1" x14ac:dyDescent="0.3">
      <c r="B63" s="179"/>
      <c r="C63" s="180"/>
      <c r="D63" s="180"/>
    </row>
    <row r="64" spans="1:4" s="101" customFormat="1" x14ac:dyDescent="0.3">
      <c r="B64" s="179"/>
      <c r="C64" s="180"/>
      <c r="D64" s="180"/>
    </row>
    <row r="65" spans="2:4" s="101" customFormat="1" x14ac:dyDescent="0.3">
      <c r="B65" s="179"/>
      <c r="C65" s="180"/>
      <c r="D65" s="180"/>
    </row>
    <row r="66" spans="2:4" s="101" customFormat="1" x14ac:dyDescent="0.3">
      <c r="B66" s="179"/>
      <c r="C66" s="180"/>
      <c r="D66" s="180"/>
    </row>
    <row r="67" spans="2:4" s="101" customFormat="1" x14ac:dyDescent="0.3">
      <c r="B67" s="179"/>
      <c r="C67" s="180"/>
      <c r="D67" s="180"/>
    </row>
    <row r="68" spans="2:4" s="101" customFormat="1" x14ac:dyDescent="0.3">
      <c r="B68" s="179"/>
      <c r="C68" s="180"/>
      <c r="D68" s="180"/>
    </row>
    <row r="69" spans="2:4" s="101" customFormat="1" x14ac:dyDescent="0.3">
      <c r="B69" s="179"/>
      <c r="C69" s="180"/>
      <c r="D69" s="180"/>
    </row>
    <row r="70" spans="2:4" s="101" customFormat="1" x14ac:dyDescent="0.3">
      <c r="B70" s="179"/>
      <c r="C70" s="180"/>
      <c r="D70" s="180"/>
    </row>
    <row r="71" spans="2:4" s="101" customFormat="1" x14ac:dyDescent="0.3">
      <c r="B71" s="179"/>
      <c r="C71" s="180"/>
      <c r="D71" s="180"/>
    </row>
    <row r="72" spans="2:4" s="101" customFormat="1" x14ac:dyDescent="0.3">
      <c r="B72" s="179"/>
      <c r="C72" s="180"/>
      <c r="D72" s="180"/>
    </row>
    <row r="73" spans="2:4" s="101" customFormat="1" x14ac:dyDescent="0.3">
      <c r="B73" s="179"/>
      <c r="C73" s="180"/>
      <c r="D73" s="180"/>
    </row>
    <row r="74" spans="2:4" s="101" customFormat="1" x14ac:dyDescent="0.3">
      <c r="B74" s="179"/>
      <c r="C74" s="180"/>
      <c r="D74" s="180"/>
    </row>
    <row r="75" spans="2:4" s="101" customFormat="1" x14ac:dyDescent="0.3">
      <c r="B75" s="179"/>
      <c r="C75" s="180"/>
      <c r="D75" s="180"/>
    </row>
    <row r="76" spans="2:4" s="101" customFormat="1" x14ac:dyDescent="0.3">
      <c r="B76" s="179"/>
      <c r="C76" s="180"/>
      <c r="D76" s="180"/>
    </row>
    <row r="77" spans="2:4" s="101" customFormat="1" x14ac:dyDescent="0.3">
      <c r="B77" s="179"/>
      <c r="C77" s="180"/>
      <c r="D77" s="180"/>
    </row>
    <row r="78" spans="2:4" s="101" customFormat="1" x14ac:dyDescent="0.3">
      <c r="B78" s="179"/>
      <c r="C78" s="180"/>
      <c r="D78" s="180"/>
    </row>
    <row r="79" spans="2:4" s="101" customFormat="1" x14ac:dyDescent="0.3">
      <c r="B79" s="179"/>
      <c r="C79" s="180"/>
      <c r="D79" s="180"/>
    </row>
    <row r="80" spans="2:4" s="101" customFormat="1" x14ac:dyDescent="0.3">
      <c r="B80" s="179"/>
      <c r="C80" s="180"/>
      <c r="D80" s="180"/>
    </row>
    <row r="81" spans="2:4" s="101" customFormat="1" x14ac:dyDescent="0.3">
      <c r="B81" s="179"/>
      <c r="C81" s="180"/>
      <c r="D81" s="180"/>
    </row>
    <row r="82" spans="2:4" s="101" customFormat="1" x14ac:dyDescent="0.3">
      <c r="B82" s="179"/>
      <c r="C82" s="180"/>
      <c r="D82" s="180"/>
    </row>
    <row r="83" spans="2:4" s="101" customFormat="1" x14ac:dyDescent="0.3">
      <c r="B83" s="179"/>
      <c r="C83" s="180"/>
      <c r="D83" s="180"/>
    </row>
    <row r="84" spans="2:4" s="101" customFormat="1" x14ac:dyDescent="0.3">
      <c r="B84" s="179"/>
      <c r="C84" s="180"/>
      <c r="D84" s="180"/>
    </row>
    <row r="85" spans="2:4" s="101" customFormat="1" x14ac:dyDescent="0.3">
      <c r="B85" s="179"/>
      <c r="C85" s="180"/>
      <c r="D85" s="180"/>
    </row>
    <row r="86" spans="2:4" s="101" customFormat="1" x14ac:dyDescent="0.3">
      <c r="B86" s="179"/>
      <c r="C86" s="180"/>
      <c r="D86" s="180"/>
    </row>
    <row r="87" spans="2:4" s="101" customFormat="1" x14ac:dyDescent="0.3">
      <c r="B87" s="179"/>
      <c r="C87" s="180"/>
      <c r="D87" s="180"/>
    </row>
    <row r="88" spans="2:4" s="101" customFormat="1" x14ac:dyDescent="0.3">
      <c r="B88" s="179"/>
      <c r="C88" s="180"/>
      <c r="D88" s="180"/>
    </row>
    <row r="89" spans="2:4" s="101" customFormat="1" x14ac:dyDescent="0.3">
      <c r="B89" s="179"/>
      <c r="C89" s="180"/>
      <c r="D89" s="180"/>
    </row>
    <row r="90" spans="2:4" s="101" customFormat="1" x14ac:dyDescent="0.3">
      <c r="B90" s="179"/>
      <c r="C90" s="180"/>
      <c r="D90" s="180"/>
    </row>
    <row r="91" spans="2:4" s="101" customFormat="1" x14ac:dyDescent="0.3">
      <c r="B91" s="179"/>
      <c r="C91" s="180"/>
      <c r="D91" s="180"/>
    </row>
    <row r="92" spans="2:4" s="101" customFormat="1" x14ac:dyDescent="0.3">
      <c r="B92" s="179"/>
      <c r="C92" s="180"/>
      <c r="D92" s="180"/>
    </row>
    <row r="93" spans="2:4" s="101" customFormat="1" x14ac:dyDescent="0.3">
      <c r="B93" s="179"/>
      <c r="C93" s="180"/>
      <c r="D93" s="180"/>
    </row>
    <row r="94" spans="2:4" s="101" customFormat="1" x14ac:dyDescent="0.3">
      <c r="B94" s="179"/>
      <c r="C94" s="180"/>
      <c r="D94" s="180"/>
    </row>
    <row r="95" spans="2:4" s="101" customFormat="1" x14ac:dyDescent="0.3">
      <c r="B95" s="179"/>
      <c r="C95" s="180"/>
      <c r="D95" s="180"/>
    </row>
    <row r="96" spans="2:4" s="101" customFormat="1" x14ac:dyDescent="0.3">
      <c r="B96" s="179"/>
      <c r="C96" s="180"/>
      <c r="D96" s="180"/>
    </row>
    <row r="97" spans="2:4" s="101" customFormat="1" x14ac:dyDescent="0.3">
      <c r="B97" s="179"/>
      <c r="C97" s="180"/>
      <c r="D97" s="180"/>
    </row>
    <row r="98" spans="2:4" s="101" customFormat="1" x14ac:dyDescent="0.3">
      <c r="B98" s="179"/>
      <c r="C98" s="180"/>
      <c r="D98" s="180"/>
    </row>
    <row r="99" spans="2:4" s="101" customFormat="1" x14ac:dyDescent="0.3">
      <c r="B99" s="179"/>
      <c r="C99" s="180"/>
      <c r="D99" s="180"/>
    </row>
    <row r="100" spans="2:4" s="101" customFormat="1" x14ac:dyDescent="0.3">
      <c r="B100" s="179"/>
      <c r="C100" s="180"/>
      <c r="D100" s="180"/>
    </row>
    <row r="101" spans="2:4" s="101" customFormat="1" x14ac:dyDescent="0.3">
      <c r="B101" s="179"/>
      <c r="C101" s="180"/>
      <c r="D101" s="180"/>
    </row>
    <row r="102" spans="2:4" s="101" customFormat="1" x14ac:dyDescent="0.3">
      <c r="B102" s="179"/>
      <c r="C102" s="180"/>
      <c r="D102" s="180"/>
    </row>
    <row r="103" spans="2:4" s="101" customFormat="1" x14ac:dyDescent="0.3">
      <c r="B103" s="179"/>
      <c r="C103" s="180"/>
      <c r="D103" s="180"/>
    </row>
    <row r="104" spans="2:4" s="101" customFormat="1" x14ac:dyDescent="0.3">
      <c r="B104" s="179"/>
      <c r="C104" s="180"/>
      <c r="D104" s="180"/>
    </row>
    <row r="105" spans="2:4" s="101" customFormat="1" x14ac:dyDescent="0.3">
      <c r="B105" s="179"/>
      <c r="C105" s="180"/>
      <c r="D105" s="180"/>
    </row>
    <row r="106" spans="2:4" s="101" customFormat="1" x14ac:dyDescent="0.3">
      <c r="B106" s="179"/>
      <c r="C106" s="180"/>
      <c r="D106" s="180"/>
    </row>
    <row r="107" spans="2:4" s="101" customFormat="1" x14ac:dyDescent="0.3">
      <c r="B107" s="179"/>
      <c r="C107" s="180"/>
      <c r="D107" s="180"/>
    </row>
    <row r="108" spans="2:4" s="101" customFormat="1" x14ac:dyDescent="0.3">
      <c r="B108" s="179"/>
      <c r="C108" s="180"/>
      <c r="D108" s="180"/>
    </row>
    <row r="109" spans="2:4" s="101" customFormat="1" x14ac:dyDescent="0.3">
      <c r="B109" s="179"/>
      <c r="C109" s="180"/>
      <c r="D109" s="180"/>
    </row>
    <row r="110" spans="2:4" s="101" customFormat="1" x14ac:dyDescent="0.3">
      <c r="B110" s="179"/>
      <c r="C110" s="180"/>
      <c r="D110" s="180"/>
    </row>
    <row r="111" spans="2:4" s="101" customFormat="1" x14ac:dyDescent="0.3">
      <c r="B111" s="179"/>
      <c r="C111" s="180"/>
      <c r="D111" s="180"/>
    </row>
    <row r="112" spans="2:4" s="101" customFormat="1" x14ac:dyDescent="0.3">
      <c r="B112" s="179"/>
      <c r="C112" s="180"/>
      <c r="D112" s="180"/>
    </row>
    <row r="113" spans="2:4" s="101" customFormat="1" x14ac:dyDescent="0.3">
      <c r="B113" s="179"/>
      <c r="C113" s="180"/>
      <c r="D113" s="180"/>
    </row>
    <row r="114" spans="2:4" s="101" customFormat="1" x14ac:dyDescent="0.3">
      <c r="B114" s="179"/>
      <c r="C114" s="180"/>
      <c r="D114" s="180"/>
    </row>
    <row r="115" spans="2:4" s="101" customFormat="1" x14ac:dyDescent="0.3">
      <c r="B115" s="179"/>
      <c r="C115" s="180"/>
      <c r="D115" s="180"/>
    </row>
    <row r="116" spans="2:4" s="101" customFormat="1" x14ac:dyDescent="0.3">
      <c r="B116" s="179"/>
      <c r="C116" s="180"/>
      <c r="D116" s="180"/>
    </row>
    <row r="117" spans="2:4" s="101" customFormat="1" x14ac:dyDescent="0.3">
      <c r="B117" s="179"/>
      <c r="C117" s="180"/>
      <c r="D117" s="180"/>
    </row>
    <row r="118" spans="2:4" s="101" customFormat="1" x14ac:dyDescent="0.3">
      <c r="B118" s="179"/>
      <c r="C118" s="180"/>
      <c r="D118" s="180"/>
    </row>
    <row r="119" spans="2:4" s="101" customFormat="1" x14ac:dyDescent="0.3">
      <c r="B119" s="179"/>
      <c r="C119" s="180"/>
      <c r="D119" s="180"/>
    </row>
    <row r="120" spans="2:4" s="101" customFormat="1" x14ac:dyDescent="0.3">
      <c r="B120" s="179"/>
      <c r="C120" s="180"/>
      <c r="D120" s="180"/>
    </row>
    <row r="121" spans="2:4" s="101" customFormat="1" x14ac:dyDescent="0.3">
      <c r="B121" s="179"/>
      <c r="C121" s="180"/>
      <c r="D121" s="180"/>
    </row>
    <row r="122" spans="2:4" s="101" customFormat="1" x14ac:dyDescent="0.3">
      <c r="B122" s="179"/>
      <c r="C122" s="180"/>
      <c r="D122" s="180"/>
    </row>
    <row r="123" spans="2:4" s="101" customFormat="1" x14ac:dyDescent="0.3">
      <c r="B123" s="179"/>
      <c r="C123" s="180"/>
      <c r="D123" s="180"/>
    </row>
    <row r="124" spans="2:4" s="101" customFormat="1" x14ac:dyDescent="0.3">
      <c r="B124" s="179"/>
      <c r="C124" s="180"/>
      <c r="D124" s="180"/>
    </row>
    <row r="125" spans="2:4" s="101" customFormat="1" x14ac:dyDescent="0.3">
      <c r="B125" s="179"/>
      <c r="C125" s="180"/>
      <c r="D125" s="180"/>
    </row>
    <row r="126" spans="2:4" s="101" customFormat="1" x14ac:dyDescent="0.3">
      <c r="B126" s="179"/>
      <c r="C126" s="180"/>
      <c r="D126" s="180"/>
    </row>
    <row r="127" spans="2:4" s="101" customFormat="1" x14ac:dyDescent="0.3">
      <c r="B127" s="179"/>
      <c r="C127" s="180"/>
      <c r="D127" s="180"/>
    </row>
    <row r="128" spans="2:4" s="101" customFormat="1" x14ac:dyDescent="0.3">
      <c r="B128" s="179"/>
      <c r="C128" s="180"/>
      <c r="D128" s="180"/>
    </row>
    <row r="129" spans="2:4" s="101" customFormat="1" x14ac:dyDescent="0.3">
      <c r="B129" s="179"/>
      <c r="C129" s="180"/>
      <c r="D129" s="180"/>
    </row>
    <row r="130" spans="2:4" s="101" customFormat="1" x14ac:dyDescent="0.3">
      <c r="B130" s="179"/>
      <c r="C130" s="180"/>
      <c r="D130" s="180"/>
    </row>
    <row r="131" spans="2:4" s="101" customFormat="1" x14ac:dyDescent="0.3">
      <c r="B131" s="179"/>
      <c r="C131" s="180"/>
      <c r="D131" s="180"/>
    </row>
    <row r="132" spans="2:4" s="101" customFormat="1" x14ac:dyDescent="0.3">
      <c r="B132" s="179"/>
      <c r="C132" s="180"/>
      <c r="D132" s="180"/>
    </row>
    <row r="133" spans="2:4" s="101" customFormat="1" x14ac:dyDescent="0.3">
      <c r="B133" s="179"/>
      <c r="C133" s="180"/>
      <c r="D133" s="180"/>
    </row>
    <row r="134" spans="2:4" s="101" customFormat="1" x14ac:dyDescent="0.3">
      <c r="B134" s="179"/>
      <c r="C134" s="180"/>
      <c r="D134" s="180"/>
    </row>
    <row r="135" spans="2:4" s="101" customFormat="1" x14ac:dyDescent="0.3">
      <c r="B135" s="179"/>
      <c r="C135" s="180"/>
      <c r="D135" s="180"/>
    </row>
    <row r="136" spans="2:4" s="101" customFormat="1" x14ac:dyDescent="0.3">
      <c r="B136" s="179"/>
      <c r="C136" s="180"/>
      <c r="D136" s="180"/>
    </row>
    <row r="137" spans="2:4" s="101" customFormat="1" x14ac:dyDescent="0.3">
      <c r="B137" s="179"/>
      <c r="C137" s="180"/>
      <c r="D137" s="180"/>
    </row>
    <row r="138" spans="2:4" s="101" customFormat="1" x14ac:dyDescent="0.3">
      <c r="B138" s="179"/>
      <c r="C138" s="180"/>
      <c r="D138" s="180"/>
    </row>
    <row r="139" spans="2:4" s="101" customFormat="1" x14ac:dyDescent="0.3">
      <c r="B139" s="179"/>
      <c r="C139" s="180"/>
      <c r="D139" s="180"/>
    </row>
    <row r="140" spans="2:4" s="101" customFormat="1" x14ac:dyDescent="0.3">
      <c r="B140" s="179"/>
      <c r="C140" s="180"/>
      <c r="D140" s="180"/>
    </row>
    <row r="141" spans="2:4" s="101" customFormat="1" x14ac:dyDescent="0.3">
      <c r="B141" s="179"/>
      <c r="C141" s="180"/>
      <c r="D141" s="180"/>
    </row>
    <row r="142" spans="2:4" s="101" customFormat="1" x14ac:dyDescent="0.3">
      <c r="B142" s="179"/>
      <c r="C142" s="180"/>
      <c r="D142" s="180"/>
    </row>
    <row r="143" spans="2:4" s="101" customFormat="1" x14ac:dyDescent="0.3">
      <c r="B143" s="179"/>
      <c r="C143" s="180"/>
      <c r="D143" s="180"/>
    </row>
    <row r="144" spans="2:4" s="101" customFormat="1" x14ac:dyDescent="0.3">
      <c r="B144" s="179"/>
      <c r="C144" s="180"/>
      <c r="D144" s="180"/>
    </row>
    <row r="145" spans="2:4" s="101" customFormat="1" x14ac:dyDescent="0.3">
      <c r="B145" s="179"/>
      <c r="C145" s="180"/>
      <c r="D145" s="180"/>
    </row>
    <row r="146" spans="2:4" s="101" customFormat="1" x14ac:dyDescent="0.3">
      <c r="B146" s="179"/>
      <c r="C146" s="180"/>
      <c r="D146" s="180"/>
    </row>
    <row r="147" spans="2:4" s="101" customFormat="1" x14ac:dyDescent="0.3">
      <c r="B147" s="179"/>
      <c r="C147" s="180"/>
      <c r="D147" s="180"/>
    </row>
    <row r="148" spans="2:4" s="101" customFormat="1" x14ac:dyDescent="0.3">
      <c r="B148" s="179"/>
      <c r="C148" s="180"/>
      <c r="D148" s="180"/>
    </row>
    <row r="149" spans="2:4" s="101" customFormat="1" x14ac:dyDescent="0.3">
      <c r="B149" s="179"/>
      <c r="C149" s="180"/>
      <c r="D149" s="180"/>
    </row>
    <row r="150" spans="2:4" s="101" customFormat="1" x14ac:dyDescent="0.3">
      <c r="B150" s="179"/>
      <c r="C150" s="180"/>
      <c r="D150" s="180"/>
    </row>
    <row r="151" spans="2:4" s="101" customFormat="1" x14ac:dyDescent="0.3">
      <c r="B151" s="179"/>
      <c r="C151" s="180"/>
      <c r="D151" s="180"/>
    </row>
    <row r="152" spans="2:4" s="101" customFormat="1" x14ac:dyDescent="0.3">
      <c r="B152" s="179"/>
      <c r="C152" s="180"/>
      <c r="D152" s="180"/>
    </row>
    <row r="153" spans="2:4" s="101" customFormat="1" x14ac:dyDescent="0.3">
      <c r="B153" s="179"/>
      <c r="C153" s="180"/>
      <c r="D153" s="180"/>
    </row>
    <row r="154" spans="2:4" s="101" customFormat="1" x14ac:dyDescent="0.3">
      <c r="B154" s="179"/>
      <c r="C154" s="180"/>
      <c r="D154" s="180"/>
    </row>
    <row r="155" spans="2:4" s="101" customFormat="1" x14ac:dyDescent="0.3">
      <c r="B155" s="179"/>
      <c r="C155" s="180"/>
      <c r="D155" s="180"/>
    </row>
    <row r="156" spans="2:4" s="101" customFormat="1" x14ac:dyDescent="0.3">
      <c r="B156" s="179"/>
      <c r="C156" s="180"/>
      <c r="D156" s="180"/>
    </row>
    <row r="157" spans="2:4" s="101" customFormat="1" x14ac:dyDescent="0.3">
      <c r="B157" s="179"/>
      <c r="C157" s="180"/>
      <c r="D157" s="180"/>
    </row>
    <row r="158" spans="2:4" s="101" customFormat="1" x14ac:dyDescent="0.3">
      <c r="B158" s="179"/>
      <c r="C158" s="180"/>
      <c r="D158" s="180"/>
    </row>
    <row r="159" spans="2:4" s="101" customFormat="1" x14ac:dyDescent="0.3">
      <c r="B159" s="179"/>
      <c r="C159" s="180"/>
      <c r="D159" s="180"/>
    </row>
    <row r="160" spans="2:4" s="101" customFormat="1" x14ac:dyDescent="0.3">
      <c r="B160" s="179"/>
      <c r="C160" s="180"/>
      <c r="D160" s="180"/>
    </row>
    <row r="161" spans="2:4" s="101" customFormat="1" x14ac:dyDescent="0.3">
      <c r="B161" s="179"/>
      <c r="C161" s="180"/>
      <c r="D161" s="180"/>
    </row>
    <row r="162" spans="2:4" s="101" customFormat="1" x14ac:dyDescent="0.3">
      <c r="B162" s="179"/>
      <c r="C162" s="180"/>
      <c r="D162" s="180"/>
    </row>
    <row r="163" spans="2:4" s="101" customFormat="1" x14ac:dyDescent="0.3">
      <c r="B163" s="179"/>
      <c r="C163" s="180"/>
      <c r="D163" s="180"/>
    </row>
    <row r="164" spans="2:4" s="101" customFormat="1" x14ac:dyDescent="0.3">
      <c r="B164" s="179"/>
      <c r="C164" s="180"/>
      <c r="D164" s="180"/>
    </row>
    <row r="165" spans="2:4" s="101" customFormat="1" x14ac:dyDescent="0.3">
      <c r="B165" s="179"/>
      <c r="C165" s="180"/>
      <c r="D165" s="180"/>
    </row>
    <row r="166" spans="2:4" s="101" customFormat="1" x14ac:dyDescent="0.3">
      <c r="B166" s="179"/>
      <c r="C166" s="180"/>
      <c r="D166" s="180"/>
    </row>
    <row r="167" spans="2:4" s="101" customFormat="1" x14ac:dyDescent="0.3">
      <c r="B167" s="179"/>
      <c r="C167" s="180"/>
      <c r="D167" s="180"/>
    </row>
    <row r="168" spans="2:4" s="101" customFormat="1" x14ac:dyDescent="0.3">
      <c r="B168" s="179"/>
      <c r="C168" s="180"/>
      <c r="D168" s="180"/>
    </row>
    <row r="169" spans="2:4" s="101" customFormat="1" x14ac:dyDescent="0.3">
      <c r="B169" s="179"/>
      <c r="C169" s="180"/>
      <c r="D169" s="180"/>
    </row>
    <row r="170" spans="2:4" s="101" customFormat="1" x14ac:dyDescent="0.3">
      <c r="B170" s="179"/>
      <c r="C170" s="180"/>
      <c r="D170" s="180"/>
    </row>
    <row r="171" spans="2:4" s="101" customFormat="1" x14ac:dyDescent="0.3">
      <c r="B171" s="179"/>
      <c r="C171" s="180"/>
      <c r="D171" s="180"/>
    </row>
    <row r="172" spans="2:4" s="101" customFormat="1" x14ac:dyDescent="0.3">
      <c r="B172" s="179"/>
      <c r="C172" s="180"/>
      <c r="D172" s="180"/>
    </row>
    <row r="173" spans="2:4" s="101" customFormat="1" x14ac:dyDescent="0.3">
      <c r="B173" s="179"/>
      <c r="C173" s="180"/>
      <c r="D173" s="180"/>
    </row>
    <row r="174" spans="2:4" s="101" customFormat="1" x14ac:dyDescent="0.3">
      <c r="B174" s="179"/>
      <c r="C174" s="180"/>
      <c r="D174" s="180"/>
    </row>
    <row r="175" spans="2:4" s="101" customFormat="1" x14ac:dyDescent="0.3">
      <c r="B175" s="179"/>
      <c r="C175" s="180"/>
      <c r="D175" s="180"/>
    </row>
    <row r="176" spans="2:4" s="101" customFormat="1" x14ac:dyDescent="0.3">
      <c r="B176" s="179"/>
      <c r="C176" s="180"/>
      <c r="D176" s="180"/>
    </row>
    <row r="177" spans="2:4" s="101" customFormat="1" x14ac:dyDescent="0.3">
      <c r="B177" s="179"/>
      <c r="C177" s="180"/>
      <c r="D177" s="180"/>
    </row>
    <row r="178" spans="2:4" s="101" customFormat="1" x14ac:dyDescent="0.3">
      <c r="B178" s="179"/>
      <c r="C178" s="180"/>
      <c r="D178" s="180"/>
    </row>
    <row r="179" spans="2:4" s="101" customFormat="1" x14ac:dyDescent="0.3">
      <c r="B179" s="179"/>
      <c r="C179" s="180"/>
      <c r="D179" s="180"/>
    </row>
    <row r="180" spans="2:4" s="101" customFormat="1" x14ac:dyDescent="0.3">
      <c r="B180" s="179"/>
      <c r="C180" s="180"/>
      <c r="D180" s="180"/>
    </row>
    <row r="181" spans="2:4" s="101" customFormat="1" x14ac:dyDescent="0.3">
      <c r="B181" s="179"/>
      <c r="C181" s="180"/>
      <c r="D181" s="180"/>
    </row>
    <row r="182" spans="2:4" s="101" customFormat="1" x14ac:dyDescent="0.3">
      <c r="B182" s="179"/>
      <c r="C182" s="180"/>
      <c r="D182" s="180"/>
    </row>
    <row r="183" spans="2:4" s="101" customFormat="1" x14ac:dyDescent="0.3">
      <c r="B183" s="179"/>
      <c r="C183" s="180"/>
      <c r="D183" s="180"/>
    </row>
    <row r="184" spans="2:4" s="101" customFormat="1" x14ac:dyDescent="0.3">
      <c r="B184" s="179"/>
      <c r="C184" s="180"/>
      <c r="D184" s="180"/>
    </row>
    <row r="185" spans="2:4" s="101" customFormat="1" x14ac:dyDescent="0.3">
      <c r="B185" s="179"/>
      <c r="C185" s="180"/>
      <c r="D185" s="180"/>
    </row>
    <row r="186" spans="2:4" s="101" customFormat="1" x14ac:dyDescent="0.3">
      <c r="B186" s="179"/>
      <c r="C186" s="180"/>
      <c r="D186" s="180"/>
    </row>
    <row r="187" spans="2:4" s="101" customFormat="1" x14ac:dyDescent="0.3">
      <c r="B187" s="179"/>
      <c r="C187" s="180"/>
      <c r="D187" s="180"/>
    </row>
    <row r="188" spans="2:4" s="101" customFormat="1" x14ac:dyDescent="0.3">
      <c r="B188" s="179"/>
      <c r="C188" s="180"/>
      <c r="D188" s="180"/>
    </row>
    <row r="189" spans="2:4" s="101" customFormat="1" x14ac:dyDescent="0.3">
      <c r="B189" s="179"/>
      <c r="C189" s="180"/>
      <c r="D189" s="180"/>
    </row>
    <row r="190" spans="2:4" s="101" customFormat="1" x14ac:dyDescent="0.3">
      <c r="B190" s="179"/>
      <c r="C190" s="180"/>
      <c r="D190" s="180"/>
    </row>
    <row r="191" spans="2:4" s="101" customFormat="1" x14ac:dyDescent="0.3">
      <c r="B191" s="179"/>
      <c r="C191" s="180"/>
      <c r="D191" s="180"/>
    </row>
    <row r="192" spans="2:4" s="101" customFormat="1" x14ac:dyDescent="0.3">
      <c r="B192" s="179"/>
      <c r="C192" s="180"/>
      <c r="D192" s="180"/>
    </row>
    <row r="193" spans="2:4" s="101" customFormat="1" x14ac:dyDescent="0.3">
      <c r="B193" s="179"/>
      <c r="C193" s="180"/>
      <c r="D193" s="180"/>
    </row>
    <row r="194" spans="2:4" s="101" customFormat="1" x14ac:dyDescent="0.3">
      <c r="B194" s="179"/>
      <c r="C194" s="180"/>
      <c r="D194" s="180"/>
    </row>
    <row r="195" spans="2:4" s="101" customFormat="1" x14ac:dyDescent="0.3">
      <c r="B195" s="179"/>
      <c r="C195" s="180"/>
      <c r="D195" s="180"/>
    </row>
    <row r="196" spans="2:4" s="101" customFormat="1" x14ac:dyDescent="0.3">
      <c r="B196" s="179"/>
      <c r="C196" s="180"/>
      <c r="D196" s="180"/>
    </row>
    <row r="197" spans="2:4" s="101" customFormat="1" x14ac:dyDescent="0.3">
      <c r="B197" s="179"/>
      <c r="C197" s="180"/>
      <c r="D197" s="180"/>
    </row>
    <row r="198" spans="2:4" s="101" customFormat="1" x14ac:dyDescent="0.3">
      <c r="B198" s="179"/>
      <c r="C198" s="180"/>
      <c r="D198" s="180"/>
    </row>
    <row r="199" spans="2:4" s="101" customFormat="1" x14ac:dyDescent="0.3">
      <c r="B199" s="179"/>
      <c r="C199" s="180"/>
      <c r="D199" s="180"/>
    </row>
    <row r="200" spans="2:4" s="101" customFormat="1" x14ac:dyDescent="0.3">
      <c r="B200" s="179"/>
      <c r="C200" s="180"/>
      <c r="D200" s="180"/>
    </row>
    <row r="201" spans="2:4" s="101" customFormat="1" x14ac:dyDescent="0.3">
      <c r="B201" s="179"/>
      <c r="C201" s="180"/>
      <c r="D201" s="180"/>
    </row>
    <row r="202" spans="2:4" s="101" customFormat="1" x14ac:dyDescent="0.3">
      <c r="B202" s="179"/>
      <c r="C202" s="180"/>
      <c r="D202" s="180"/>
    </row>
    <row r="203" spans="2:4" s="101" customFormat="1" x14ac:dyDescent="0.3">
      <c r="B203" s="179"/>
      <c r="C203" s="180"/>
      <c r="D203" s="180"/>
    </row>
    <row r="204" spans="2:4" s="101" customFormat="1" x14ac:dyDescent="0.3">
      <c r="B204" s="179"/>
      <c r="C204" s="180"/>
      <c r="D204" s="180"/>
    </row>
    <row r="205" spans="2:4" s="101" customFormat="1" x14ac:dyDescent="0.3">
      <c r="B205" s="179"/>
      <c r="C205" s="180"/>
      <c r="D205" s="180"/>
    </row>
    <row r="206" spans="2:4" s="101" customFormat="1" x14ac:dyDescent="0.3">
      <c r="B206" s="179"/>
      <c r="C206" s="180"/>
      <c r="D206" s="180"/>
    </row>
    <row r="207" spans="2:4" s="101" customFormat="1" x14ac:dyDescent="0.3">
      <c r="B207" s="179"/>
      <c r="C207" s="180"/>
      <c r="D207" s="180"/>
    </row>
    <row r="208" spans="2:4" s="101" customFormat="1" x14ac:dyDescent="0.3">
      <c r="B208" s="179"/>
      <c r="C208" s="180"/>
      <c r="D208" s="180"/>
    </row>
    <row r="209" spans="2:4" s="101" customFormat="1" x14ac:dyDescent="0.3">
      <c r="B209" s="179"/>
      <c r="C209" s="180"/>
      <c r="D209" s="180"/>
    </row>
    <row r="210" spans="2:4" s="101" customFormat="1" x14ac:dyDescent="0.3">
      <c r="B210" s="179"/>
      <c r="C210" s="180"/>
      <c r="D210" s="180"/>
    </row>
    <row r="211" spans="2:4" s="101" customFormat="1" x14ac:dyDescent="0.3">
      <c r="B211" s="179"/>
      <c r="C211" s="180"/>
      <c r="D211" s="180"/>
    </row>
    <row r="212" spans="2:4" s="101" customFormat="1" x14ac:dyDescent="0.3">
      <c r="B212" s="179"/>
      <c r="C212" s="180"/>
      <c r="D212" s="180"/>
    </row>
    <row r="213" spans="2:4" s="101" customFormat="1" x14ac:dyDescent="0.3">
      <c r="B213" s="179"/>
      <c r="C213" s="180"/>
      <c r="D213" s="180"/>
    </row>
    <row r="214" spans="2:4" s="101" customFormat="1" x14ac:dyDescent="0.3">
      <c r="B214" s="179"/>
      <c r="C214" s="180"/>
      <c r="D214" s="180"/>
    </row>
    <row r="215" spans="2:4" s="101" customFormat="1" x14ac:dyDescent="0.3">
      <c r="B215" s="179"/>
      <c r="C215" s="180"/>
      <c r="D215" s="180"/>
    </row>
    <row r="216" spans="2:4" s="101" customFormat="1" x14ac:dyDescent="0.3">
      <c r="B216" s="179"/>
      <c r="C216" s="180"/>
      <c r="D216" s="180"/>
    </row>
    <row r="217" spans="2:4" s="101" customFormat="1" x14ac:dyDescent="0.3">
      <c r="B217" s="179"/>
      <c r="C217" s="180"/>
      <c r="D217" s="180"/>
    </row>
    <row r="218" spans="2:4" s="101" customFormat="1" x14ac:dyDescent="0.3">
      <c r="B218" s="179"/>
      <c r="C218" s="180"/>
      <c r="D218" s="180"/>
    </row>
    <row r="219" spans="2:4" s="101" customFormat="1" x14ac:dyDescent="0.3">
      <c r="B219" s="179"/>
      <c r="C219" s="180"/>
      <c r="D219" s="180"/>
    </row>
    <row r="220" spans="2:4" s="101" customFormat="1" x14ac:dyDescent="0.3">
      <c r="B220" s="179"/>
      <c r="C220" s="180"/>
      <c r="D220" s="180"/>
    </row>
    <row r="221" spans="2:4" s="101" customFormat="1" x14ac:dyDescent="0.3">
      <c r="B221" s="179"/>
      <c r="C221" s="180"/>
      <c r="D221" s="180"/>
    </row>
    <row r="222" spans="2:4" s="101" customFormat="1" x14ac:dyDescent="0.3">
      <c r="B222" s="179"/>
      <c r="C222" s="180"/>
      <c r="D222" s="180"/>
    </row>
    <row r="223" spans="2:4" s="101" customFormat="1" x14ac:dyDescent="0.3">
      <c r="B223" s="179"/>
      <c r="C223" s="180"/>
      <c r="D223" s="180"/>
    </row>
    <row r="224" spans="2:4" s="101" customFormat="1" x14ac:dyDescent="0.3">
      <c r="B224" s="179"/>
      <c r="C224" s="180"/>
      <c r="D224" s="180"/>
    </row>
    <row r="225" spans="2:4" s="101" customFormat="1" x14ac:dyDescent="0.3">
      <c r="B225" s="179"/>
      <c r="C225" s="180"/>
      <c r="D225" s="180"/>
    </row>
    <row r="226" spans="2:4" s="101" customFormat="1" x14ac:dyDescent="0.3">
      <c r="B226" s="179"/>
      <c r="C226" s="180"/>
      <c r="D226" s="180"/>
    </row>
    <row r="227" spans="2:4" s="101" customFormat="1" x14ac:dyDescent="0.3">
      <c r="B227" s="179"/>
      <c r="C227" s="180"/>
      <c r="D227" s="180"/>
    </row>
    <row r="228" spans="2:4" s="101" customFormat="1" x14ac:dyDescent="0.3">
      <c r="B228" s="179"/>
      <c r="C228" s="180"/>
      <c r="D228" s="180"/>
    </row>
    <row r="229" spans="2:4" s="101" customFormat="1" x14ac:dyDescent="0.3">
      <c r="B229" s="179"/>
      <c r="C229" s="180"/>
      <c r="D229" s="180"/>
    </row>
    <row r="230" spans="2:4" s="101" customFormat="1" x14ac:dyDescent="0.3">
      <c r="B230" s="179"/>
      <c r="C230" s="180"/>
      <c r="D230" s="180"/>
    </row>
    <row r="231" spans="2:4" s="101" customFormat="1" x14ac:dyDescent="0.3">
      <c r="B231" s="179"/>
      <c r="C231" s="180"/>
      <c r="D231" s="180"/>
    </row>
    <row r="232" spans="2:4" s="101" customFormat="1" x14ac:dyDescent="0.3">
      <c r="B232" s="179"/>
      <c r="C232" s="180"/>
      <c r="D232" s="180"/>
    </row>
    <row r="233" spans="2:4" s="101" customFormat="1" x14ac:dyDescent="0.3">
      <c r="B233" s="179"/>
      <c r="C233" s="180"/>
      <c r="D233" s="180"/>
    </row>
    <row r="234" spans="2:4" s="101" customFormat="1" x14ac:dyDescent="0.3">
      <c r="B234" s="179"/>
      <c r="C234" s="180"/>
      <c r="D234" s="180"/>
    </row>
    <row r="235" spans="2:4" s="101" customFormat="1" x14ac:dyDescent="0.3">
      <c r="B235" s="179"/>
      <c r="C235" s="180"/>
      <c r="D235" s="180"/>
    </row>
    <row r="236" spans="2:4" s="101" customFormat="1" x14ac:dyDescent="0.3">
      <c r="B236" s="179"/>
      <c r="C236" s="180"/>
      <c r="D236" s="180"/>
    </row>
    <row r="237" spans="2:4" s="101" customFormat="1" x14ac:dyDescent="0.3">
      <c r="B237" s="179"/>
      <c r="C237" s="180"/>
      <c r="D237" s="180"/>
    </row>
    <row r="238" spans="2:4" s="101" customFormat="1" x14ac:dyDescent="0.3">
      <c r="B238" s="179"/>
      <c r="C238" s="180"/>
      <c r="D238" s="180"/>
    </row>
    <row r="239" spans="2:4" s="101" customFormat="1" x14ac:dyDescent="0.3">
      <c r="B239" s="179"/>
      <c r="C239" s="180"/>
      <c r="D239" s="180"/>
    </row>
    <row r="240" spans="2:4" s="101" customFormat="1" x14ac:dyDescent="0.3">
      <c r="B240" s="179"/>
      <c r="C240" s="180"/>
      <c r="D240" s="180"/>
    </row>
    <row r="241" spans="2:4" s="101" customFormat="1" x14ac:dyDescent="0.3">
      <c r="B241" s="179"/>
      <c r="C241" s="180"/>
      <c r="D241" s="180"/>
    </row>
    <row r="242" spans="2:4" s="101" customFormat="1" x14ac:dyDescent="0.3">
      <c r="B242" s="179"/>
      <c r="C242" s="180"/>
      <c r="D242" s="180"/>
    </row>
    <row r="243" spans="2:4" s="101" customFormat="1" x14ac:dyDescent="0.3">
      <c r="B243" s="179"/>
      <c r="C243" s="180"/>
      <c r="D243" s="180"/>
    </row>
    <row r="244" spans="2:4" s="101" customFormat="1" x14ac:dyDescent="0.3">
      <c r="B244" s="179"/>
      <c r="C244" s="180"/>
      <c r="D244" s="180"/>
    </row>
    <row r="245" spans="2:4" s="101" customFormat="1" x14ac:dyDescent="0.3">
      <c r="B245" s="179"/>
      <c r="C245" s="180"/>
      <c r="D245" s="180"/>
    </row>
    <row r="246" spans="2:4" s="101" customFormat="1" x14ac:dyDescent="0.3">
      <c r="B246" s="179"/>
      <c r="C246" s="180"/>
      <c r="D246" s="180"/>
    </row>
    <row r="247" spans="2:4" s="101" customFormat="1" x14ac:dyDescent="0.3">
      <c r="B247" s="179"/>
      <c r="C247" s="180"/>
      <c r="D247" s="180"/>
    </row>
    <row r="248" spans="2:4" s="101" customFormat="1" x14ac:dyDescent="0.3">
      <c r="B248" s="179"/>
      <c r="C248" s="180"/>
      <c r="D248" s="180"/>
    </row>
    <row r="249" spans="2:4" s="101" customFormat="1" x14ac:dyDescent="0.3">
      <c r="B249" s="179"/>
      <c r="C249" s="180"/>
      <c r="D249" s="180"/>
    </row>
    <row r="250" spans="2:4" s="101" customFormat="1" x14ac:dyDescent="0.3">
      <c r="B250" s="179"/>
      <c r="C250" s="180"/>
      <c r="D250" s="180"/>
    </row>
    <row r="251" spans="2:4" s="101" customFormat="1" x14ac:dyDescent="0.3">
      <c r="B251" s="179"/>
      <c r="C251" s="180"/>
      <c r="D251" s="180"/>
    </row>
    <row r="252" spans="2:4" s="101" customFormat="1" x14ac:dyDescent="0.3">
      <c r="B252" s="179"/>
      <c r="C252" s="180"/>
      <c r="D252" s="180"/>
    </row>
    <row r="253" spans="2:4" s="101" customFormat="1" x14ac:dyDescent="0.3">
      <c r="B253" s="179"/>
      <c r="C253" s="180"/>
      <c r="D253" s="180"/>
    </row>
    <row r="254" spans="2:4" s="101" customFormat="1" x14ac:dyDescent="0.3">
      <c r="B254" s="179"/>
      <c r="C254" s="180"/>
      <c r="D254" s="180"/>
    </row>
    <row r="255" spans="2:4" s="101" customFormat="1" x14ac:dyDescent="0.3">
      <c r="B255" s="179"/>
      <c r="C255" s="180"/>
      <c r="D255" s="180"/>
    </row>
    <row r="256" spans="2:4" s="101" customFormat="1" x14ac:dyDescent="0.3">
      <c r="B256" s="179"/>
      <c r="C256" s="180"/>
      <c r="D256" s="180"/>
    </row>
    <row r="257" spans="2:4" s="101" customFormat="1" x14ac:dyDescent="0.3">
      <c r="B257" s="179"/>
      <c r="C257" s="180"/>
      <c r="D257" s="180"/>
    </row>
    <row r="258" spans="2:4" s="101" customFormat="1" x14ac:dyDescent="0.3">
      <c r="B258" s="179"/>
      <c r="C258" s="180"/>
      <c r="D258" s="180"/>
    </row>
    <row r="259" spans="2:4" s="101" customFormat="1" x14ac:dyDescent="0.3">
      <c r="B259" s="179"/>
      <c r="C259" s="180"/>
      <c r="D259" s="180"/>
    </row>
    <row r="260" spans="2:4" s="101" customFormat="1" x14ac:dyDescent="0.3">
      <c r="B260" s="179"/>
      <c r="C260" s="180"/>
      <c r="D260" s="180"/>
    </row>
    <row r="261" spans="2:4" s="101" customFormat="1" x14ac:dyDescent="0.3">
      <c r="B261" s="179"/>
      <c r="C261" s="180"/>
      <c r="D261" s="180"/>
    </row>
    <row r="262" spans="2:4" s="101" customFormat="1" x14ac:dyDescent="0.3">
      <c r="B262" s="179"/>
      <c r="C262" s="180"/>
      <c r="D262" s="180"/>
    </row>
    <row r="263" spans="2:4" s="101" customFormat="1" x14ac:dyDescent="0.3">
      <c r="B263" s="179"/>
      <c r="C263" s="180"/>
      <c r="D263" s="180"/>
    </row>
    <row r="264" spans="2:4" s="101" customFormat="1" x14ac:dyDescent="0.3">
      <c r="B264" s="179"/>
      <c r="C264" s="180"/>
      <c r="D264" s="180"/>
    </row>
    <row r="265" spans="2:4" s="101" customFormat="1" x14ac:dyDescent="0.3">
      <c r="B265" s="179"/>
      <c r="C265" s="180"/>
      <c r="D265" s="180"/>
    </row>
    <row r="266" spans="2:4" s="101" customFormat="1" x14ac:dyDescent="0.3">
      <c r="B266" s="179"/>
      <c r="C266" s="180"/>
      <c r="D266" s="180"/>
    </row>
    <row r="267" spans="2:4" s="101" customFormat="1" x14ac:dyDescent="0.3">
      <c r="B267" s="179"/>
      <c r="C267" s="180"/>
      <c r="D267" s="180"/>
    </row>
  </sheetData>
  <sheetProtection algorithmName="SHA-512" hashValue="6x/zV1Y9UEfwlEnHd0byLD6Vg5Ah8eLMNl9cJNbcw1bDdXg5mlwU0lQaxPQeXyXLMgVYdoY0R5MjCSOJ+eGCHg==" saltValue="3Swiv+ksvdaoN5ClqdDY3g==" spinCount="100000" sheet="1" objects="1" scenarios="1"/>
  <mergeCells count="4">
    <mergeCell ref="A1:B1"/>
    <mergeCell ref="A2:B2"/>
    <mergeCell ref="A4:D4"/>
    <mergeCell ref="A6:C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502"/>
  <sheetViews>
    <sheetView zoomScale="92" zoomScaleNormal="92" workbookViewId="0">
      <pane ySplit="8" topLeftCell="A9" activePane="bottomLeft" state="frozen"/>
      <selection pane="bottomLeft" activeCell="D102" sqref="D102"/>
    </sheetView>
  </sheetViews>
  <sheetFormatPr defaultColWidth="8.59765625" defaultRowHeight="15" x14ac:dyDescent="0.3"/>
  <cols>
    <col min="1" max="1" width="14.59765625" style="20" bestFit="1" customWidth="1"/>
    <col min="2" max="2" width="24.86328125" style="20" customWidth="1"/>
    <col min="3" max="3" width="27" style="20" customWidth="1"/>
    <col min="4" max="4" width="45" style="32" customWidth="1"/>
    <col min="5" max="5" width="21.46484375" style="33" customWidth="1"/>
    <col min="6" max="6" width="12" style="34" customWidth="1"/>
    <col min="7" max="7" width="15" style="35" customWidth="1"/>
    <col min="8" max="8" width="16" style="20" customWidth="1"/>
    <col min="9" max="9" width="27.46484375" style="195" customWidth="1"/>
    <col min="10" max="34" width="8.59765625" style="195"/>
    <col min="35" max="16384" width="8.59765625" style="20"/>
  </cols>
  <sheetData>
    <row r="1" spans="1:38" s="6" customFormat="1" ht="15.5" x14ac:dyDescent="0.35">
      <c r="A1" s="112" t="s">
        <v>164</v>
      </c>
      <c r="B1" s="112"/>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row>
    <row r="2" spans="1:38" s="6" customFormat="1" ht="15.5" x14ac:dyDescent="0.35">
      <c r="A2" s="428"/>
      <c r="B2" s="42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row>
    <row r="3" spans="1:38" s="6" customFormat="1" ht="15.5" x14ac:dyDescent="0.35">
      <c r="A3" s="109"/>
      <c r="B3" s="109"/>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row>
    <row r="4" spans="1:38" ht="19.5" customHeight="1" x14ac:dyDescent="0.3">
      <c r="A4" s="122" t="s">
        <v>41</v>
      </c>
      <c r="B4" s="122"/>
      <c r="C4" s="102"/>
      <c r="D4" s="187"/>
      <c r="E4" s="188"/>
      <c r="F4" s="189"/>
      <c r="G4" s="188"/>
      <c r="H4" s="195"/>
    </row>
    <row r="5" spans="1:38" s="43" customFormat="1" x14ac:dyDescent="0.3">
      <c r="A5" s="201"/>
      <c r="B5" s="201"/>
      <c r="C5" s="112"/>
      <c r="D5" s="190"/>
      <c r="E5" s="191"/>
      <c r="F5" s="192"/>
      <c r="G5" s="193"/>
      <c r="H5" s="101"/>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row>
    <row r="6" spans="1:38" customFormat="1" ht="64.5" customHeight="1" x14ac:dyDescent="0.3">
      <c r="A6" s="194" t="s">
        <v>42</v>
      </c>
      <c r="B6" s="446" t="s">
        <v>43</v>
      </c>
      <c r="C6" s="446"/>
      <c r="D6" s="446"/>
      <c r="E6" s="446"/>
      <c r="F6" s="446"/>
      <c r="G6" s="446"/>
      <c r="H6" s="446"/>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row>
    <row r="7" spans="1:38" ht="15.5" thickBot="1" x14ac:dyDescent="0.35">
      <c r="A7" s="195"/>
      <c r="B7" s="196"/>
      <c r="C7" s="196"/>
      <c r="D7" s="105"/>
      <c r="E7" s="197"/>
      <c r="F7" s="198"/>
      <c r="G7" s="199"/>
      <c r="H7" s="195"/>
    </row>
    <row r="8" spans="1:38" s="21" customFormat="1" ht="50" customHeight="1" x14ac:dyDescent="0.3">
      <c r="A8" s="205" t="s">
        <v>44</v>
      </c>
      <c r="B8" s="206" t="s">
        <v>45</v>
      </c>
      <c r="C8" s="207" t="s">
        <v>46</v>
      </c>
      <c r="D8" s="208" t="s">
        <v>47</v>
      </c>
      <c r="E8" s="209" t="s">
        <v>48</v>
      </c>
      <c r="F8" s="210" t="s">
        <v>49</v>
      </c>
      <c r="G8" s="209" t="s">
        <v>50</v>
      </c>
      <c r="H8" s="211" t="s">
        <v>51</v>
      </c>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03"/>
      <c r="AJ8" s="203"/>
      <c r="AK8" s="202"/>
    </row>
    <row r="9" spans="1:38" s="204" customFormat="1" ht="40.5" customHeight="1" x14ac:dyDescent="0.3">
      <c r="A9" s="447" t="s">
        <v>133</v>
      </c>
      <c r="B9" s="448"/>
      <c r="C9" s="448"/>
      <c r="D9" s="448"/>
      <c r="E9" s="448"/>
      <c r="F9" s="448"/>
      <c r="G9" s="448"/>
      <c r="H9" s="449"/>
      <c r="I9" s="37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row>
    <row r="10" spans="1:38" ht="18" customHeight="1" x14ac:dyDescent="0.3">
      <c r="A10" s="212"/>
      <c r="B10" s="48"/>
      <c r="C10" s="49"/>
      <c r="D10" s="50"/>
      <c r="E10" s="51"/>
      <c r="F10" s="52"/>
      <c r="G10" s="26">
        <f t="shared" ref="G10:G29" si="0">(E10-(E10*F10/100))*A10</f>
        <v>0</v>
      </c>
      <c r="H10" s="213"/>
    </row>
    <row r="11" spans="1:38" x14ac:dyDescent="0.3">
      <c r="A11" s="212"/>
      <c r="B11" s="48"/>
      <c r="C11" s="49"/>
      <c r="D11" s="50"/>
      <c r="E11" s="51"/>
      <c r="F11" s="52"/>
      <c r="G11" s="26">
        <f t="shared" si="0"/>
        <v>0</v>
      </c>
      <c r="H11" s="214"/>
    </row>
    <row r="12" spans="1:38" x14ac:dyDescent="0.3">
      <c r="A12" s="215"/>
      <c r="B12" s="53"/>
      <c r="C12" s="54"/>
      <c r="D12" s="50"/>
      <c r="E12" s="55"/>
      <c r="F12" s="52"/>
      <c r="G12" s="26">
        <f t="shared" si="0"/>
        <v>0</v>
      </c>
      <c r="H12" s="214"/>
    </row>
    <row r="13" spans="1:38" x14ac:dyDescent="0.3">
      <c r="A13" s="215"/>
      <c r="B13" s="53"/>
      <c r="C13" s="54"/>
      <c r="D13" s="50"/>
      <c r="E13" s="55"/>
      <c r="F13" s="52"/>
      <c r="G13" s="26">
        <f t="shared" si="0"/>
        <v>0</v>
      </c>
      <c r="H13" s="214"/>
    </row>
    <row r="14" spans="1:38" x14ac:dyDescent="0.3">
      <c r="A14" s="215"/>
      <c r="B14" s="53"/>
      <c r="C14" s="54"/>
      <c r="D14" s="50"/>
      <c r="E14" s="55"/>
      <c r="F14" s="52"/>
      <c r="G14" s="26">
        <f t="shared" si="0"/>
        <v>0</v>
      </c>
      <c r="H14" s="214"/>
    </row>
    <row r="15" spans="1:38" x14ac:dyDescent="0.3">
      <c r="A15" s="215"/>
      <c r="B15" s="53"/>
      <c r="C15" s="54"/>
      <c r="D15" s="50"/>
      <c r="E15" s="55"/>
      <c r="F15" s="52"/>
      <c r="G15" s="26">
        <f t="shared" si="0"/>
        <v>0</v>
      </c>
      <c r="H15" s="214"/>
    </row>
    <row r="16" spans="1:38" x14ac:dyDescent="0.3">
      <c r="A16" s="215"/>
      <c r="B16" s="53"/>
      <c r="C16" s="54"/>
      <c r="D16" s="50"/>
      <c r="E16" s="55"/>
      <c r="F16" s="52"/>
      <c r="G16" s="26">
        <f t="shared" si="0"/>
        <v>0</v>
      </c>
      <c r="H16" s="214"/>
    </row>
    <row r="17" spans="1:34" customFormat="1" x14ac:dyDescent="0.3">
      <c r="A17" s="215"/>
      <c r="B17" s="53"/>
      <c r="C17" s="54"/>
      <c r="D17" s="50"/>
      <c r="E17" s="55"/>
      <c r="F17" s="56"/>
      <c r="G17" s="26">
        <f t="shared" si="0"/>
        <v>0</v>
      </c>
      <c r="H17" s="216"/>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row>
    <row r="18" spans="1:34" customFormat="1" x14ac:dyDescent="0.3">
      <c r="A18" s="215"/>
      <c r="B18" s="53"/>
      <c r="C18" s="54"/>
      <c r="D18" s="50"/>
      <c r="E18" s="55"/>
      <c r="F18" s="56"/>
      <c r="G18" s="26">
        <f t="shared" si="0"/>
        <v>0</v>
      </c>
      <c r="H18" s="216"/>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row>
    <row r="19" spans="1:34" customFormat="1" x14ac:dyDescent="0.3">
      <c r="A19" s="215"/>
      <c r="B19" s="53"/>
      <c r="C19" s="54"/>
      <c r="D19" s="50"/>
      <c r="E19" s="55"/>
      <c r="F19" s="56"/>
      <c r="G19" s="26">
        <f t="shared" si="0"/>
        <v>0</v>
      </c>
      <c r="H19" s="216"/>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row>
    <row r="20" spans="1:34" customFormat="1" x14ac:dyDescent="0.3">
      <c r="A20" s="215"/>
      <c r="B20" s="53"/>
      <c r="C20" s="54"/>
      <c r="D20" s="50"/>
      <c r="E20" s="55"/>
      <c r="F20" s="56"/>
      <c r="G20" s="26">
        <f t="shared" si="0"/>
        <v>0</v>
      </c>
      <c r="H20" s="216"/>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row>
    <row r="21" spans="1:34" customFormat="1" ht="18" customHeight="1" x14ac:dyDescent="0.3">
      <c r="A21" s="215"/>
      <c r="B21" s="53"/>
      <c r="C21" s="54"/>
      <c r="D21" s="50"/>
      <c r="E21" s="55"/>
      <c r="F21" s="56"/>
      <c r="G21" s="26">
        <f t="shared" si="0"/>
        <v>0</v>
      </c>
      <c r="H21" s="216"/>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row>
    <row r="22" spans="1:34" customFormat="1" ht="18" customHeight="1" x14ac:dyDescent="0.3">
      <c r="A22" s="215"/>
      <c r="B22" s="53"/>
      <c r="C22" s="54"/>
      <c r="D22" s="424"/>
      <c r="E22" s="58"/>
      <c r="F22" s="56"/>
      <c r="G22" s="26">
        <f t="shared" si="0"/>
        <v>0</v>
      </c>
      <c r="H22" s="216"/>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row>
    <row r="23" spans="1:34" customFormat="1" ht="18" customHeight="1" x14ac:dyDescent="0.3">
      <c r="A23" s="215"/>
      <c r="B23" s="53"/>
      <c r="C23" s="54"/>
      <c r="D23" s="50"/>
      <c r="E23" s="55"/>
      <c r="F23" s="56"/>
      <c r="G23" s="26">
        <f t="shared" si="0"/>
        <v>0</v>
      </c>
      <c r="H23" s="216"/>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row>
    <row r="24" spans="1:34" customFormat="1" ht="18" customHeight="1" x14ac:dyDescent="0.3">
      <c r="A24" s="212"/>
      <c r="B24" s="59"/>
      <c r="C24" s="49"/>
      <c r="D24" s="50"/>
      <c r="E24" s="51"/>
      <c r="F24" s="56"/>
      <c r="G24" s="26">
        <f t="shared" si="0"/>
        <v>0</v>
      </c>
      <c r="H24" s="216"/>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row>
    <row r="25" spans="1:34" customFormat="1" ht="18" customHeight="1" x14ac:dyDescent="0.3">
      <c r="A25" s="212"/>
      <c r="B25" s="60"/>
      <c r="C25" s="49"/>
      <c r="D25" s="50"/>
      <c r="E25" s="51"/>
      <c r="F25" s="56"/>
      <c r="G25" s="26">
        <f t="shared" si="0"/>
        <v>0</v>
      </c>
      <c r="H25" s="216"/>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row>
    <row r="26" spans="1:34" ht="18" customHeight="1" x14ac:dyDescent="0.3">
      <c r="A26" s="212"/>
      <c r="B26" s="60"/>
      <c r="C26" s="49"/>
      <c r="D26" s="50"/>
      <c r="E26" s="51"/>
      <c r="F26" s="52"/>
      <c r="G26" s="26">
        <f t="shared" si="0"/>
        <v>0</v>
      </c>
      <c r="H26" s="214"/>
    </row>
    <row r="27" spans="1:34" x14ac:dyDescent="0.3">
      <c r="A27" s="212"/>
      <c r="B27" s="60"/>
      <c r="C27" s="49"/>
      <c r="D27" s="50"/>
      <c r="E27" s="51"/>
      <c r="F27" s="52"/>
      <c r="G27" s="38">
        <f t="shared" si="0"/>
        <v>0</v>
      </c>
      <c r="H27" s="214"/>
    </row>
    <row r="28" spans="1:34" x14ac:dyDescent="0.3">
      <c r="A28" s="212"/>
      <c r="B28" s="60"/>
      <c r="C28" s="49"/>
      <c r="D28" s="50"/>
      <c r="E28" s="51"/>
      <c r="F28" s="52"/>
      <c r="G28" s="38">
        <f t="shared" si="0"/>
        <v>0</v>
      </c>
      <c r="H28" s="214"/>
    </row>
    <row r="29" spans="1:34" x14ac:dyDescent="0.3">
      <c r="A29" s="212"/>
      <c r="B29" s="60"/>
      <c r="C29" s="49"/>
      <c r="D29" s="50"/>
      <c r="E29" s="51"/>
      <c r="F29" s="52"/>
      <c r="G29" s="38">
        <f t="shared" si="0"/>
        <v>0</v>
      </c>
      <c r="H29" s="214"/>
    </row>
    <row r="30" spans="1:34" x14ac:dyDescent="0.3">
      <c r="A30" s="212"/>
      <c r="B30" s="60"/>
      <c r="C30" s="49"/>
      <c r="D30" s="50"/>
      <c r="E30" s="51"/>
      <c r="F30" s="52"/>
      <c r="G30" s="38"/>
      <c r="H30" s="217">
        <f>SUM(G10:G30)</f>
        <v>0</v>
      </c>
    </row>
    <row r="31" spans="1:34" s="37" customFormat="1" ht="30.5" thickBot="1" x14ac:dyDescent="0.35">
      <c r="A31" s="218"/>
      <c r="B31" s="219" t="s">
        <v>52</v>
      </c>
      <c r="C31" s="220"/>
      <c r="D31" s="221"/>
      <c r="E31" s="222"/>
      <c r="F31" s="223"/>
      <c r="G31" s="224"/>
      <c r="H31" s="225">
        <f>SUM(H10:H30)</f>
        <v>0</v>
      </c>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row>
    <row r="32" spans="1:34" s="37" customFormat="1" ht="15.5" thickBot="1" x14ac:dyDescent="0.35">
      <c r="A32" s="453"/>
      <c r="B32" s="454"/>
      <c r="C32" s="454"/>
      <c r="D32" s="454"/>
      <c r="E32" s="454"/>
      <c r="F32" s="454"/>
      <c r="G32" s="454"/>
      <c r="H32" s="454"/>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row>
    <row r="33" spans="1:34" s="37" customFormat="1" ht="37.5" customHeight="1" x14ac:dyDescent="0.3">
      <c r="A33" s="450" t="s">
        <v>169</v>
      </c>
      <c r="B33" s="451"/>
      <c r="C33" s="451"/>
      <c r="D33" s="451"/>
      <c r="E33" s="451"/>
      <c r="F33" s="451"/>
      <c r="G33" s="451"/>
      <c r="H33" s="452"/>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row>
    <row r="34" spans="1:34" ht="18" customHeight="1" x14ac:dyDescent="0.3">
      <c r="A34" s="226"/>
      <c r="B34" s="78"/>
      <c r="C34" s="79"/>
      <c r="D34" s="84"/>
      <c r="E34" s="85"/>
      <c r="F34" s="82"/>
      <c r="G34" s="26">
        <f>(E34-(E34*F34/100))*A34</f>
        <v>0</v>
      </c>
      <c r="H34" s="217"/>
    </row>
    <row r="35" spans="1:34" ht="18" customHeight="1" x14ac:dyDescent="0.3">
      <c r="A35" s="226"/>
      <c r="B35" s="83"/>
      <c r="C35" s="79"/>
      <c r="D35" s="84"/>
      <c r="E35" s="85"/>
      <c r="F35" s="82"/>
      <c r="G35" s="26">
        <f>(E35-(E35*F35/100))*A35</f>
        <v>0</v>
      </c>
      <c r="H35" s="217"/>
    </row>
    <row r="36" spans="1:34" ht="18" customHeight="1" x14ac:dyDescent="0.3">
      <c r="A36" s="226"/>
      <c r="B36" s="83"/>
      <c r="C36" s="79"/>
      <c r="D36" s="84"/>
      <c r="E36" s="85"/>
      <c r="F36" s="82"/>
      <c r="G36" s="26">
        <f t="shared" ref="G36:G38" si="1">(E36-(E36*F36/100))*A36</f>
        <v>0</v>
      </c>
      <c r="H36" s="217"/>
    </row>
    <row r="37" spans="1:34" ht="18" customHeight="1" x14ac:dyDescent="0.3">
      <c r="A37" s="226"/>
      <c r="B37" s="83"/>
      <c r="C37" s="79"/>
      <c r="D37" s="84"/>
      <c r="E37" s="85"/>
      <c r="F37" s="82"/>
      <c r="G37" s="26">
        <f t="shared" si="1"/>
        <v>0</v>
      </c>
      <c r="H37" s="217"/>
    </row>
    <row r="38" spans="1:34" ht="18" customHeight="1" x14ac:dyDescent="0.3">
      <c r="A38" s="226"/>
      <c r="B38" s="78"/>
      <c r="C38" s="79"/>
      <c r="D38" s="84"/>
      <c r="E38" s="85"/>
      <c r="F38" s="82"/>
      <c r="G38" s="26">
        <f t="shared" si="1"/>
        <v>0</v>
      </c>
      <c r="H38" s="217"/>
    </row>
    <row r="39" spans="1:34" ht="18" customHeight="1" x14ac:dyDescent="0.3">
      <c r="A39" s="226"/>
      <c r="B39" s="83"/>
      <c r="C39" s="79"/>
      <c r="D39" s="84"/>
      <c r="E39" s="85"/>
      <c r="F39" s="82"/>
      <c r="G39" s="26">
        <f>(E39-(E39*F39/100))*A39</f>
        <v>0</v>
      </c>
      <c r="H39" s="217"/>
    </row>
    <row r="40" spans="1:34" ht="18" customHeight="1" x14ac:dyDescent="0.3">
      <c r="A40" s="226"/>
      <c r="B40" s="83"/>
      <c r="C40" s="79"/>
      <c r="D40" s="84"/>
      <c r="E40" s="85"/>
      <c r="F40" s="82"/>
      <c r="G40" s="26">
        <f t="shared" ref="G40:G48" si="2">(E40-(E40*F40/100))*A40</f>
        <v>0</v>
      </c>
      <c r="H40" s="217"/>
    </row>
    <row r="41" spans="1:34" ht="18" customHeight="1" x14ac:dyDescent="0.3">
      <c r="A41" s="226"/>
      <c r="B41" s="83"/>
      <c r="C41" s="79"/>
      <c r="D41" s="84"/>
      <c r="E41" s="85"/>
      <c r="F41" s="82"/>
      <c r="G41" s="26">
        <f t="shared" si="2"/>
        <v>0</v>
      </c>
      <c r="H41" s="217"/>
    </row>
    <row r="42" spans="1:34" ht="18" customHeight="1" x14ac:dyDescent="0.3">
      <c r="A42" s="226"/>
      <c r="B42" s="83"/>
      <c r="C42" s="79"/>
      <c r="D42" s="84"/>
      <c r="E42" s="85"/>
      <c r="F42" s="82"/>
      <c r="G42" s="26">
        <f t="shared" si="2"/>
        <v>0</v>
      </c>
      <c r="H42" s="217"/>
    </row>
    <row r="43" spans="1:34" ht="18" customHeight="1" x14ac:dyDescent="0.3">
      <c r="A43" s="226"/>
      <c r="B43" s="78"/>
      <c r="C43" s="79"/>
      <c r="D43" s="84"/>
      <c r="E43" s="85"/>
      <c r="F43" s="82"/>
      <c r="G43" s="26">
        <f t="shared" si="2"/>
        <v>0</v>
      </c>
      <c r="H43" s="217"/>
    </row>
    <row r="44" spans="1:34" ht="18" customHeight="1" x14ac:dyDescent="0.3">
      <c r="A44" s="226"/>
      <c r="B44" s="83"/>
      <c r="C44" s="79"/>
      <c r="D44" s="84"/>
      <c r="E44" s="85"/>
      <c r="F44" s="82"/>
      <c r="G44" s="26">
        <f t="shared" si="2"/>
        <v>0</v>
      </c>
      <c r="H44" s="217"/>
    </row>
    <row r="45" spans="1:34" ht="18" customHeight="1" x14ac:dyDescent="0.3">
      <c r="A45" s="226"/>
      <c r="B45" s="83"/>
      <c r="C45" s="79"/>
      <c r="D45" s="84"/>
      <c r="E45" s="85"/>
      <c r="F45" s="82"/>
      <c r="G45" s="26">
        <f t="shared" si="2"/>
        <v>0</v>
      </c>
      <c r="H45" s="217"/>
    </row>
    <row r="46" spans="1:34" ht="18" customHeight="1" x14ac:dyDescent="0.3">
      <c r="A46" s="226"/>
      <c r="B46" s="83"/>
      <c r="C46" s="79"/>
      <c r="D46" s="84"/>
      <c r="E46" s="85"/>
      <c r="F46" s="82"/>
      <c r="G46" s="26">
        <f t="shared" si="2"/>
        <v>0</v>
      </c>
      <c r="H46" s="217"/>
    </row>
    <row r="47" spans="1:34" ht="18" customHeight="1" x14ac:dyDescent="0.3">
      <c r="A47" s="226"/>
      <c r="B47" s="83"/>
      <c r="C47" s="79"/>
      <c r="D47" s="84"/>
      <c r="E47" s="85"/>
      <c r="F47" s="82"/>
      <c r="G47" s="26">
        <f t="shared" si="2"/>
        <v>0</v>
      </c>
      <c r="H47" s="217"/>
    </row>
    <row r="48" spans="1:34" ht="18" customHeight="1" x14ac:dyDescent="0.3">
      <c r="A48" s="226"/>
      <c r="B48" s="83"/>
      <c r="C48" s="79"/>
      <c r="D48" s="84"/>
      <c r="E48" s="85"/>
      <c r="F48" s="82"/>
      <c r="G48" s="26">
        <f t="shared" si="2"/>
        <v>0</v>
      </c>
      <c r="H48" s="217"/>
    </row>
    <row r="49" spans="1:8" ht="18" customHeight="1" x14ac:dyDescent="0.3">
      <c r="A49" s="226"/>
      <c r="B49" s="83"/>
      <c r="C49" s="79"/>
      <c r="D49" s="84"/>
      <c r="E49" s="85"/>
      <c r="F49" s="82"/>
      <c r="G49" s="26">
        <f t="shared" ref="G49:G64" si="3">(E49-(E49*F49/100))*A49</f>
        <v>0</v>
      </c>
      <c r="H49" s="217"/>
    </row>
    <row r="50" spans="1:8" ht="18" customHeight="1" x14ac:dyDescent="0.3">
      <c r="A50" s="226"/>
      <c r="B50" s="83"/>
      <c r="C50" s="79"/>
      <c r="D50" s="84"/>
      <c r="E50" s="85"/>
      <c r="F50" s="82"/>
      <c r="G50" s="26">
        <f t="shared" si="3"/>
        <v>0</v>
      </c>
      <c r="H50" s="217"/>
    </row>
    <row r="51" spans="1:8" ht="18" customHeight="1" x14ac:dyDescent="0.3">
      <c r="A51" s="226"/>
      <c r="B51" s="83"/>
      <c r="C51" s="79"/>
      <c r="D51" s="84"/>
      <c r="E51" s="85"/>
      <c r="F51" s="82"/>
      <c r="G51" s="26">
        <f t="shared" si="3"/>
        <v>0</v>
      </c>
      <c r="H51" s="217"/>
    </row>
    <row r="52" spans="1:8" ht="18" customHeight="1" x14ac:dyDescent="0.3">
      <c r="A52" s="226"/>
      <c r="B52" s="83"/>
      <c r="C52" s="79"/>
      <c r="D52" s="84"/>
      <c r="E52" s="85"/>
      <c r="F52" s="82"/>
      <c r="G52" s="26">
        <f t="shared" si="3"/>
        <v>0</v>
      </c>
      <c r="H52" s="217"/>
    </row>
    <row r="53" spans="1:8" ht="18" customHeight="1" x14ac:dyDescent="0.3">
      <c r="A53" s="226"/>
      <c r="B53" s="83"/>
      <c r="C53" s="79"/>
      <c r="D53" s="84"/>
      <c r="E53" s="85"/>
      <c r="F53" s="82"/>
      <c r="G53" s="26">
        <f t="shared" si="3"/>
        <v>0</v>
      </c>
      <c r="H53" s="217"/>
    </row>
    <row r="54" spans="1:8" ht="18" customHeight="1" x14ac:dyDescent="0.3">
      <c r="A54" s="226"/>
      <c r="B54" s="78" t="s">
        <v>167</v>
      </c>
      <c r="C54" s="79"/>
      <c r="D54" s="84"/>
      <c r="E54" s="85"/>
      <c r="F54" s="82"/>
      <c r="G54" s="26">
        <f t="shared" si="3"/>
        <v>0</v>
      </c>
      <c r="H54" s="217"/>
    </row>
    <row r="55" spans="1:8" ht="18" customHeight="1" x14ac:dyDescent="0.3">
      <c r="A55" s="226"/>
      <c r="B55" s="79"/>
      <c r="C55" s="79"/>
      <c r="D55" s="84"/>
      <c r="E55" s="85"/>
      <c r="F55" s="82"/>
      <c r="G55" s="26">
        <f t="shared" si="3"/>
        <v>0</v>
      </c>
      <c r="H55" s="217"/>
    </row>
    <row r="56" spans="1:8" ht="18" customHeight="1" thickBot="1" x14ac:dyDescent="0.35">
      <c r="A56" s="227"/>
      <c r="B56" s="228"/>
      <c r="C56" s="229"/>
      <c r="D56" s="230"/>
      <c r="E56" s="231"/>
      <c r="F56" s="232"/>
      <c r="G56" s="233">
        <f t="shared" si="3"/>
        <v>0</v>
      </c>
      <c r="H56" s="234">
        <f>SUM(G34:G56)</f>
        <v>0</v>
      </c>
    </row>
    <row r="57" spans="1:8" ht="18" customHeight="1" thickBot="1" x14ac:dyDescent="0.35">
      <c r="A57" s="455"/>
      <c r="B57" s="455"/>
      <c r="C57" s="455"/>
      <c r="D57" s="455"/>
      <c r="E57" s="455"/>
      <c r="F57" s="455"/>
      <c r="G57" s="455"/>
      <c r="H57" s="455"/>
    </row>
    <row r="58" spans="1:8" ht="18" customHeight="1" x14ac:dyDescent="0.3">
      <c r="A58" s="242"/>
      <c r="B58" s="243" t="s">
        <v>53</v>
      </c>
      <c r="C58" s="244"/>
      <c r="D58" s="245"/>
      <c r="E58" s="246"/>
      <c r="F58" s="247"/>
      <c r="G58" s="248"/>
      <c r="H58" s="249"/>
    </row>
    <row r="59" spans="1:8" ht="18" customHeight="1" x14ac:dyDescent="0.3">
      <c r="A59" s="226"/>
      <c r="B59" s="83"/>
      <c r="C59" s="79"/>
      <c r="D59" s="84"/>
      <c r="E59" s="85"/>
      <c r="F59" s="82"/>
      <c r="G59" s="26">
        <f t="shared" si="3"/>
        <v>0</v>
      </c>
      <c r="H59" s="217"/>
    </row>
    <row r="60" spans="1:8" ht="18" customHeight="1" x14ac:dyDescent="0.3">
      <c r="A60" s="226"/>
      <c r="B60" s="83"/>
      <c r="C60" s="79"/>
      <c r="D60" s="84"/>
      <c r="E60" s="85"/>
      <c r="F60" s="82"/>
      <c r="G60" s="26">
        <f t="shared" si="3"/>
        <v>0</v>
      </c>
      <c r="H60" s="217"/>
    </row>
    <row r="61" spans="1:8" ht="18" customHeight="1" x14ac:dyDescent="0.3">
      <c r="A61" s="226"/>
      <c r="B61" s="83"/>
      <c r="C61" s="79"/>
      <c r="D61" s="84"/>
      <c r="E61" s="85"/>
      <c r="F61" s="82"/>
      <c r="G61" s="26">
        <f t="shared" si="3"/>
        <v>0</v>
      </c>
      <c r="H61" s="217"/>
    </row>
    <row r="62" spans="1:8" ht="18" customHeight="1" x14ac:dyDescent="0.3">
      <c r="A62" s="226"/>
      <c r="B62" s="83"/>
      <c r="C62" s="79"/>
      <c r="D62" s="84"/>
      <c r="E62" s="85"/>
      <c r="F62" s="82"/>
      <c r="G62" s="26">
        <f t="shared" si="3"/>
        <v>0</v>
      </c>
      <c r="H62" s="217"/>
    </row>
    <row r="63" spans="1:8" ht="18" customHeight="1" x14ac:dyDescent="0.3">
      <c r="A63" s="226"/>
      <c r="B63" s="83"/>
      <c r="C63" s="79"/>
      <c r="D63" s="84"/>
      <c r="E63" s="85"/>
      <c r="F63" s="82"/>
      <c r="G63" s="26">
        <f t="shared" si="3"/>
        <v>0</v>
      </c>
      <c r="H63" s="217"/>
    </row>
    <row r="64" spans="1:8" ht="18" customHeight="1" thickBot="1" x14ac:dyDescent="0.35">
      <c r="A64" s="227"/>
      <c r="B64" s="228"/>
      <c r="C64" s="229"/>
      <c r="D64" s="230"/>
      <c r="E64" s="231"/>
      <c r="F64" s="232"/>
      <c r="G64" s="233">
        <f t="shared" si="3"/>
        <v>0</v>
      </c>
      <c r="H64" s="234">
        <f>SUM(G59:G64)</f>
        <v>0</v>
      </c>
    </row>
    <row r="65" spans="1:8" ht="18" customHeight="1" thickBot="1" x14ac:dyDescent="0.35">
      <c r="A65" s="455"/>
      <c r="B65" s="455"/>
      <c r="C65" s="455"/>
      <c r="D65" s="455"/>
      <c r="E65" s="455"/>
      <c r="F65" s="455"/>
      <c r="G65" s="455"/>
      <c r="H65" s="455"/>
    </row>
    <row r="66" spans="1:8" ht="18" customHeight="1" x14ac:dyDescent="0.3">
      <c r="A66" s="403"/>
      <c r="B66" s="404" t="s">
        <v>154</v>
      </c>
      <c r="C66" s="405"/>
      <c r="D66" s="406"/>
      <c r="E66" s="407"/>
      <c r="F66" s="408"/>
      <c r="G66" s="409"/>
      <c r="H66" s="410"/>
    </row>
    <row r="67" spans="1:8" x14ac:dyDescent="0.3">
      <c r="A67" s="212"/>
      <c r="B67" s="60"/>
      <c r="C67" s="49"/>
      <c r="D67" s="50"/>
      <c r="E67" s="51"/>
      <c r="F67" s="52"/>
      <c r="G67" s="26">
        <f t="shared" ref="G67:G74" si="4">(E67-(E67*F67/100))*A67</f>
        <v>0</v>
      </c>
      <c r="H67" s="250"/>
    </row>
    <row r="68" spans="1:8" x14ac:dyDescent="0.3">
      <c r="A68" s="212"/>
      <c r="B68" s="60"/>
      <c r="C68" s="49"/>
      <c r="D68" s="50"/>
      <c r="E68" s="51"/>
      <c r="F68" s="52"/>
      <c r="G68" s="26">
        <f t="shared" si="4"/>
        <v>0</v>
      </c>
      <c r="H68" s="250"/>
    </row>
    <row r="69" spans="1:8" x14ac:dyDescent="0.3">
      <c r="A69" s="212"/>
      <c r="B69" s="60"/>
      <c r="C69" s="49"/>
      <c r="D69" s="50"/>
      <c r="E69" s="51"/>
      <c r="F69" s="52"/>
      <c r="G69" s="26">
        <f t="shared" si="4"/>
        <v>0</v>
      </c>
      <c r="H69" s="250"/>
    </row>
    <row r="70" spans="1:8" x14ac:dyDescent="0.3">
      <c r="A70" s="212"/>
      <c r="B70" s="60"/>
      <c r="C70" s="49"/>
      <c r="D70" s="50"/>
      <c r="E70" s="51"/>
      <c r="F70" s="52"/>
      <c r="G70" s="26">
        <f t="shared" si="4"/>
        <v>0</v>
      </c>
      <c r="H70" s="250"/>
    </row>
    <row r="71" spans="1:8" x14ac:dyDescent="0.3">
      <c r="A71" s="212"/>
      <c r="B71" s="60"/>
      <c r="C71" s="49"/>
      <c r="D71" s="50"/>
      <c r="E71" s="51"/>
      <c r="F71" s="52"/>
      <c r="G71" s="26">
        <f t="shared" si="4"/>
        <v>0</v>
      </c>
      <c r="H71" s="250"/>
    </row>
    <row r="72" spans="1:8" x14ac:dyDescent="0.3">
      <c r="A72" s="212"/>
      <c r="B72" s="60"/>
      <c r="C72" s="49"/>
      <c r="D72" s="50"/>
      <c r="E72" s="51"/>
      <c r="F72" s="52"/>
      <c r="G72" s="26">
        <f t="shared" si="4"/>
        <v>0</v>
      </c>
      <c r="H72" s="250"/>
    </row>
    <row r="73" spans="1:8" ht="45" x14ac:dyDescent="0.3">
      <c r="A73" s="212"/>
      <c r="B73" s="278" t="s">
        <v>157</v>
      </c>
      <c r="C73" s="49"/>
      <c r="D73" s="50"/>
      <c r="E73" s="51"/>
      <c r="F73" s="52"/>
      <c r="G73" s="26">
        <f t="shared" si="4"/>
        <v>0</v>
      </c>
      <c r="H73" s="250"/>
    </row>
    <row r="74" spans="1:8" ht="15" customHeight="1" thickBot="1" x14ac:dyDescent="0.35">
      <c r="A74" s="251"/>
      <c r="B74" s="252"/>
      <c r="C74" s="253"/>
      <c r="D74" s="254"/>
      <c r="E74" s="255"/>
      <c r="F74" s="256"/>
      <c r="G74" s="233">
        <f t="shared" si="4"/>
        <v>0</v>
      </c>
      <c r="H74" s="234">
        <f>SUM(G67:G74)</f>
        <v>0</v>
      </c>
    </row>
    <row r="75" spans="1:8" ht="15" customHeight="1" thickBot="1" x14ac:dyDescent="0.35">
      <c r="A75" s="456"/>
      <c r="B75" s="456"/>
      <c r="C75" s="456"/>
      <c r="D75" s="456"/>
      <c r="E75" s="456"/>
      <c r="F75" s="456"/>
      <c r="G75" s="456"/>
      <c r="H75" s="456"/>
    </row>
    <row r="76" spans="1:8" x14ac:dyDescent="0.3">
      <c r="A76" s="242"/>
      <c r="B76" s="257" t="s">
        <v>134</v>
      </c>
      <c r="C76" s="258"/>
      <c r="D76" s="245"/>
      <c r="E76" s="246"/>
      <c r="F76" s="247"/>
      <c r="G76" s="259"/>
      <c r="H76" s="260"/>
    </row>
    <row r="77" spans="1:8" ht="18" customHeight="1" x14ac:dyDescent="0.3">
      <c r="A77" s="261"/>
      <c r="B77" s="61"/>
      <c r="C77" s="62"/>
      <c r="D77" s="63"/>
      <c r="E77" s="64"/>
      <c r="F77" s="65"/>
      <c r="G77" s="26">
        <f t="shared" ref="G77:G91" si="5">(E77-(E77*F77/100))*A77</f>
        <v>0</v>
      </c>
      <c r="H77" s="213"/>
    </row>
    <row r="78" spans="1:8" ht="18" customHeight="1" x14ac:dyDescent="0.3">
      <c r="A78" s="261"/>
      <c r="B78" s="66"/>
      <c r="C78" s="67"/>
      <c r="D78" s="68"/>
      <c r="E78" s="69"/>
      <c r="F78" s="70"/>
      <c r="G78" s="26">
        <f t="shared" si="5"/>
        <v>0</v>
      </c>
      <c r="H78" s="213"/>
    </row>
    <row r="79" spans="1:8" ht="15.5" x14ac:dyDescent="0.3">
      <c r="A79" s="261"/>
      <c r="B79" s="61"/>
      <c r="C79" s="67"/>
      <c r="D79" s="68"/>
      <c r="E79" s="69"/>
      <c r="F79" s="70"/>
      <c r="G79" s="26">
        <f t="shared" si="5"/>
        <v>0</v>
      </c>
      <c r="H79" s="213"/>
    </row>
    <row r="80" spans="1:8" x14ac:dyDescent="0.3">
      <c r="A80" s="261"/>
      <c r="B80" s="71"/>
      <c r="C80" s="67"/>
      <c r="D80" s="68"/>
      <c r="E80" s="69"/>
      <c r="F80" s="70"/>
      <c r="G80" s="26">
        <f t="shared" si="5"/>
        <v>0</v>
      </c>
      <c r="H80" s="214"/>
    </row>
    <row r="81" spans="1:8" x14ac:dyDescent="0.3">
      <c r="A81" s="261"/>
      <c r="B81" s="66"/>
      <c r="C81" s="67"/>
      <c r="D81" s="72"/>
      <c r="E81" s="69"/>
      <c r="F81" s="70"/>
      <c r="G81" s="26">
        <f t="shared" si="5"/>
        <v>0</v>
      </c>
      <c r="H81" s="214"/>
    </row>
    <row r="82" spans="1:8" x14ac:dyDescent="0.3">
      <c r="A82" s="261"/>
      <c r="B82" s="66"/>
      <c r="C82" s="67"/>
      <c r="D82" s="72"/>
      <c r="E82" s="69"/>
      <c r="F82" s="70"/>
      <c r="G82" s="26">
        <f t="shared" si="5"/>
        <v>0</v>
      </c>
      <c r="H82" s="214"/>
    </row>
    <row r="83" spans="1:8" ht="15.5" thickBot="1" x14ac:dyDescent="0.35">
      <c r="A83" s="262"/>
      <c r="B83" s="263"/>
      <c r="C83" s="264"/>
      <c r="D83" s="265"/>
      <c r="E83" s="266"/>
      <c r="F83" s="267"/>
      <c r="G83" s="233">
        <f t="shared" si="5"/>
        <v>0</v>
      </c>
      <c r="H83" s="234">
        <f>SUM(G77:G83)</f>
        <v>0</v>
      </c>
    </row>
    <row r="84" spans="1:8" ht="15.5" thickBot="1" x14ac:dyDescent="0.35">
      <c r="A84" s="456"/>
      <c r="B84" s="456"/>
      <c r="C84" s="456"/>
      <c r="D84" s="456"/>
      <c r="E84" s="456"/>
      <c r="F84" s="456"/>
      <c r="G84" s="456"/>
      <c r="H84" s="456"/>
    </row>
    <row r="85" spans="1:8" ht="30" x14ac:dyDescent="0.3">
      <c r="A85" s="242"/>
      <c r="B85" s="257" t="s">
        <v>135</v>
      </c>
      <c r="C85" s="258"/>
      <c r="D85" s="245"/>
      <c r="E85" s="246"/>
      <c r="F85" s="247"/>
      <c r="G85" s="259"/>
      <c r="H85" s="260"/>
    </row>
    <row r="86" spans="1:8" ht="18" customHeight="1" x14ac:dyDescent="0.3">
      <c r="A86" s="261"/>
      <c r="B86" s="66"/>
      <c r="C86" s="67"/>
      <c r="D86" s="72"/>
      <c r="E86" s="76"/>
      <c r="F86" s="70"/>
      <c r="G86" s="26">
        <f t="shared" si="5"/>
        <v>0</v>
      </c>
      <c r="H86" s="213"/>
    </row>
    <row r="87" spans="1:8" ht="18" customHeight="1" x14ac:dyDescent="0.3">
      <c r="A87" s="261"/>
      <c r="B87" s="66"/>
      <c r="C87" s="67"/>
      <c r="D87" s="68"/>
      <c r="E87" s="76"/>
      <c r="F87" s="70"/>
      <c r="G87" s="26">
        <f t="shared" si="5"/>
        <v>0</v>
      </c>
      <c r="H87" s="213"/>
    </row>
    <row r="88" spans="1:8" ht="17" customHeight="1" x14ac:dyDescent="0.3">
      <c r="A88" s="261"/>
      <c r="B88" s="66"/>
      <c r="C88" s="62"/>
      <c r="D88" s="63"/>
      <c r="E88" s="76"/>
      <c r="F88" s="65"/>
      <c r="G88" s="26">
        <f t="shared" si="5"/>
        <v>0</v>
      </c>
      <c r="H88" s="213"/>
    </row>
    <row r="89" spans="1:8" ht="18" customHeight="1" x14ac:dyDescent="0.3">
      <c r="A89" s="261"/>
      <c r="B89" s="66"/>
      <c r="C89" s="62"/>
      <c r="D89" s="71"/>
      <c r="E89" s="76"/>
      <c r="F89" s="65"/>
      <c r="G89" s="26">
        <f t="shared" si="5"/>
        <v>0</v>
      </c>
      <c r="H89" s="213"/>
    </row>
    <row r="90" spans="1:8" ht="18" customHeight="1" x14ac:dyDescent="0.3">
      <c r="A90" s="268"/>
      <c r="B90" s="78"/>
      <c r="C90" s="79"/>
      <c r="D90" s="80"/>
      <c r="E90" s="81"/>
      <c r="F90" s="82"/>
      <c r="G90" s="26">
        <f t="shared" si="5"/>
        <v>0</v>
      </c>
      <c r="H90" s="213"/>
    </row>
    <row r="91" spans="1:8" ht="18" customHeight="1" thickBot="1" x14ac:dyDescent="0.35">
      <c r="A91" s="227"/>
      <c r="B91" s="263"/>
      <c r="C91" s="229"/>
      <c r="D91" s="230"/>
      <c r="E91" s="231"/>
      <c r="F91" s="232"/>
      <c r="G91" s="233">
        <f t="shared" si="5"/>
        <v>0</v>
      </c>
      <c r="H91" s="234">
        <f>SUM(G86:G91)</f>
        <v>0</v>
      </c>
    </row>
    <row r="92" spans="1:8" s="195" customFormat="1" ht="18" customHeight="1" thickBot="1" x14ac:dyDescent="0.35">
      <c r="A92" s="235"/>
      <c r="B92" s="269"/>
      <c r="C92" s="236"/>
      <c r="D92" s="237"/>
      <c r="E92" s="238"/>
      <c r="F92" s="239"/>
      <c r="G92" s="240"/>
      <c r="H92" s="241"/>
    </row>
    <row r="93" spans="1:8" x14ac:dyDescent="0.3">
      <c r="A93" s="242"/>
      <c r="B93" s="243" t="s">
        <v>171</v>
      </c>
      <c r="C93" s="258"/>
      <c r="D93" s="245"/>
      <c r="E93" s="246"/>
      <c r="F93" s="247"/>
      <c r="G93" s="259"/>
      <c r="H93" s="260"/>
    </row>
    <row r="94" spans="1:8" ht="18" customHeight="1" x14ac:dyDescent="0.3">
      <c r="A94" s="226"/>
      <c r="B94" s="78"/>
      <c r="C94" s="79"/>
      <c r="D94" s="84"/>
      <c r="E94" s="85"/>
      <c r="F94" s="82"/>
      <c r="G94" s="26">
        <f>(E94-(E94*F94/100))*A94</f>
        <v>0</v>
      </c>
      <c r="H94" s="217"/>
    </row>
    <row r="95" spans="1:8" ht="18" customHeight="1" x14ac:dyDescent="0.3">
      <c r="A95" s="226"/>
      <c r="B95" s="83"/>
      <c r="C95" s="79"/>
      <c r="D95" s="84"/>
      <c r="E95" s="85"/>
      <c r="F95" s="82"/>
      <c r="G95" s="26">
        <f>(E95-(E95*F95/100))*A95</f>
        <v>0</v>
      </c>
      <c r="H95" s="217"/>
    </row>
    <row r="96" spans="1:8" ht="18" customHeight="1" x14ac:dyDescent="0.3">
      <c r="A96" s="226"/>
      <c r="B96" s="83"/>
      <c r="C96" s="79"/>
      <c r="D96" s="84"/>
      <c r="E96" s="85"/>
      <c r="F96" s="82"/>
      <c r="G96" s="26">
        <f t="shared" ref="G96:G98" si="6">(E96-(E96*F96/100))*A96</f>
        <v>0</v>
      </c>
      <c r="H96" s="217"/>
    </row>
    <row r="97" spans="1:8" ht="18" customHeight="1" x14ac:dyDescent="0.3">
      <c r="A97" s="226"/>
      <c r="B97" s="83"/>
      <c r="C97" s="79"/>
      <c r="D97" s="84"/>
      <c r="E97" s="85"/>
      <c r="F97" s="82"/>
      <c r="G97" s="26">
        <f t="shared" si="6"/>
        <v>0</v>
      </c>
      <c r="H97" s="217"/>
    </row>
    <row r="98" spans="1:8" ht="18" customHeight="1" x14ac:dyDescent="0.3">
      <c r="A98" s="226"/>
      <c r="B98" s="78"/>
      <c r="C98" s="79"/>
      <c r="D98" s="84"/>
      <c r="E98" s="85"/>
      <c r="F98" s="82"/>
      <c r="G98" s="26">
        <f t="shared" si="6"/>
        <v>0</v>
      </c>
      <c r="H98" s="217"/>
    </row>
    <row r="99" spans="1:8" ht="18" customHeight="1" x14ac:dyDescent="0.3">
      <c r="A99" s="226"/>
      <c r="B99" s="83"/>
      <c r="C99" s="79"/>
      <c r="D99" s="84"/>
      <c r="E99" s="85"/>
      <c r="F99" s="82"/>
      <c r="G99" s="26">
        <f>(E99-(E99*F99/100))*A99</f>
        <v>0</v>
      </c>
      <c r="H99" s="217"/>
    </row>
    <row r="100" spans="1:8" ht="18" customHeight="1" x14ac:dyDescent="0.3">
      <c r="A100" s="226"/>
      <c r="B100" s="83"/>
      <c r="C100" s="79"/>
      <c r="D100" s="84"/>
      <c r="E100" s="85"/>
      <c r="F100" s="82"/>
      <c r="G100" s="26">
        <f t="shared" ref="G100:G116" si="7">(E100-(E100*F100/100))*A100</f>
        <v>0</v>
      </c>
      <c r="H100" s="217"/>
    </row>
    <row r="101" spans="1:8" ht="18" customHeight="1" x14ac:dyDescent="0.3">
      <c r="A101" s="226"/>
      <c r="B101" s="83"/>
      <c r="C101" s="79"/>
      <c r="D101" s="84"/>
      <c r="E101" s="85"/>
      <c r="F101" s="82"/>
      <c r="G101" s="26">
        <f t="shared" si="7"/>
        <v>0</v>
      </c>
      <c r="H101" s="217"/>
    </row>
    <row r="102" spans="1:8" ht="18" customHeight="1" x14ac:dyDescent="0.3">
      <c r="A102" s="226"/>
      <c r="B102" s="83"/>
      <c r="C102" s="79"/>
      <c r="D102" s="84"/>
      <c r="E102" s="85"/>
      <c r="F102" s="82"/>
      <c r="G102" s="26">
        <f t="shared" si="7"/>
        <v>0</v>
      </c>
      <c r="H102" s="217"/>
    </row>
    <row r="103" spans="1:8" ht="18" customHeight="1" x14ac:dyDescent="0.3">
      <c r="A103" s="226"/>
      <c r="B103" s="78"/>
      <c r="C103" s="79"/>
      <c r="D103" s="84"/>
      <c r="E103" s="85"/>
      <c r="F103" s="82"/>
      <c r="G103" s="26">
        <f t="shared" si="7"/>
        <v>0</v>
      </c>
      <c r="H103" s="217"/>
    </row>
    <row r="104" spans="1:8" ht="18" customHeight="1" x14ac:dyDescent="0.3">
      <c r="A104" s="226"/>
      <c r="B104" s="83"/>
      <c r="C104" s="79"/>
      <c r="D104" s="84"/>
      <c r="E104" s="85"/>
      <c r="F104" s="82"/>
      <c r="G104" s="26">
        <f t="shared" si="7"/>
        <v>0</v>
      </c>
      <c r="H104" s="217"/>
    </row>
    <row r="105" spans="1:8" ht="18" customHeight="1" x14ac:dyDescent="0.3">
      <c r="A105" s="226"/>
      <c r="B105" s="83"/>
      <c r="C105" s="79"/>
      <c r="D105" s="84"/>
      <c r="E105" s="85"/>
      <c r="F105" s="82"/>
      <c r="G105" s="26">
        <f t="shared" si="7"/>
        <v>0</v>
      </c>
      <c r="H105" s="217"/>
    </row>
    <row r="106" spans="1:8" ht="18" customHeight="1" x14ac:dyDescent="0.3">
      <c r="A106" s="226"/>
      <c r="B106" s="83"/>
      <c r="C106" s="79"/>
      <c r="D106" s="84"/>
      <c r="E106" s="85"/>
      <c r="F106" s="82"/>
      <c r="G106" s="26">
        <f t="shared" si="7"/>
        <v>0</v>
      </c>
      <c r="H106" s="217"/>
    </row>
    <row r="107" spans="1:8" ht="18" customHeight="1" x14ac:dyDescent="0.3">
      <c r="A107" s="226"/>
      <c r="B107" s="83"/>
      <c r="C107" s="79"/>
      <c r="D107" s="84"/>
      <c r="E107" s="85"/>
      <c r="F107" s="82"/>
      <c r="G107" s="26">
        <f t="shared" si="7"/>
        <v>0</v>
      </c>
      <c r="H107" s="217"/>
    </row>
    <row r="108" spans="1:8" ht="18" customHeight="1" x14ac:dyDescent="0.3">
      <c r="A108" s="226"/>
      <c r="B108" s="83"/>
      <c r="C108" s="79"/>
      <c r="D108" s="84"/>
      <c r="E108" s="85"/>
      <c r="F108" s="82"/>
      <c r="G108" s="26">
        <f t="shared" si="7"/>
        <v>0</v>
      </c>
      <c r="H108" s="217"/>
    </row>
    <row r="109" spans="1:8" ht="18" customHeight="1" x14ac:dyDescent="0.3">
      <c r="A109" s="226"/>
      <c r="B109" s="83"/>
      <c r="C109" s="79"/>
      <c r="D109" s="84"/>
      <c r="E109" s="85"/>
      <c r="F109" s="82"/>
      <c r="G109" s="26">
        <f t="shared" si="7"/>
        <v>0</v>
      </c>
      <c r="H109" s="217"/>
    </row>
    <row r="110" spans="1:8" ht="18" customHeight="1" x14ac:dyDescent="0.3">
      <c r="A110" s="226"/>
      <c r="B110" s="83"/>
      <c r="C110" s="79"/>
      <c r="D110" s="84"/>
      <c r="E110" s="85"/>
      <c r="F110" s="82"/>
      <c r="G110" s="26">
        <f t="shared" si="7"/>
        <v>0</v>
      </c>
      <c r="H110" s="217"/>
    </row>
    <row r="111" spans="1:8" ht="18" customHeight="1" x14ac:dyDescent="0.3">
      <c r="A111" s="226"/>
      <c r="B111" s="83"/>
      <c r="C111" s="79"/>
      <c r="D111" s="84"/>
      <c r="E111" s="85"/>
      <c r="F111" s="82"/>
      <c r="G111" s="26">
        <f t="shared" si="7"/>
        <v>0</v>
      </c>
      <c r="H111" s="217"/>
    </row>
    <row r="112" spans="1:8" ht="18" customHeight="1" x14ac:dyDescent="0.3">
      <c r="A112" s="226"/>
      <c r="B112" s="83"/>
      <c r="C112" s="79"/>
      <c r="D112" s="84"/>
      <c r="E112" s="85"/>
      <c r="F112" s="82"/>
      <c r="G112" s="26">
        <f t="shared" si="7"/>
        <v>0</v>
      </c>
      <c r="H112" s="217"/>
    </row>
    <row r="113" spans="1:8" ht="18" customHeight="1" x14ac:dyDescent="0.3">
      <c r="A113" s="226"/>
      <c r="B113" s="83"/>
      <c r="C113" s="79"/>
      <c r="D113" s="84"/>
      <c r="E113" s="85"/>
      <c r="F113" s="82"/>
      <c r="G113" s="26">
        <f t="shared" si="7"/>
        <v>0</v>
      </c>
      <c r="H113" s="217"/>
    </row>
    <row r="114" spans="1:8" ht="18" customHeight="1" x14ac:dyDescent="0.3">
      <c r="A114" s="226"/>
      <c r="B114" s="78"/>
      <c r="C114" s="79"/>
      <c r="D114" s="84"/>
      <c r="E114" s="85"/>
      <c r="F114" s="82"/>
      <c r="G114" s="26">
        <f t="shared" si="7"/>
        <v>0</v>
      </c>
      <c r="H114" s="217"/>
    </row>
    <row r="115" spans="1:8" ht="18" customHeight="1" x14ac:dyDescent="0.3">
      <c r="A115" s="226"/>
      <c r="B115" s="79"/>
      <c r="C115" s="79"/>
      <c r="D115" s="84"/>
      <c r="E115" s="85"/>
      <c r="F115" s="82"/>
      <c r="G115" s="26">
        <f t="shared" si="7"/>
        <v>0</v>
      </c>
      <c r="H115" s="217"/>
    </row>
    <row r="116" spans="1:8" ht="18" customHeight="1" thickBot="1" x14ac:dyDescent="0.35">
      <c r="A116" s="227"/>
      <c r="B116" s="228"/>
      <c r="C116" s="229"/>
      <c r="D116" s="230"/>
      <c r="E116" s="231"/>
      <c r="F116" s="232"/>
      <c r="G116" s="233">
        <f t="shared" si="7"/>
        <v>0</v>
      </c>
      <c r="H116" s="234">
        <f>SUM(G94:G116)</f>
        <v>0</v>
      </c>
    </row>
    <row r="117" spans="1:8" s="195" customFormat="1" ht="18" customHeight="1" thickBot="1" x14ac:dyDescent="0.35">
      <c r="A117" s="235"/>
      <c r="B117" s="269"/>
      <c r="C117" s="236"/>
      <c r="D117" s="237"/>
      <c r="E117" s="238"/>
      <c r="F117" s="239"/>
      <c r="G117" s="240"/>
      <c r="H117" s="241"/>
    </row>
    <row r="118" spans="1:8" ht="18" customHeight="1" x14ac:dyDescent="0.3">
      <c r="A118" s="270"/>
      <c r="B118" s="243" t="s">
        <v>170</v>
      </c>
      <c r="C118" s="243"/>
      <c r="D118" s="271"/>
      <c r="E118" s="272"/>
      <c r="F118" s="273"/>
      <c r="G118" s="259"/>
      <c r="H118" s="274"/>
    </row>
    <row r="119" spans="1:8" ht="18" customHeight="1" x14ac:dyDescent="0.3">
      <c r="A119" s="226"/>
      <c r="B119" s="78"/>
      <c r="C119" s="79"/>
      <c r="D119" s="80"/>
      <c r="E119" s="85"/>
      <c r="F119" s="82"/>
      <c r="G119" s="26">
        <f t="shared" ref="G119:G130" si="8">(E119-(E119*F119/100))*A119</f>
        <v>0</v>
      </c>
      <c r="H119" s="217"/>
    </row>
    <row r="120" spans="1:8" ht="18" customHeight="1" x14ac:dyDescent="0.3">
      <c r="A120" s="226"/>
      <c r="B120" s="78"/>
      <c r="C120" s="79"/>
      <c r="D120" s="80"/>
      <c r="E120" s="85"/>
      <c r="F120" s="82"/>
      <c r="G120" s="26">
        <f t="shared" si="8"/>
        <v>0</v>
      </c>
      <c r="H120" s="217"/>
    </row>
    <row r="121" spans="1:8" ht="18" customHeight="1" x14ac:dyDescent="0.3">
      <c r="A121" s="226"/>
      <c r="B121" s="78"/>
      <c r="C121" s="79"/>
      <c r="D121" s="80"/>
      <c r="E121" s="85"/>
      <c r="F121" s="82"/>
      <c r="G121" s="26">
        <f t="shared" si="8"/>
        <v>0</v>
      </c>
      <c r="H121" s="217"/>
    </row>
    <row r="122" spans="1:8" ht="18" customHeight="1" x14ac:dyDescent="0.3">
      <c r="A122" s="226"/>
      <c r="B122" s="78"/>
      <c r="C122" s="79"/>
      <c r="D122" s="80"/>
      <c r="E122" s="85"/>
      <c r="F122" s="82"/>
      <c r="G122" s="26">
        <f t="shared" si="8"/>
        <v>0</v>
      </c>
      <c r="H122" s="217"/>
    </row>
    <row r="123" spans="1:8" ht="18" customHeight="1" x14ac:dyDescent="0.3">
      <c r="A123" s="226"/>
      <c r="B123" s="78"/>
      <c r="C123" s="79"/>
      <c r="D123" s="80"/>
      <c r="E123" s="85"/>
      <c r="F123" s="82"/>
      <c r="G123" s="26">
        <f t="shared" si="8"/>
        <v>0</v>
      </c>
      <c r="H123" s="217"/>
    </row>
    <row r="124" spans="1:8" ht="18" customHeight="1" x14ac:dyDescent="0.3">
      <c r="A124" s="226"/>
      <c r="B124" s="78"/>
      <c r="C124" s="79"/>
      <c r="D124" s="80"/>
      <c r="E124" s="85"/>
      <c r="F124" s="82"/>
      <c r="G124" s="26">
        <f t="shared" si="8"/>
        <v>0</v>
      </c>
      <c r="H124" s="217"/>
    </row>
    <row r="125" spans="1:8" ht="18" customHeight="1" x14ac:dyDescent="0.3">
      <c r="A125" s="226"/>
      <c r="B125" s="78"/>
      <c r="C125" s="79"/>
      <c r="D125" s="80"/>
      <c r="E125" s="85"/>
      <c r="F125" s="82"/>
      <c r="G125" s="26">
        <f t="shared" si="8"/>
        <v>0</v>
      </c>
      <c r="H125" s="217"/>
    </row>
    <row r="126" spans="1:8" x14ac:dyDescent="0.3">
      <c r="A126" s="226"/>
      <c r="B126" s="80"/>
      <c r="C126" s="79"/>
      <c r="D126" s="80"/>
      <c r="E126" s="85"/>
      <c r="F126" s="82"/>
      <c r="G126" s="26">
        <f t="shared" si="8"/>
        <v>0</v>
      </c>
      <c r="H126" s="217"/>
    </row>
    <row r="127" spans="1:8" x14ac:dyDescent="0.3">
      <c r="A127" s="226"/>
      <c r="B127" s="80"/>
      <c r="C127" s="79"/>
      <c r="D127" s="80"/>
      <c r="E127" s="85"/>
      <c r="F127" s="82"/>
      <c r="G127" s="26">
        <f t="shared" si="8"/>
        <v>0</v>
      </c>
      <c r="H127" s="217"/>
    </row>
    <row r="128" spans="1:8" x14ac:dyDescent="0.3">
      <c r="A128" s="226"/>
      <c r="B128" s="80"/>
      <c r="C128" s="79"/>
      <c r="D128" s="80"/>
      <c r="E128" s="85"/>
      <c r="F128" s="82"/>
      <c r="G128" s="26">
        <f t="shared" si="8"/>
        <v>0</v>
      </c>
      <c r="H128" s="217"/>
    </row>
    <row r="129" spans="1:8" x14ac:dyDescent="0.3">
      <c r="A129" s="226"/>
      <c r="B129" s="80"/>
      <c r="C129" s="79"/>
      <c r="D129" s="80"/>
      <c r="E129" s="85"/>
      <c r="F129" s="82"/>
      <c r="G129" s="26">
        <f t="shared" si="8"/>
        <v>0</v>
      </c>
      <c r="H129" s="217"/>
    </row>
    <row r="130" spans="1:8" ht="15.5" thickBot="1" x14ac:dyDescent="0.35">
      <c r="A130" s="227"/>
      <c r="B130" s="275"/>
      <c r="C130" s="229"/>
      <c r="D130" s="275"/>
      <c r="E130" s="231"/>
      <c r="F130" s="232"/>
      <c r="G130" s="233">
        <f t="shared" si="8"/>
        <v>0</v>
      </c>
      <c r="H130" s="234">
        <f>SUM(G119:G130)</f>
        <v>0</v>
      </c>
    </row>
    <row r="131" spans="1:8" s="195" customFormat="1" ht="15.5" thickBot="1" x14ac:dyDescent="0.35">
      <c r="A131" s="455"/>
      <c r="B131" s="455"/>
      <c r="C131" s="455"/>
      <c r="D131" s="455"/>
      <c r="E131" s="455"/>
      <c r="F131" s="455"/>
      <c r="G131" s="455"/>
      <c r="H131" s="455"/>
    </row>
    <row r="132" spans="1:8" ht="18" customHeight="1" x14ac:dyDescent="0.3">
      <c r="A132" s="270"/>
      <c r="B132" s="243" t="s">
        <v>54</v>
      </c>
      <c r="C132" s="243"/>
      <c r="D132" s="271"/>
      <c r="E132" s="272"/>
      <c r="F132" s="273"/>
      <c r="G132" s="259"/>
      <c r="H132" s="274"/>
    </row>
    <row r="133" spans="1:8" ht="18" customHeight="1" x14ac:dyDescent="0.3">
      <c r="A133" s="226"/>
      <c r="B133" s="78"/>
      <c r="C133" s="79"/>
      <c r="D133" s="84"/>
      <c r="E133" s="85"/>
      <c r="F133" s="82"/>
      <c r="G133" s="26">
        <f t="shared" ref="G133:G140" si="9">(E133-(E133*F133/100))*A133</f>
        <v>0</v>
      </c>
      <c r="H133" s="217"/>
    </row>
    <row r="134" spans="1:8" ht="18" customHeight="1" x14ac:dyDescent="0.3">
      <c r="A134" s="226"/>
      <c r="B134" s="78"/>
      <c r="C134" s="79"/>
      <c r="D134" s="84"/>
      <c r="E134" s="85"/>
      <c r="F134" s="82"/>
      <c r="G134" s="26">
        <f>(E134-(E134*F134/100))*A134</f>
        <v>0</v>
      </c>
      <c r="H134" s="217"/>
    </row>
    <row r="135" spans="1:8" x14ac:dyDescent="0.3">
      <c r="A135" s="226"/>
      <c r="B135" s="86"/>
      <c r="C135" s="87"/>
      <c r="D135" s="86"/>
      <c r="E135" s="88"/>
      <c r="F135" s="82"/>
      <c r="G135" s="26">
        <f>(E135-(E135*F135/100))*A135</f>
        <v>0</v>
      </c>
      <c r="H135" s="217"/>
    </row>
    <row r="136" spans="1:8" x14ac:dyDescent="0.3">
      <c r="A136" s="226"/>
      <c r="B136" s="89"/>
      <c r="C136" s="90"/>
      <c r="D136" s="89"/>
      <c r="E136" s="91"/>
      <c r="F136" s="82"/>
      <c r="G136" s="26">
        <f>(E136-(E136*F136/100))*A136</f>
        <v>0</v>
      </c>
      <c r="H136" s="217"/>
    </row>
    <row r="137" spans="1:8" x14ac:dyDescent="0.3">
      <c r="A137" s="226"/>
      <c r="B137" s="80"/>
      <c r="C137" s="79"/>
      <c r="D137" s="80"/>
      <c r="E137" s="85"/>
      <c r="F137" s="82"/>
      <c r="G137" s="26">
        <f>(E137-(E137*F137/100))*A137</f>
        <v>0</v>
      </c>
      <c r="H137" s="217"/>
    </row>
    <row r="138" spans="1:8" ht="18" customHeight="1" x14ac:dyDescent="0.3">
      <c r="A138" s="226"/>
      <c r="B138" s="80"/>
      <c r="C138" s="79"/>
      <c r="D138" s="80"/>
      <c r="E138" s="85"/>
      <c r="F138" s="82"/>
      <c r="G138" s="26">
        <f t="shared" si="9"/>
        <v>0</v>
      </c>
      <c r="H138" s="217"/>
    </row>
    <row r="139" spans="1:8" ht="18" customHeight="1" x14ac:dyDescent="0.3">
      <c r="A139" s="226"/>
      <c r="B139" s="78"/>
      <c r="C139" s="79"/>
      <c r="D139" s="80"/>
      <c r="E139" s="85"/>
      <c r="F139" s="82"/>
      <c r="G139" s="26">
        <f t="shared" si="9"/>
        <v>0</v>
      </c>
      <c r="H139" s="217"/>
    </row>
    <row r="140" spans="1:8" ht="18" customHeight="1" thickBot="1" x14ac:dyDescent="0.35">
      <c r="A140" s="227"/>
      <c r="B140" s="228"/>
      <c r="C140" s="229"/>
      <c r="D140" s="230"/>
      <c r="E140" s="231"/>
      <c r="F140" s="232"/>
      <c r="G140" s="233">
        <f t="shared" si="9"/>
        <v>0</v>
      </c>
      <c r="H140" s="234">
        <f>SUM(G133:G140)</f>
        <v>0</v>
      </c>
    </row>
    <row r="141" spans="1:8" s="195" customFormat="1" ht="15.5" thickBot="1" x14ac:dyDescent="0.35">
      <c r="A141" s="455"/>
      <c r="B141" s="455"/>
      <c r="C141" s="455"/>
      <c r="D141" s="455"/>
      <c r="E141" s="455"/>
      <c r="F141" s="455"/>
      <c r="G141" s="455"/>
      <c r="H141" s="455"/>
    </row>
    <row r="142" spans="1:8" ht="18" customHeight="1" x14ac:dyDescent="0.3">
      <c r="A142" s="242"/>
      <c r="B142" s="243" t="s">
        <v>55</v>
      </c>
      <c r="C142" s="258"/>
      <c r="D142" s="245"/>
      <c r="E142" s="246"/>
      <c r="F142" s="247"/>
      <c r="G142" s="259"/>
      <c r="H142" s="260"/>
    </row>
    <row r="143" spans="1:8" ht="18" customHeight="1" x14ac:dyDescent="0.3">
      <c r="A143" s="212"/>
      <c r="B143" s="48"/>
      <c r="C143" s="49"/>
      <c r="D143" s="50"/>
      <c r="E143" s="51"/>
      <c r="F143" s="52"/>
      <c r="G143" s="26">
        <f t="shared" ref="G143:G147" si="10">(E143-(E143*F143/100))*A143</f>
        <v>0</v>
      </c>
      <c r="H143" s="213"/>
    </row>
    <row r="144" spans="1:8" x14ac:dyDescent="0.3">
      <c r="A144" s="212"/>
      <c r="B144" s="48"/>
      <c r="C144" s="49"/>
      <c r="D144" s="50"/>
      <c r="E144" s="51"/>
      <c r="F144" s="52"/>
      <c r="G144" s="26">
        <f t="shared" si="10"/>
        <v>0</v>
      </c>
      <c r="H144" s="213"/>
    </row>
    <row r="145" spans="1:8" x14ac:dyDescent="0.3">
      <c r="A145" s="212"/>
      <c r="B145" s="48"/>
      <c r="C145" s="49"/>
      <c r="D145" s="50"/>
      <c r="E145" s="51"/>
      <c r="F145" s="52"/>
      <c r="G145" s="26">
        <f t="shared" si="10"/>
        <v>0</v>
      </c>
      <c r="H145" s="213"/>
    </row>
    <row r="146" spans="1:8" x14ac:dyDescent="0.3">
      <c r="A146" s="212"/>
      <c r="B146" s="48"/>
      <c r="C146" s="49"/>
      <c r="D146" s="50"/>
      <c r="E146" s="51"/>
      <c r="F146" s="52"/>
      <c r="G146" s="26">
        <f t="shared" si="10"/>
        <v>0</v>
      </c>
      <c r="H146" s="213"/>
    </row>
    <row r="147" spans="1:8" ht="18" customHeight="1" thickBot="1" x14ac:dyDescent="0.35">
      <c r="A147" s="251"/>
      <c r="B147" s="276"/>
      <c r="C147" s="253"/>
      <c r="D147" s="254"/>
      <c r="E147" s="255"/>
      <c r="F147" s="256"/>
      <c r="G147" s="233">
        <f t="shared" si="10"/>
        <v>0</v>
      </c>
      <c r="H147" s="277">
        <f>SUM(G143:G147)</f>
        <v>0</v>
      </c>
    </row>
    <row r="148" spans="1:8" s="195" customFormat="1" ht="18" customHeight="1" thickBot="1" x14ac:dyDescent="0.35">
      <c r="A148" s="457"/>
      <c r="B148" s="457"/>
      <c r="C148" s="457"/>
      <c r="D148" s="457"/>
      <c r="E148" s="457"/>
      <c r="F148" s="457"/>
      <c r="G148" s="457"/>
      <c r="H148" s="457"/>
    </row>
    <row r="149" spans="1:8" ht="18" customHeight="1" x14ac:dyDescent="0.3">
      <c r="A149" s="242"/>
      <c r="B149" s="243" t="s">
        <v>136</v>
      </c>
      <c r="C149" s="244"/>
      <c r="D149" s="245"/>
      <c r="E149" s="246"/>
      <c r="F149" s="247"/>
      <c r="G149" s="248"/>
      <c r="H149" s="249"/>
    </row>
    <row r="150" spans="1:8" x14ac:dyDescent="0.3">
      <c r="A150" s="212"/>
      <c r="B150" s="60"/>
      <c r="C150" s="49"/>
      <c r="D150" s="50"/>
      <c r="E150" s="51"/>
      <c r="F150" s="52"/>
      <c r="G150" s="26">
        <f t="shared" ref="G150:G156" si="11">(E150-(E150*F150/100))*A150</f>
        <v>0</v>
      </c>
      <c r="H150" s="250"/>
    </row>
    <row r="151" spans="1:8" x14ac:dyDescent="0.3">
      <c r="A151" s="212"/>
      <c r="B151" s="60"/>
      <c r="C151" s="49"/>
      <c r="D151" s="50"/>
      <c r="E151" s="51"/>
      <c r="F151" s="52"/>
      <c r="G151" s="26">
        <f t="shared" si="11"/>
        <v>0</v>
      </c>
      <c r="H151" s="250"/>
    </row>
    <row r="152" spans="1:8" x14ac:dyDescent="0.3">
      <c r="A152" s="212"/>
      <c r="B152" s="60"/>
      <c r="C152" s="49"/>
      <c r="D152" s="50"/>
      <c r="E152" s="51"/>
      <c r="F152" s="52"/>
      <c r="G152" s="26">
        <f t="shared" si="11"/>
        <v>0</v>
      </c>
      <c r="H152" s="250"/>
    </row>
    <row r="153" spans="1:8" x14ac:dyDescent="0.3">
      <c r="A153" s="212"/>
      <c r="B153" s="60"/>
      <c r="C153" s="49"/>
      <c r="D153" s="50"/>
      <c r="E153" s="51"/>
      <c r="F153" s="52"/>
      <c r="G153" s="26">
        <f t="shared" si="11"/>
        <v>0</v>
      </c>
      <c r="H153" s="250"/>
    </row>
    <row r="154" spans="1:8" x14ac:dyDescent="0.3">
      <c r="A154" s="212"/>
      <c r="B154" s="60"/>
      <c r="C154" s="49"/>
      <c r="D154" s="50"/>
      <c r="E154" s="51"/>
      <c r="F154" s="52"/>
      <c r="G154" s="26">
        <f t="shared" si="11"/>
        <v>0</v>
      </c>
      <c r="H154" s="250"/>
    </row>
    <row r="155" spans="1:8" x14ac:dyDescent="0.3">
      <c r="A155" s="212"/>
      <c r="B155" s="92"/>
      <c r="C155" s="49"/>
      <c r="D155" s="93"/>
      <c r="E155" s="51"/>
      <c r="F155" s="52"/>
      <c r="G155" s="26">
        <f t="shared" si="11"/>
        <v>0</v>
      </c>
      <c r="H155" s="250"/>
    </row>
    <row r="156" spans="1:8" ht="15" customHeight="1" thickBot="1" x14ac:dyDescent="0.35">
      <c r="A156" s="251"/>
      <c r="B156" s="252"/>
      <c r="C156" s="253"/>
      <c r="D156" s="254"/>
      <c r="E156" s="255"/>
      <c r="F156" s="256"/>
      <c r="G156" s="233">
        <f t="shared" si="11"/>
        <v>0</v>
      </c>
      <c r="H156" s="277">
        <f>SUM(G150:G156)</f>
        <v>0</v>
      </c>
    </row>
    <row r="157" spans="1:8" s="195" customFormat="1" ht="18" customHeight="1" thickBot="1" x14ac:dyDescent="0.35">
      <c r="A157" s="455"/>
      <c r="B157" s="455"/>
      <c r="C157" s="455"/>
      <c r="D157" s="455"/>
      <c r="E157" s="455"/>
      <c r="F157" s="455"/>
      <c r="G157" s="455"/>
      <c r="H157" s="455"/>
    </row>
    <row r="158" spans="1:8" ht="18" customHeight="1" x14ac:dyDescent="0.3">
      <c r="A158" s="242"/>
      <c r="B158" s="243" t="s">
        <v>56</v>
      </c>
      <c r="C158" s="244"/>
      <c r="D158" s="245"/>
      <c r="E158" s="246"/>
      <c r="F158" s="247"/>
      <c r="G158" s="248"/>
      <c r="H158" s="249"/>
    </row>
    <row r="159" spans="1:8" x14ac:dyDescent="0.3">
      <c r="A159" s="212"/>
      <c r="B159" s="60"/>
      <c r="C159" s="49"/>
      <c r="D159" s="50"/>
      <c r="E159" s="51"/>
      <c r="F159" s="52"/>
      <c r="G159" s="26">
        <f t="shared" ref="G159:G165" si="12">(E159-(E159*F159/100))*A159</f>
        <v>0</v>
      </c>
      <c r="H159" s="250"/>
    </row>
    <row r="160" spans="1:8" x14ac:dyDescent="0.3">
      <c r="A160" s="212"/>
      <c r="B160" s="60"/>
      <c r="C160" s="49"/>
      <c r="D160" s="50"/>
      <c r="E160" s="51"/>
      <c r="F160" s="52"/>
      <c r="G160" s="26">
        <f t="shared" si="12"/>
        <v>0</v>
      </c>
      <c r="H160" s="250"/>
    </row>
    <row r="161" spans="1:8" x14ac:dyDescent="0.3">
      <c r="A161" s="212"/>
      <c r="B161" s="60"/>
      <c r="C161" s="49"/>
      <c r="D161" s="50"/>
      <c r="E161" s="51"/>
      <c r="F161" s="52"/>
      <c r="G161" s="26">
        <f t="shared" si="12"/>
        <v>0</v>
      </c>
      <c r="H161" s="250"/>
    </row>
    <row r="162" spans="1:8" x14ac:dyDescent="0.3">
      <c r="A162" s="212"/>
      <c r="B162" s="60"/>
      <c r="C162" s="49"/>
      <c r="D162" s="50"/>
      <c r="E162" s="51"/>
      <c r="F162" s="52"/>
      <c r="G162" s="26">
        <f t="shared" si="12"/>
        <v>0</v>
      </c>
      <c r="H162" s="250"/>
    </row>
    <row r="163" spans="1:8" x14ac:dyDescent="0.3">
      <c r="A163" s="212"/>
      <c r="B163" s="60"/>
      <c r="C163" s="49"/>
      <c r="D163" s="50"/>
      <c r="E163" s="51"/>
      <c r="F163" s="52"/>
      <c r="G163" s="26">
        <f t="shared" si="12"/>
        <v>0</v>
      </c>
      <c r="H163" s="250"/>
    </row>
    <row r="164" spans="1:8" x14ac:dyDescent="0.3">
      <c r="A164" s="212"/>
      <c r="B164" s="92"/>
      <c r="C164" s="49"/>
      <c r="D164" s="93"/>
      <c r="E164" s="51"/>
      <c r="F164" s="52"/>
      <c r="G164" s="26">
        <f t="shared" si="12"/>
        <v>0</v>
      </c>
      <c r="H164" s="250"/>
    </row>
    <row r="165" spans="1:8" ht="15" customHeight="1" thickBot="1" x14ac:dyDescent="0.35">
      <c r="A165" s="251"/>
      <c r="B165" s="252"/>
      <c r="C165" s="253"/>
      <c r="D165" s="254"/>
      <c r="E165" s="255"/>
      <c r="F165" s="256"/>
      <c r="G165" s="233">
        <f t="shared" si="12"/>
        <v>0</v>
      </c>
      <c r="H165" s="277">
        <f>SUM(G159:G165)</f>
        <v>0</v>
      </c>
    </row>
    <row r="166" spans="1:8" ht="15" customHeight="1" thickBot="1" x14ac:dyDescent="0.35">
      <c r="A166" s="456"/>
      <c r="B166" s="456"/>
      <c r="C166" s="456"/>
      <c r="D166" s="456"/>
      <c r="E166" s="456"/>
      <c r="F166" s="456"/>
      <c r="G166" s="456"/>
      <c r="H166" s="456"/>
    </row>
    <row r="167" spans="1:8" ht="30" x14ac:dyDescent="0.3">
      <c r="A167" s="242"/>
      <c r="B167" s="257" t="s">
        <v>57</v>
      </c>
      <c r="C167" s="258"/>
      <c r="D167" s="245"/>
      <c r="E167" s="246"/>
      <c r="F167" s="247"/>
      <c r="G167" s="259"/>
      <c r="H167" s="260"/>
    </row>
    <row r="168" spans="1:8" ht="18" customHeight="1" x14ac:dyDescent="0.3">
      <c r="A168" s="261"/>
      <c r="B168" s="66" t="s">
        <v>58</v>
      </c>
      <c r="C168" s="67"/>
      <c r="D168" s="68"/>
      <c r="E168" s="69"/>
      <c r="F168" s="70"/>
      <c r="G168" s="26">
        <f t="shared" ref="G168:G183" si="13">(E168-(E168*F168/100))*A168</f>
        <v>0</v>
      </c>
      <c r="H168" s="213"/>
    </row>
    <row r="169" spans="1:8" ht="18" customHeight="1" x14ac:dyDescent="0.3">
      <c r="A169" s="261"/>
      <c r="B169" s="66"/>
      <c r="C169" s="67"/>
      <c r="D169" s="68"/>
      <c r="E169" s="69"/>
      <c r="F169" s="70"/>
      <c r="G169" s="26">
        <f t="shared" si="13"/>
        <v>0</v>
      </c>
      <c r="H169" s="213"/>
    </row>
    <row r="170" spans="1:8" ht="15.5" x14ac:dyDescent="0.3">
      <c r="A170" s="261"/>
      <c r="B170" s="61"/>
      <c r="C170" s="67"/>
      <c r="D170" s="68"/>
      <c r="E170" s="69"/>
      <c r="F170" s="70"/>
      <c r="G170" s="26">
        <f t="shared" si="13"/>
        <v>0</v>
      </c>
      <c r="H170" s="213"/>
    </row>
    <row r="171" spans="1:8" x14ac:dyDescent="0.3">
      <c r="A171" s="261"/>
      <c r="B171" s="66"/>
      <c r="C171" s="67"/>
      <c r="D171" s="68"/>
      <c r="E171" s="69"/>
      <c r="F171" s="70"/>
      <c r="G171" s="26">
        <f t="shared" si="13"/>
        <v>0</v>
      </c>
      <c r="H171" s="213"/>
    </row>
    <row r="172" spans="1:8" x14ac:dyDescent="0.3">
      <c r="A172" s="261"/>
      <c r="B172" s="66" t="s">
        <v>59</v>
      </c>
      <c r="C172" s="67"/>
      <c r="D172" s="68"/>
      <c r="E172" s="69"/>
      <c r="F172" s="70"/>
      <c r="G172" s="26">
        <f t="shared" si="13"/>
        <v>0</v>
      </c>
      <c r="H172" s="213"/>
    </row>
    <row r="173" spans="1:8" x14ac:dyDescent="0.3">
      <c r="A173" s="261"/>
      <c r="B173" s="73"/>
      <c r="C173" s="67"/>
      <c r="D173" s="68"/>
      <c r="E173" s="69"/>
      <c r="F173" s="70"/>
      <c r="G173" s="26">
        <f t="shared" si="13"/>
        <v>0</v>
      </c>
      <c r="H173" s="214"/>
    </row>
    <row r="174" spans="1:8" x14ac:dyDescent="0.3">
      <c r="A174" s="261"/>
      <c r="B174" s="66"/>
      <c r="C174" s="67"/>
      <c r="D174" s="68"/>
      <c r="E174" s="69"/>
      <c r="F174" s="70"/>
      <c r="G174" s="26">
        <f t="shared" si="13"/>
        <v>0</v>
      </c>
      <c r="H174" s="214"/>
    </row>
    <row r="175" spans="1:8" ht="18" customHeight="1" x14ac:dyDescent="0.3">
      <c r="A175" s="261"/>
      <c r="B175" s="66"/>
      <c r="C175" s="62"/>
      <c r="D175" s="71"/>
      <c r="E175" s="64"/>
      <c r="F175" s="65"/>
      <c r="G175" s="26">
        <f t="shared" si="13"/>
        <v>0</v>
      </c>
      <c r="H175" s="213"/>
    </row>
    <row r="176" spans="1:8" ht="18" customHeight="1" x14ac:dyDescent="0.3">
      <c r="A176" s="279"/>
      <c r="B176" s="66"/>
      <c r="C176" s="74"/>
      <c r="D176" s="75"/>
      <c r="E176" s="76"/>
      <c r="F176" s="77"/>
      <c r="G176" s="26">
        <f t="shared" si="13"/>
        <v>0</v>
      </c>
      <c r="H176" s="213"/>
    </row>
    <row r="177" spans="1:8" ht="18" customHeight="1" x14ac:dyDescent="0.3">
      <c r="A177" s="279"/>
      <c r="B177" s="66"/>
      <c r="C177" s="74"/>
      <c r="D177" s="75"/>
      <c r="E177" s="76"/>
      <c r="F177" s="77"/>
      <c r="G177" s="26">
        <f t="shared" si="13"/>
        <v>0</v>
      </c>
      <c r="H177" s="213"/>
    </row>
    <row r="178" spans="1:8" ht="18" customHeight="1" x14ac:dyDescent="0.3">
      <c r="A178" s="261"/>
      <c r="B178" s="66"/>
      <c r="C178" s="67"/>
      <c r="D178" s="72"/>
      <c r="E178" s="76"/>
      <c r="F178" s="70"/>
      <c r="G178" s="26">
        <f t="shared" si="13"/>
        <v>0</v>
      </c>
      <c r="H178" s="213"/>
    </row>
    <row r="179" spans="1:8" ht="18" customHeight="1" x14ac:dyDescent="0.3">
      <c r="A179" s="261"/>
      <c r="B179" s="66" t="s">
        <v>60</v>
      </c>
      <c r="C179" s="67"/>
      <c r="D179" s="68"/>
      <c r="E179" s="76"/>
      <c r="F179" s="70"/>
      <c r="G179" s="26">
        <f t="shared" si="13"/>
        <v>0</v>
      </c>
      <c r="H179" s="213"/>
    </row>
    <row r="180" spans="1:8" ht="17" customHeight="1" x14ac:dyDescent="0.3">
      <c r="A180" s="261"/>
      <c r="B180" s="66"/>
      <c r="C180" s="62"/>
      <c r="D180" s="63"/>
      <c r="E180" s="76"/>
      <c r="F180" s="65"/>
      <c r="G180" s="26">
        <f t="shared" si="13"/>
        <v>0</v>
      </c>
      <c r="H180" s="213"/>
    </row>
    <row r="181" spans="1:8" ht="18" customHeight="1" x14ac:dyDescent="0.3">
      <c r="A181" s="261"/>
      <c r="B181" s="66"/>
      <c r="C181" s="62"/>
      <c r="D181" s="71"/>
      <c r="E181" s="76"/>
      <c r="F181" s="65"/>
      <c r="G181" s="26">
        <f t="shared" si="13"/>
        <v>0</v>
      </c>
      <c r="H181" s="213"/>
    </row>
    <row r="182" spans="1:8" ht="18" customHeight="1" x14ac:dyDescent="0.3">
      <c r="A182" s="268"/>
      <c r="B182" s="78"/>
      <c r="C182" s="79"/>
      <c r="D182" s="80"/>
      <c r="E182" s="81"/>
      <c r="F182" s="82"/>
      <c r="G182" s="26">
        <f t="shared" si="13"/>
        <v>0</v>
      </c>
      <c r="H182" s="213"/>
    </row>
    <row r="183" spans="1:8" ht="18" customHeight="1" thickBot="1" x14ac:dyDescent="0.35">
      <c r="A183" s="227"/>
      <c r="B183" s="228"/>
      <c r="C183" s="229"/>
      <c r="D183" s="230"/>
      <c r="E183" s="231"/>
      <c r="F183" s="232"/>
      <c r="G183" s="233">
        <f t="shared" si="13"/>
        <v>0</v>
      </c>
      <c r="H183" s="234">
        <f>SUM(G168:G183)</f>
        <v>0</v>
      </c>
    </row>
    <row r="184" spans="1:8" ht="18" customHeight="1" thickBot="1" x14ac:dyDescent="0.35">
      <c r="A184" s="455"/>
      <c r="B184" s="455"/>
      <c r="C184" s="455"/>
      <c r="D184" s="455"/>
      <c r="E184" s="455"/>
      <c r="F184" s="455"/>
      <c r="G184" s="455"/>
      <c r="H184" s="455"/>
    </row>
    <row r="185" spans="1:8" x14ac:dyDescent="0.3">
      <c r="A185" s="242"/>
      <c r="B185" s="243" t="s">
        <v>61</v>
      </c>
      <c r="C185" s="258"/>
      <c r="D185" s="245"/>
      <c r="E185" s="246"/>
      <c r="F185" s="247"/>
      <c r="G185" s="259"/>
      <c r="H185" s="260"/>
    </row>
    <row r="186" spans="1:8" ht="18" customHeight="1" x14ac:dyDescent="0.3">
      <c r="A186" s="261"/>
      <c r="B186" s="66"/>
      <c r="C186" s="67"/>
      <c r="D186" s="68"/>
      <c r="E186" s="69"/>
      <c r="F186" s="70"/>
      <c r="G186" s="26">
        <f t="shared" ref="G186:G205" si="14">(E186-(E186*F186/100))*A186</f>
        <v>0</v>
      </c>
      <c r="H186" s="213"/>
    </row>
    <row r="187" spans="1:8" ht="18" customHeight="1" x14ac:dyDescent="0.3">
      <c r="A187" s="261"/>
      <c r="B187" s="66"/>
      <c r="C187" s="67"/>
      <c r="D187" s="68"/>
      <c r="E187" s="69"/>
      <c r="F187" s="70"/>
      <c r="G187" s="26">
        <f t="shared" si="14"/>
        <v>0</v>
      </c>
      <c r="H187" s="213"/>
    </row>
    <row r="188" spans="1:8" ht="18" customHeight="1" x14ac:dyDescent="0.3">
      <c r="A188" s="261"/>
      <c r="B188" s="66"/>
      <c r="C188" s="67"/>
      <c r="D188" s="68"/>
      <c r="E188" s="69"/>
      <c r="F188" s="70"/>
      <c r="G188" s="26">
        <f t="shared" si="14"/>
        <v>0</v>
      </c>
      <c r="H188" s="213"/>
    </row>
    <row r="189" spans="1:8" ht="18" customHeight="1" x14ac:dyDescent="0.3">
      <c r="A189" s="261"/>
      <c r="B189" s="66"/>
      <c r="C189" s="67"/>
      <c r="D189" s="68"/>
      <c r="E189" s="69"/>
      <c r="F189" s="70"/>
      <c r="G189" s="26">
        <f t="shared" si="14"/>
        <v>0</v>
      </c>
      <c r="H189" s="213"/>
    </row>
    <row r="190" spans="1:8" ht="18" customHeight="1" x14ac:dyDescent="0.3">
      <c r="A190" s="261"/>
      <c r="B190" s="66"/>
      <c r="C190" s="67"/>
      <c r="D190" s="68"/>
      <c r="E190" s="69"/>
      <c r="F190" s="70"/>
      <c r="G190" s="26">
        <f t="shared" si="14"/>
        <v>0</v>
      </c>
      <c r="H190" s="213"/>
    </row>
    <row r="191" spans="1:8" ht="18" customHeight="1" x14ac:dyDescent="0.3">
      <c r="A191" s="261"/>
      <c r="B191" s="66"/>
      <c r="C191" s="67"/>
      <c r="D191" s="68"/>
      <c r="E191" s="69"/>
      <c r="F191" s="70"/>
      <c r="G191" s="26">
        <f t="shared" si="14"/>
        <v>0</v>
      </c>
      <c r="H191" s="213"/>
    </row>
    <row r="192" spans="1:8" ht="18" customHeight="1" x14ac:dyDescent="0.3">
      <c r="A192" s="261"/>
      <c r="B192" s="66"/>
      <c r="C192" s="67"/>
      <c r="D192" s="68"/>
      <c r="E192" s="69"/>
      <c r="F192" s="70"/>
      <c r="G192" s="26">
        <f t="shared" si="14"/>
        <v>0</v>
      </c>
      <c r="H192" s="213"/>
    </row>
    <row r="193" spans="1:8" ht="18" customHeight="1" thickBot="1" x14ac:dyDescent="0.35">
      <c r="A193" s="262"/>
      <c r="B193" s="263"/>
      <c r="C193" s="264"/>
      <c r="D193" s="265"/>
      <c r="E193" s="266"/>
      <c r="F193" s="267"/>
      <c r="G193" s="233">
        <f t="shared" si="14"/>
        <v>0</v>
      </c>
      <c r="H193" s="277">
        <f>SUM(G186:G193)</f>
        <v>0</v>
      </c>
    </row>
    <row r="194" spans="1:8" ht="18" customHeight="1" thickBot="1" x14ac:dyDescent="0.35">
      <c r="A194" s="455"/>
      <c r="B194" s="455"/>
      <c r="C194" s="455"/>
      <c r="D194" s="455"/>
      <c r="E194" s="455"/>
      <c r="F194" s="455"/>
      <c r="G194" s="455"/>
      <c r="H194" s="455"/>
    </row>
    <row r="195" spans="1:8" x14ac:dyDescent="0.3">
      <c r="A195" s="242"/>
      <c r="B195" s="243" t="s">
        <v>137</v>
      </c>
      <c r="C195" s="258"/>
      <c r="D195" s="245"/>
      <c r="E195" s="246"/>
      <c r="F195" s="247"/>
      <c r="G195" s="259"/>
      <c r="H195" s="260"/>
    </row>
    <row r="196" spans="1:8" ht="18" customHeight="1" x14ac:dyDescent="0.3">
      <c r="A196" s="261"/>
      <c r="B196" s="66"/>
      <c r="C196" s="67"/>
      <c r="D196" s="68"/>
      <c r="E196" s="69"/>
      <c r="F196" s="70"/>
      <c r="G196" s="26">
        <f t="shared" si="14"/>
        <v>0</v>
      </c>
      <c r="H196" s="213"/>
    </row>
    <row r="197" spans="1:8" ht="18" customHeight="1" x14ac:dyDescent="0.3">
      <c r="A197" s="261"/>
      <c r="B197" s="66"/>
      <c r="C197" s="67"/>
      <c r="D197" s="68"/>
      <c r="E197" s="69"/>
      <c r="F197" s="70"/>
      <c r="G197" s="26">
        <f t="shared" si="14"/>
        <v>0</v>
      </c>
      <c r="H197" s="213"/>
    </row>
    <row r="198" spans="1:8" ht="15.5" x14ac:dyDescent="0.3">
      <c r="A198" s="261"/>
      <c r="B198" s="61"/>
      <c r="C198" s="67"/>
      <c r="D198" s="68"/>
      <c r="E198" s="69"/>
      <c r="F198" s="70"/>
      <c r="G198" s="26">
        <f t="shared" si="14"/>
        <v>0</v>
      </c>
      <c r="H198" s="213"/>
    </row>
    <row r="199" spans="1:8" ht="15.5" x14ac:dyDescent="0.3">
      <c r="A199" s="261"/>
      <c r="B199" s="61"/>
      <c r="C199" s="67"/>
      <c r="D199" s="68"/>
      <c r="E199" s="69"/>
      <c r="F199" s="70"/>
      <c r="G199" s="26">
        <f t="shared" si="14"/>
        <v>0</v>
      </c>
      <c r="H199" s="213"/>
    </row>
    <row r="200" spans="1:8" ht="15.5" x14ac:dyDescent="0.3">
      <c r="A200" s="261"/>
      <c r="B200" s="61"/>
      <c r="C200" s="67"/>
      <c r="D200" s="68"/>
      <c r="E200" s="69"/>
      <c r="F200" s="70"/>
      <c r="G200" s="26">
        <f t="shared" si="14"/>
        <v>0</v>
      </c>
      <c r="H200" s="213"/>
    </row>
    <row r="201" spans="1:8" x14ac:dyDescent="0.3">
      <c r="A201" s="261"/>
      <c r="B201" s="66"/>
      <c r="C201" s="67"/>
      <c r="D201" s="68"/>
      <c r="E201" s="69"/>
      <c r="F201" s="70"/>
      <c r="G201" s="26">
        <f t="shared" si="14"/>
        <v>0</v>
      </c>
      <c r="H201" s="213"/>
    </row>
    <row r="202" spans="1:8" x14ac:dyDescent="0.3">
      <c r="A202" s="261"/>
      <c r="B202" s="73"/>
      <c r="C202" s="67"/>
      <c r="D202" s="68"/>
      <c r="E202" s="69"/>
      <c r="F202" s="70"/>
      <c r="G202" s="26">
        <f t="shared" si="14"/>
        <v>0</v>
      </c>
      <c r="H202" s="213"/>
    </row>
    <row r="203" spans="1:8" x14ac:dyDescent="0.3">
      <c r="A203" s="261"/>
      <c r="B203" s="73"/>
      <c r="C203" s="67"/>
      <c r="D203" s="68"/>
      <c r="E203" s="69"/>
      <c r="F203" s="70"/>
      <c r="G203" s="26">
        <f t="shared" si="14"/>
        <v>0</v>
      </c>
      <c r="H203" s="214"/>
    </row>
    <row r="204" spans="1:8" ht="18" customHeight="1" x14ac:dyDescent="0.3">
      <c r="A204" s="268"/>
      <c r="B204" s="78"/>
      <c r="C204" s="79"/>
      <c r="D204" s="80"/>
      <c r="E204" s="81"/>
      <c r="F204" s="82"/>
      <c r="G204" s="26">
        <f t="shared" si="14"/>
        <v>0</v>
      </c>
      <c r="H204" s="213"/>
    </row>
    <row r="205" spans="1:8" ht="18" customHeight="1" thickBot="1" x14ac:dyDescent="0.35">
      <c r="A205" s="227"/>
      <c r="B205" s="228"/>
      <c r="C205" s="229"/>
      <c r="D205" s="230"/>
      <c r="E205" s="231"/>
      <c r="F205" s="232"/>
      <c r="G205" s="233">
        <f t="shared" si="14"/>
        <v>0</v>
      </c>
      <c r="H205" s="234">
        <f>SUM(G196:G205)</f>
        <v>0</v>
      </c>
    </row>
    <row r="206" spans="1:8" ht="18" customHeight="1" thickBot="1" x14ac:dyDescent="0.35">
      <c r="A206" s="455"/>
      <c r="B206" s="455"/>
      <c r="C206" s="455"/>
      <c r="D206" s="455"/>
      <c r="E206" s="455"/>
      <c r="F206" s="455"/>
      <c r="G206" s="455"/>
      <c r="H206" s="455"/>
    </row>
    <row r="207" spans="1:8" ht="18" customHeight="1" x14ac:dyDescent="0.3">
      <c r="A207" s="242"/>
      <c r="B207" s="243" t="s">
        <v>62</v>
      </c>
      <c r="C207" s="258"/>
      <c r="D207" s="280"/>
      <c r="E207" s="246"/>
      <c r="F207" s="247"/>
      <c r="G207" s="259"/>
      <c r="H207" s="281"/>
    </row>
    <row r="208" spans="1:8" ht="18" customHeight="1" x14ac:dyDescent="0.3">
      <c r="A208" s="212"/>
      <c r="B208" s="48"/>
      <c r="C208" s="49"/>
      <c r="D208" s="50"/>
      <c r="E208" s="51"/>
      <c r="F208" s="52"/>
      <c r="G208" s="26">
        <f t="shared" ref="G208:G291" si="15">(E208-(E208*F208/100))*A208</f>
        <v>0</v>
      </c>
      <c r="H208" s="282"/>
    </row>
    <row r="209" spans="1:8" ht="18" customHeight="1" x14ac:dyDescent="0.3">
      <c r="A209" s="212"/>
      <c r="B209" s="48"/>
      <c r="C209" s="49"/>
      <c r="D209" s="50"/>
      <c r="E209" s="51"/>
      <c r="F209" s="52"/>
      <c r="G209" s="26">
        <f t="shared" si="15"/>
        <v>0</v>
      </c>
      <c r="H209" s="282"/>
    </row>
    <row r="210" spans="1:8" ht="18" customHeight="1" x14ac:dyDescent="0.3">
      <c r="A210" s="212"/>
      <c r="B210" s="48"/>
      <c r="C210" s="49"/>
      <c r="D210" s="50"/>
      <c r="E210" s="51"/>
      <c r="F210" s="52"/>
      <c r="G210" s="26">
        <f t="shared" si="15"/>
        <v>0</v>
      </c>
      <c r="H210" s="282"/>
    </row>
    <row r="211" spans="1:8" ht="18" customHeight="1" x14ac:dyDescent="0.3">
      <c r="A211" s="212"/>
      <c r="B211" s="48"/>
      <c r="C211" s="49"/>
      <c r="D211" s="50"/>
      <c r="E211" s="51"/>
      <c r="F211" s="52"/>
      <c r="G211" s="26">
        <f t="shared" si="15"/>
        <v>0</v>
      </c>
      <c r="H211" s="282"/>
    </row>
    <row r="212" spans="1:8" ht="18" customHeight="1" x14ac:dyDescent="0.3">
      <c r="A212" s="212"/>
      <c r="B212" s="48"/>
      <c r="C212" s="49"/>
      <c r="D212" s="50"/>
      <c r="E212" s="51"/>
      <c r="F212" s="52"/>
      <c r="G212" s="26">
        <f t="shared" si="15"/>
        <v>0</v>
      </c>
      <c r="H212" s="282"/>
    </row>
    <row r="213" spans="1:8" ht="18" customHeight="1" x14ac:dyDescent="0.3">
      <c r="A213" s="212"/>
      <c r="B213" s="48"/>
      <c r="C213" s="49"/>
      <c r="D213" s="50"/>
      <c r="E213" s="51"/>
      <c r="F213" s="52"/>
      <c r="G213" s="26">
        <f t="shared" si="15"/>
        <v>0</v>
      </c>
      <c r="H213" s="282"/>
    </row>
    <row r="214" spans="1:8" ht="18" customHeight="1" x14ac:dyDescent="0.3">
      <c r="A214" s="212"/>
      <c r="B214" s="48"/>
      <c r="C214" s="49"/>
      <c r="D214" s="50"/>
      <c r="E214" s="51"/>
      <c r="F214" s="52"/>
      <c r="G214" s="26">
        <f t="shared" si="15"/>
        <v>0</v>
      </c>
      <c r="H214" s="282"/>
    </row>
    <row r="215" spans="1:8" ht="18" customHeight="1" x14ac:dyDescent="0.3">
      <c r="A215" s="212"/>
      <c r="B215" s="48"/>
      <c r="C215" s="49"/>
      <c r="D215" s="50"/>
      <c r="E215" s="51"/>
      <c r="F215" s="52"/>
      <c r="G215" s="26">
        <f t="shared" si="15"/>
        <v>0</v>
      </c>
      <c r="H215" s="282"/>
    </row>
    <row r="216" spans="1:8" ht="18" customHeight="1" x14ac:dyDescent="0.3">
      <c r="A216" s="212"/>
      <c r="B216" s="48"/>
      <c r="C216" s="49"/>
      <c r="D216" s="50"/>
      <c r="E216" s="51"/>
      <c r="F216" s="52"/>
      <c r="G216" s="26">
        <f t="shared" si="15"/>
        <v>0</v>
      </c>
      <c r="H216" s="282"/>
    </row>
    <row r="217" spans="1:8" ht="18" customHeight="1" x14ac:dyDescent="0.3">
      <c r="A217" s="212"/>
      <c r="B217" s="48"/>
      <c r="C217" s="49"/>
      <c r="D217" s="50"/>
      <c r="E217" s="51"/>
      <c r="F217" s="52"/>
      <c r="G217" s="26">
        <f t="shared" si="15"/>
        <v>0</v>
      </c>
      <c r="H217" s="282"/>
    </row>
    <row r="218" spans="1:8" ht="18" customHeight="1" x14ac:dyDescent="0.3">
      <c r="A218" s="212"/>
      <c r="B218" s="48"/>
      <c r="C218" s="49"/>
      <c r="D218" s="50"/>
      <c r="E218" s="51"/>
      <c r="F218" s="52"/>
      <c r="G218" s="26">
        <f t="shared" si="15"/>
        <v>0</v>
      </c>
      <c r="H218" s="282"/>
    </row>
    <row r="219" spans="1:8" ht="18" customHeight="1" x14ac:dyDescent="0.3">
      <c r="A219" s="212"/>
      <c r="B219" s="48"/>
      <c r="C219" s="49"/>
      <c r="D219" s="50"/>
      <c r="E219" s="51"/>
      <c r="F219" s="52"/>
      <c r="G219" s="26">
        <f t="shared" si="15"/>
        <v>0</v>
      </c>
      <c r="H219" s="282"/>
    </row>
    <row r="220" spans="1:8" ht="18" customHeight="1" x14ac:dyDescent="0.3">
      <c r="A220" s="212"/>
      <c r="B220" s="48"/>
      <c r="C220" s="49"/>
      <c r="D220" s="50"/>
      <c r="E220" s="51"/>
      <c r="F220" s="52"/>
      <c r="G220" s="26">
        <f t="shared" si="15"/>
        <v>0</v>
      </c>
      <c r="H220" s="282"/>
    </row>
    <row r="221" spans="1:8" ht="18" customHeight="1" x14ac:dyDescent="0.3">
      <c r="A221" s="212"/>
      <c r="B221" s="48"/>
      <c r="C221" s="49"/>
      <c r="D221" s="50"/>
      <c r="E221" s="51"/>
      <c r="F221" s="52"/>
      <c r="G221" s="26">
        <f t="shared" si="15"/>
        <v>0</v>
      </c>
      <c r="H221" s="282"/>
    </row>
    <row r="222" spans="1:8" ht="18" customHeight="1" x14ac:dyDescent="0.3">
      <c r="A222" s="212"/>
      <c r="B222" s="48"/>
      <c r="C222" s="49"/>
      <c r="D222" s="50"/>
      <c r="E222" s="51"/>
      <c r="F222" s="52"/>
      <c r="G222" s="26">
        <f t="shared" si="15"/>
        <v>0</v>
      </c>
      <c r="H222" s="282"/>
    </row>
    <row r="223" spans="1:8" ht="18" customHeight="1" x14ac:dyDescent="0.3">
      <c r="A223" s="212"/>
      <c r="B223" s="48"/>
      <c r="C223" s="49"/>
      <c r="D223" s="50"/>
      <c r="E223" s="51"/>
      <c r="F223" s="52"/>
      <c r="G223" s="26">
        <f t="shared" si="15"/>
        <v>0</v>
      </c>
      <c r="H223" s="282"/>
    </row>
    <row r="224" spans="1:8" ht="18" customHeight="1" thickBot="1" x14ac:dyDescent="0.35">
      <c r="A224" s="251"/>
      <c r="B224" s="276"/>
      <c r="C224" s="253"/>
      <c r="D224" s="254"/>
      <c r="E224" s="255"/>
      <c r="F224" s="256"/>
      <c r="G224" s="233">
        <f t="shared" si="15"/>
        <v>0</v>
      </c>
      <c r="H224" s="234">
        <f>SUM(G208:G224)</f>
        <v>0</v>
      </c>
    </row>
    <row r="225" spans="1:8" ht="18" customHeight="1" thickBot="1" x14ac:dyDescent="0.35">
      <c r="A225" s="455"/>
      <c r="B225" s="455"/>
      <c r="C225" s="455"/>
      <c r="D225" s="455"/>
      <c r="E225" s="455"/>
      <c r="F225" s="455"/>
      <c r="G225" s="455"/>
      <c r="H225" s="455"/>
    </row>
    <row r="226" spans="1:8" ht="18" customHeight="1" x14ac:dyDescent="0.3">
      <c r="A226" s="242"/>
      <c r="B226" s="243" t="s">
        <v>63</v>
      </c>
      <c r="C226" s="258"/>
      <c r="D226" s="280"/>
      <c r="E226" s="246"/>
      <c r="F226" s="247"/>
      <c r="G226" s="259"/>
      <c r="H226" s="281"/>
    </row>
    <row r="227" spans="1:8" ht="18" customHeight="1" x14ac:dyDescent="0.3">
      <c r="A227" s="212"/>
      <c r="B227" s="48"/>
      <c r="C227" s="49"/>
      <c r="D227" s="50"/>
      <c r="E227" s="51"/>
      <c r="F227" s="52"/>
      <c r="G227" s="26">
        <f t="shared" si="15"/>
        <v>0</v>
      </c>
      <c r="H227" s="282"/>
    </row>
    <row r="228" spans="1:8" ht="18" customHeight="1" x14ac:dyDescent="0.3">
      <c r="A228" s="212"/>
      <c r="B228" s="48"/>
      <c r="C228" s="49"/>
      <c r="D228" s="50"/>
      <c r="E228" s="51"/>
      <c r="F228" s="52"/>
      <c r="G228" s="26">
        <f t="shared" si="15"/>
        <v>0</v>
      </c>
      <c r="H228" s="282"/>
    </row>
    <row r="229" spans="1:8" ht="18" customHeight="1" x14ac:dyDescent="0.3">
      <c r="A229" s="212"/>
      <c r="B229" s="48"/>
      <c r="C229" s="49"/>
      <c r="D229" s="50"/>
      <c r="E229" s="51"/>
      <c r="F229" s="52"/>
      <c r="G229" s="26">
        <f t="shared" si="15"/>
        <v>0</v>
      </c>
      <c r="H229" s="282"/>
    </row>
    <row r="230" spans="1:8" ht="18" customHeight="1" x14ac:dyDescent="0.3">
      <c r="A230" s="212"/>
      <c r="B230" s="48"/>
      <c r="C230" s="49"/>
      <c r="D230" s="50"/>
      <c r="E230" s="51"/>
      <c r="F230" s="52"/>
      <c r="G230" s="26">
        <f t="shared" si="15"/>
        <v>0</v>
      </c>
      <c r="H230" s="282"/>
    </row>
    <row r="231" spans="1:8" ht="18" customHeight="1" x14ac:dyDescent="0.3">
      <c r="A231" s="212"/>
      <c r="B231" s="48"/>
      <c r="C231" s="49"/>
      <c r="D231" s="50"/>
      <c r="E231" s="51"/>
      <c r="F231" s="52"/>
      <c r="G231" s="26">
        <f t="shared" si="15"/>
        <v>0</v>
      </c>
      <c r="H231" s="282"/>
    </row>
    <row r="232" spans="1:8" ht="18" customHeight="1" x14ac:dyDescent="0.3">
      <c r="A232" s="212"/>
      <c r="B232" s="48"/>
      <c r="C232" s="49"/>
      <c r="D232" s="50"/>
      <c r="E232" s="51"/>
      <c r="F232" s="52"/>
      <c r="G232" s="26">
        <f t="shared" si="15"/>
        <v>0</v>
      </c>
      <c r="H232" s="282"/>
    </row>
    <row r="233" spans="1:8" ht="18" customHeight="1" x14ac:dyDescent="0.3">
      <c r="A233" s="212"/>
      <c r="B233" s="48"/>
      <c r="C233" s="49"/>
      <c r="D233" s="50"/>
      <c r="E233" s="51"/>
      <c r="F233" s="52"/>
      <c r="G233" s="26">
        <f t="shared" si="15"/>
        <v>0</v>
      </c>
      <c r="H233" s="282"/>
    </row>
    <row r="234" spans="1:8" ht="18" customHeight="1" thickBot="1" x14ac:dyDescent="0.35">
      <c r="A234" s="251"/>
      <c r="B234" s="276"/>
      <c r="C234" s="253"/>
      <c r="D234" s="254"/>
      <c r="E234" s="255"/>
      <c r="F234" s="256"/>
      <c r="G234" s="233">
        <f t="shared" si="15"/>
        <v>0</v>
      </c>
      <c r="H234" s="234">
        <f>SUM(G227:G234)</f>
        <v>0</v>
      </c>
    </row>
    <row r="235" spans="1:8" ht="18" customHeight="1" thickBot="1" x14ac:dyDescent="0.35">
      <c r="A235" s="456"/>
      <c r="B235" s="456"/>
      <c r="C235" s="456"/>
      <c r="D235" s="456"/>
      <c r="E235" s="456"/>
      <c r="F235" s="456"/>
      <c r="G235" s="456"/>
      <c r="H235" s="456"/>
    </row>
    <row r="236" spans="1:8" ht="18" customHeight="1" x14ac:dyDescent="0.3">
      <c r="A236" s="242"/>
      <c r="B236" s="243" t="s">
        <v>138</v>
      </c>
      <c r="C236" s="258"/>
      <c r="D236" s="280"/>
      <c r="E236" s="246"/>
      <c r="F236" s="247"/>
      <c r="G236" s="259"/>
      <c r="H236" s="281"/>
    </row>
    <row r="237" spans="1:8" ht="18" customHeight="1" x14ac:dyDescent="0.3">
      <c r="A237" s="212"/>
      <c r="B237" s="48"/>
      <c r="C237" s="49"/>
      <c r="D237" s="50"/>
      <c r="E237" s="51"/>
      <c r="F237" s="52"/>
      <c r="G237" s="26">
        <f t="shared" si="15"/>
        <v>0</v>
      </c>
      <c r="H237" s="282"/>
    </row>
    <row r="238" spans="1:8" ht="18" customHeight="1" x14ac:dyDescent="0.3">
      <c r="A238" s="212"/>
      <c r="B238" s="48"/>
      <c r="C238" s="49"/>
      <c r="D238" s="50"/>
      <c r="E238" s="51"/>
      <c r="F238" s="52"/>
      <c r="G238" s="26">
        <f t="shared" si="15"/>
        <v>0</v>
      </c>
      <c r="H238" s="282"/>
    </row>
    <row r="239" spans="1:8" ht="18" customHeight="1" x14ac:dyDescent="0.3">
      <c r="A239" s="212"/>
      <c r="B239" s="48"/>
      <c r="C239" s="49"/>
      <c r="D239" s="50"/>
      <c r="E239" s="51"/>
      <c r="F239" s="52"/>
      <c r="G239" s="26">
        <f t="shared" si="15"/>
        <v>0</v>
      </c>
      <c r="H239" s="282"/>
    </row>
    <row r="240" spans="1:8" ht="18" customHeight="1" x14ac:dyDescent="0.3">
      <c r="A240" s="212"/>
      <c r="B240" s="48"/>
      <c r="C240" s="49"/>
      <c r="D240" s="50"/>
      <c r="E240" s="51"/>
      <c r="F240" s="52"/>
      <c r="G240" s="26">
        <f t="shared" si="15"/>
        <v>0</v>
      </c>
      <c r="H240" s="282"/>
    </row>
    <row r="241" spans="1:8" ht="18" customHeight="1" x14ac:dyDescent="0.3">
      <c r="A241" s="212"/>
      <c r="B241" s="48"/>
      <c r="C241" s="49"/>
      <c r="D241" s="50"/>
      <c r="E241" s="51"/>
      <c r="F241" s="52"/>
      <c r="G241" s="26">
        <f t="shared" si="15"/>
        <v>0</v>
      </c>
      <c r="H241" s="282"/>
    </row>
    <row r="242" spans="1:8" ht="18" customHeight="1" thickBot="1" x14ac:dyDescent="0.35">
      <c r="A242" s="251"/>
      <c r="B242" s="276"/>
      <c r="C242" s="253"/>
      <c r="D242" s="254"/>
      <c r="E242" s="255"/>
      <c r="F242" s="256"/>
      <c r="G242" s="233">
        <f t="shared" si="15"/>
        <v>0</v>
      </c>
      <c r="H242" s="234">
        <f>SUM(G237:G242)</f>
        <v>0</v>
      </c>
    </row>
    <row r="243" spans="1:8" ht="18" customHeight="1" thickBot="1" x14ac:dyDescent="0.35">
      <c r="A243" s="456"/>
      <c r="B243" s="456"/>
      <c r="C243" s="456"/>
      <c r="D243" s="456"/>
      <c r="E243" s="456"/>
      <c r="F243" s="456"/>
      <c r="G243" s="456"/>
      <c r="H243" s="456"/>
    </row>
    <row r="244" spans="1:8" ht="15.75" customHeight="1" x14ac:dyDescent="0.3">
      <c r="A244" s="242"/>
      <c r="B244" s="243" t="s">
        <v>147</v>
      </c>
      <c r="C244" s="258"/>
      <c r="D244" s="280"/>
      <c r="E244" s="246"/>
      <c r="F244" s="247"/>
      <c r="G244" s="259"/>
      <c r="H244" s="281"/>
    </row>
    <row r="245" spans="1:8" ht="18" customHeight="1" x14ac:dyDescent="0.3">
      <c r="A245" s="212"/>
      <c r="B245" s="48"/>
      <c r="C245" s="49"/>
      <c r="D245" s="50"/>
      <c r="E245" s="51"/>
      <c r="F245" s="52"/>
      <c r="G245" s="26">
        <f t="shared" si="15"/>
        <v>0</v>
      </c>
      <c r="H245" s="282"/>
    </row>
    <row r="246" spans="1:8" ht="18" customHeight="1" x14ac:dyDescent="0.3">
      <c r="A246" s="212"/>
      <c r="B246" s="48"/>
      <c r="C246" s="49"/>
      <c r="D246" s="50"/>
      <c r="E246" s="51"/>
      <c r="F246" s="52"/>
      <c r="G246" s="26">
        <f t="shared" si="15"/>
        <v>0</v>
      </c>
      <c r="H246" s="282"/>
    </row>
    <row r="247" spans="1:8" ht="18" customHeight="1" x14ac:dyDescent="0.3">
      <c r="A247" s="212"/>
      <c r="B247" s="48"/>
      <c r="C247" s="49"/>
      <c r="D247" s="50"/>
      <c r="E247" s="51"/>
      <c r="F247" s="52"/>
      <c r="G247" s="26">
        <f t="shared" si="15"/>
        <v>0</v>
      </c>
      <c r="H247" s="282"/>
    </row>
    <row r="248" spans="1:8" ht="18" customHeight="1" x14ac:dyDescent="0.3">
      <c r="A248" s="212"/>
      <c r="B248" s="48"/>
      <c r="C248" s="49"/>
      <c r="D248" s="50"/>
      <c r="E248" s="51"/>
      <c r="F248" s="52"/>
      <c r="G248" s="26">
        <f t="shared" si="15"/>
        <v>0</v>
      </c>
      <c r="H248" s="282"/>
    </row>
    <row r="249" spans="1:8" ht="18" customHeight="1" thickBot="1" x14ac:dyDescent="0.35">
      <c r="A249" s="251"/>
      <c r="B249" s="276"/>
      <c r="C249" s="253"/>
      <c r="D249" s="254"/>
      <c r="E249" s="255"/>
      <c r="F249" s="256"/>
      <c r="G249" s="233">
        <f t="shared" si="15"/>
        <v>0</v>
      </c>
      <c r="H249" s="234">
        <f>SUM(G245:G249)</f>
        <v>0</v>
      </c>
    </row>
    <row r="250" spans="1:8" ht="18" customHeight="1" thickBot="1" x14ac:dyDescent="0.35">
      <c r="A250" s="458"/>
      <c r="B250" s="458"/>
      <c r="C250" s="458"/>
      <c r="D250" s="458"/>
      <c r="E250" s="458"/>
      <c r="F250" s="458"/>
      <c r="G250" s="458"/>
      <c r="H250" s="458"/>
    </row>
    <row r="251" spans="1:8" ht="18" customHeight="1" x14ac:dyDescent="0.3">
      <c r="A251" s="242"/>
      <c r="B251" s="258" t="s">
        <v>64</v>
      </c>
      <c r="C251" s="258"/>
      <c r="D251" s="280"/>
      <c r="E251" s="246"/>
      <c r="F251" s="247"/>
      <c r="G251" s="259"/>
      <c r="H251" s="281"/>
    </row>
    <row r="252" spans="1:8" ht="18" customHeight="1" x14ac:dyDescent="0.3">
      <c r="A252" s="212"/>
      <c r="B252" s="47"/>
      <c r="C252" s="49"/>
      <c r="D252" s="50"/>
      <c r="E252" s="51"/>
      <c r="F252" s="52"/>
      <c r="G252" s="26">
        <f t="shared" si="15"/>
        <v>0</v>
      </c>
      <c r="H252" s="282"/>
    </row>
    <row r="253" spans="1:8" ht="18" customHeight="1" x14ac:dyDescent="0.3">
      <c r="A253" s="212"/>
      <c r="B253" s="47"/>
      <c r="C253" s="49"/>
      <c r="D253" s="50"/>
      <c r="E253" s="51"/>
      <c r="F253" s="52"/>
      <c r="G253" s="26">
        <f t="shared" si="15"/>
        <v>0</v>
      </c>
      <c r="H253" s="282"/>
    </row>
    <row r="254" spans="1:8" ht="18" customHeight="1" x14ac:dyDescent="0.3">
      <c r="A254" s="212"/>
      <c r="B254" s="47"/>
      <c r="C254" s="49"/>
      <c r="D254" s="50"/>
      <c r="E254" s="51"/>
      <c r="F254" s="52"/>
      <c r="G254" s="26">
        <f t="shared" si="15"/>
        <v>0</v>
      </c>
      <c r="H254" s="282"/>
    </row>
    <row r="255" spans="1:8" ht="18" customHeight="1" x14ac:dyDescent="0.3">
      <c r="A255" s="212"/>
      <c r="B255" s="47"/>
      <c r="C255" s="49"/>
      <c r="D255" s="50"/>
      <c r="E255" s="51"/>
      <c r="F255" s="52"/>
      <c r="G255" s="26">
        <f t="shared" si="15"/>
        <v>0</v>
      </c>
      <c r="H255" s="282"/>
    </row>
    <row r="256" spans="1:8" ht="18" customHeight="1" x14ac:dyDescent="0.3">
      <c r="A256" s="212"/>
      <c r="B256" s="47"/>
      <c r="C256" s="49"/>
      <c r="D256" s="50"/>
      <c r="E256" s="51"/>
      <c r="F256" s="52"/>
      <c r="G256" s="26">
        <f t="shared" si="15"/>
        <v>0</v>
      </c>
      <c r="H256" s="282"/>
    </row>
    <row r="257" spans="1:8" ht="18" customHeight="1" x14ac:dyDescent="0.3">
      <c r="A257" s="212"/>
      <c r="B257" s="47"/>
      <c r="C257" s="49"/>
      <c r="D257" s="50"/>
      <c r="E257" s="51"/>
      <c r="F257" s="52"/>
      <c r="G257" s="26">
        <f t="shared" si="15"/>
        <v>0</v>
      </c>
      <c r="H257" s="282"/>
    </row>
    <row r="258" spans="1:8" ht="18" customHeight="1" thickBot="1" x14ac:dyDescent="0.35">
      <c r="A258" s="251"/>
      <c r="B258" s="382"/>
      <c r="C258" s="253"/>
      <c r="D258" s="254"/>
      <c r="E258" s="255"/>
      <c r="F258" s="256"/>
      <c r="G258" s="233">
        <f t="shared" si="15"/>
        <v>0</v>
      </c>
      <c r="H258" s="234">
        <f>SUM(G252:G258)</f>
        <v>0</v>
      </c>
    </row>
    <row r="259" spans="1:8" ht="18" customHeight="1" thickBot="1" x14ac:dyDescent="0.35">
      <c r="A259" s="458"/>
      <c r="B259" s="458"/>
      <c r="C259" s="458"/>
      <c r="D259" s="458"/>
      <c r="E259" s="458"/>
      <c r="F259" s="458"/>
      <c r="G259" s="458"/>
      <c r="H259" s="458"/>
    </row>
    <row r="260" spans="1:8" ht="18" customHeight="1" x14ac:dyDescent="0.3">
      <c r="A260" s="242"/>
      <c r="B260" s="243" t="s">
        <v>65</v>
      </c>
      <c r="C260" s="258"/>
      <c r="D260" s="280"/>
      <c r="E260" s="246"/>
      <c r="F260" s="247"/>
      <c r="G260" s="259"/>
      <c r="H260" s="281"/>
    </row>
    <row r="261" spans="1:8" ht="18" customHeight="1" x14ac:dyDescent="0.3">
      <c r="A261" s="212"/>
      <c r="B261" s="48"/>
      <c r="C261" s="49"/>
      <c r="D261" s="50"/>
      <c r="E261" s="51"/>
      <c r="F261" s="52"/>
      <c r="G261" s="26">
        <f t="shared" si="15"/>
        <v>0</v>
      </c>
      <c r="H261" s="282"/>
    </row>
    <row r="262" spans="1:8" ht="18" customHeight="1" x14ac:dyDescent="0.3">
      <c r="A262" s="212"/>
      <c r="B262" s="48"/>
      <c r="C262" s="49"/>
      <c r="D262" s="50"/>
      <c r="E262" s="51"/>
      <c r="F262" s="52"/>
      <c r="G262" s="26">
        <f t="shared" si="15"/>
        <v>0</v>
      </c>
      <c r="H262" s="282"/>
    </row>
    <row r="263" spans="1:8" ht="18" customHeight="1" x14ac:dyDescent="0.3">
      <c r="A263" s="212"/>
      <c r="B263" s="48"/>
      <c r="C263" s="49"/>
      <c r="D263" s="50"/>
      <c r="E263" s="51"/>
      <c r="F263" s="52"/>
      <c r="G263" s="26">
        <f t="shared" si="15"/>
        <v>0</v>
      </c>
      <c r="H263" s="282"/>
    </row>
    <row r="264" spans="1:8" ht="18" customHeight="1" x14ac:dyDescent="0.3">
      <c r="A264" s="212"/>
      <c r="B264" s="48"/>
      <c r="C264" s="49"/>
      <c r="D264" s="50"/>
      <c r="E264" s="51"/>
      <c r="F264" s="52"/>
      <c r="G264" s="26">
        <f t="shared" si="15"/>
        <v>0</v>
      </c>
      <c r="H264" s="282"/>
    </row>
    <row r="265" spans="1:8" ht="18" customHeight="1" x14ac:dyDescent="0.3">
      <c r="A265" s="212"/>
      <c r="B265" s="48"/>
      <c r="C265" s="49"/>
      <c r="D265" s="50"/>
      <c r="E265" s="51"/>
      <c r="F265" s="52"/>
      <c r="G265" s="26">
        <f t="shared" si="15"/>
        <v>0</v>
      </c>
      <c r="H265" s="282"/>
    </row>
    <row r="266" spans="1:8" ht="18" customHeight="1" thickBot="1" x14ac:dyDescent="0.35">
      <c r="A266" s="251"/>
      <c r="B266" s="276"/>
      <c r="C266" s="253"/>
      <c r="D266" s="254"/>
      <c r="E266" s="255"/>
      <c r="F266" s="256"/>
      <c r="G266" s="233">
        <f t="shared" si="15"/>
        <v>0</v>
      </c>
      <c r="H266" s="234">
        <f>SUM(G261:G266)</f>
        <v>0</v>
      </c>
    </row>
    <row r="267" spans="1:8" ht="18" customHeight="1" thickBot="1" x14ac:dyDescent="0.35">
      <c r="A267" s="458"/>
      <c r="B267" s="458"/>
      <c r="C267" s="458"/>
      <c r="D267" s="458"/>
      <c r="E267" s="458"/>
      <c r="F267" s="458"/>
      <c r="G267" s="458"/>
      <c r="H267" s="458"/>
    </row>
    <row r="268" spans="1:8" ht="18" customHeight="1" x14ac:dyDescent="0.3">
      <c r="A268" s="242"/>
      <c r="B268" s="243" t="s">
        <v>66</v>
      </c>
      <c r="C268" s="258"/>
      <c r="D268" s="280"/>
      <c r="E268" s="246"/>
      <c r="F268" s="247"/>
      <c r="G268" s="259"/>
      <c r="H268" s="281"/>
    </row>
    <row r="269" spans="1:8" ht="18" customHeight="1" x14ac:dyDescent="0.3">
      <c r="A269" s="212"/>
      <c r="B269" s="48"/>
      <c r="C269" s="49"/>
      <c r="D269" s="50"/>
      <c r="E269" s="51"/>
      <c r="F269" s="52"/>
      <c r="G269" s="26">
        <f t="shared" si="15"/>
        <v>0</v>
      </c>
      <c r="H269" s="282"/>
    </row>
    <row r="270" spans="1:8" ht="18" customHeight="1" x14ac:dyDescent="0.3">
      <c r="A270" s="212"/>
      <c r="B270" s="48"/>
      <c r="C270" s="49"/>
      <c r="D270" s="50"/>
      <c r="E270" s="51"/>
      <c r="F270" s="52"/>
      <c r="G270" s="26">
        <f t="shared" si="15"/>
        <v>0</v>
      </c>
      <c r="H270" s="282"/>
    </row>
    <row r="271" spans="1:8" ht="18" customHeight="1" x14ac:dyDescent="0.3">
      <c r="A271" s="212"/>
      <c r="B271" s="48"/>
      <c r="C271" s="49"/>
      <c r="D271" s="50"/>
      <c r="E271" s="51"/>
      <c r="F271" s="52"/>
      <c r="G271" s="26">
        <f t="shared" si="15"/>
        <v>0</v>
      </c>
      <c r="H271" s="282"/>
    </row>
    <row r="272" spans="1:8" ht="18" customHeight="1" x14ac:dyDescent="0.3">
      <c r="A272" s="212"/>
      <c r="B272" s="48"/>
      <c r="C272" s="49"/>
      <c r="D272" s="50"/>
      <c r="E272" s="51"/>
      <c r="F272" s="52"/>
      <c r="G272" s="26">
        <f t="shared" si="15"/>
        <v>0</v>
      </c>
      <c r="H272" s="282"/>
    </row>
    <row r="273" spans="1:8" ht="18" customHeight="1" x14ac:dyDescent="0.3">
      <c r="A273" s="212"/>
      <c r="B273" s="48"/>
      <c r="C273" s="49"/>
      <c r="D273" s="50"/>
      <c r="E273" s="51"/>
      <c r="F273" s="52"/>
      <c r="G273" s="26">
        <f t="shared" si="15"/>
        <v>0</v>
      </c>
      <c r="H273" s="282"/>
    </row>
    <row r="274" spans="1:8" ht="18" customHeight="1" x14ac:dyDescent="0.3">
      <c r="A274" s="212"/>
      <c r="B274" s="48"/>
      <c r="C274" s="49"/>
      <c r="D274" s="50"/>
      <c r="E274" s="51"/>
      <c r="F274" s="52"/>
      <c r="G274" s="26">
        <f t="shared" si="15"/>
        <v>0</v>
      </c>
      <c r="H274" s="282"/>
    </row>
    <row r="275" spans="1:8" ht="18" customHeight="1" x14ac:dyDescent="0.3">
      <c r="A275" s="212"/>
      <c r="B275" s="48"/>
      <c r="C275" s="49"/>
      <c r="D275" s="50"/>
      <c r="E275" s="51"/>
      <c r="F275" s="52"/>
      <c r="G275" s="26">
        <f t="shared" si="15"/>
        <v>0</v>
      </c>
      <c r="H275" s="282"/>
    </row>
    <row r="276" spans="1:8" ht="18" customHeight="1" thickBot="1" x14ac:dyDescent="0.35">
      <c r="A276" s="251"/>
      <c r="B276" s="276"/>
      <c r="C276" s="253"/>
      <c r="D276" s="254"/>
      <c r="E276" s="255"/>
      <c r="F276" s="256"/>
      <c r="G276" s="233">
        <f t="shared" si="15"/>
        <v>0</v>
      </c>
      <c r="H276" s="234">
        <f>SUM(G269:G276)</f>
        <v>0</v>
      </c>
    </row>
    <row r="277" spans="1:8" ht="18" customHeight="1" thickBot="1" x14ac:dyDescent="0.35">
      <c r="A277" s="458"/>
      <c r="B277" s="458"/>
      <c r="C277" s="458"/>
      <c r="D277" s="458"/>
      <c r="E277" s="458"/>
      <c r="F277" s="458"/>
      <c r="G277" s="458"/>
      <c r="H277" s="458"/>
    </row>
    <row r="278" spans="1:8" ht="18" customHeight="1" x14ac:dyDescent="0.3">
      <c r="A278" s="242"/>
      <c r="B278" s="243" t="s">
        <v>139</v>
      </c>
      <c r="C278" s="258"/>
      <c r="D278" s="280"/>
      <c r="E278" s="246"/>
      <c r="F278" s="247"/>
      <c r="G278" s="259"/>
      <c r="H278" s="281"/>
    </row>
    <row r="279" spans="1:8" ht="18" customHeight="1" x14ac:dyDescent="0.3">
      <c r="A279" s="212"/>
      <c r="B279" s="48"/>
      <c r="C279" s="49"/>
      <c r="D279" s="50"/>
      <c r="E279" s="51"/>
      <c r="F279" s="52"/>
      <c r="G279" s="26">
        <f t="shared" si="15"/>
        <v>0</v>
      </c>
      <c r="H279" s="217"/>
    </row>
    <row r="280" spans="1:8" ht="18" customHeight="1" x14ac:dyDescent="0.3">
      <c r="A280" s="212"/>
      <c r="B280" s="48"/>
      <c r="C280" s="49"/>
      <c r="D280" s="50"/>
      <c r="E280" s="51"/>
      <c r="F280" s="52"/>
      <c r="G280" s="26">
        <f t="shared" si="15"/>
        <v>0</v>
      </c>
      <c r="H280" s="217"/>
    </row>
    <row r="281" spans="1:8" ht="18" customHeight="1" x14ac:dyDescent="0.3">
      <c r="A281" s="212"/>
      <c r="B281" s="48"/>
      <c r="C281" s="49"/>
      <c r="D281" s="50"/>
      <c r="E281" s="51"/>
      <c r="F281" s="52"/>
      <c r="G281" s="26">
        <f t="shared" si="15"/>
        <v>0</v>
      </c>
      <c r="H281" s="217"/>
    </row>
    <row r="282" spans="1:8" ht="18" customHeight="1" x14ac:dyDescent="0.3">
      <c r="A282" s="212"/>
      <c r="B282" s="48"/>
      <c r="C282" s="49"/>
      <c r="D282" s="50"/>
      <c r="E282" s="51"/>
      <c r="F282" s="52"/>
      <c r="G282" s="26">
        <f t="shared" si="15"/>
        <v>0</v>
      </c>
      <c r="H282" s="217"/>
    </row>
    <row r="283" spans="1:8" ht="18" customHeight="1" x14ac:dyDescent="0.3">
      <c r="A283" s="212"/>
      <c r="B283" s="48"/>
      <c r="C283" s="49"/>
      <c r="D283" s="50"/>
      <c r="E283" s="51"/>
      <c r="F283" s="52"/>
      <c r="G283" s="26">
        <f t="shared" si="15"/>
        <v>0</v>
      </c>
      <c r="H283" s="217"/>
    </row>
    <row r="284" spans="1:8" ht="18" customHeight="1" thickBot="1" x14ac:dyDescent="0.35">
      <c r="A284" s="251"/>
      <c r="B284" s="276"/>
      <c r="C284" s="253"/>
      <c r="D284" s="254"/>
      <c r="E284" s="255"/>
      <c r="F284" s="256"/>
      <c r="G284" s="233">
        <f t="shared" si="15"/>
        <v>0</v>
      </c>
      <c r="H284" s="234">
        <f>SUM(G279:G284)</f>
        <v>0</v>
      </c>
    </row>
    <row r="285" spans="1:8" ht="18" customHeight="1" thickBot="1" x14ac:dyDescent="0.35">
      <c r="A285" s="458"/>
      <c r="B285" s="458"/>
      <c r="C285" s="458"/>
      <c r="D285" s="458"/>
      <c r="E285" s="458"/>
      <c r="F285" s="458"/>
      <c r="G285" s="458"/>
      <c r="H285" s="458"/>
    </row>
    <row r="286" spans="1:8" ht="18" customHeight="1" x14ac:dyDescent="0.3">
      <c r="A286" s="242"/>
      <c r="B286" s="243" t="s">
        <v>140</v>
      </c>
      <c r="C286" s="258"/>
      <c r="D286" s="280"/>
      <c r="E286" s="246"/>
      <c r="F286" s="247"/>
      <c r="G286" s="259"/>
      <c r="H286" s="281"/>
    </row>
    <row r="287" spans="1:8" ht="18" customHeight="1" x14ac:dyDescent="0.3">
      <c r="A287" s="212"/>
      <c r="B287" s="48"/>
      <c r="C287" s="49"/>
      <c r="D287" s="50"/>
      <c r="E287" s="51"/>
      <c r="F287" s="52"/>
      <c r="G287" s="26">
        <f t="shared" si="15"/>
        <v>0</v>
      </c>
      <c r="H287" s="282"/>
    </row>
    <row r="288" spans="1:8" ht="18" customHeight="1" x14ac:dyDescent="0.3">
      <c r="A288" s="212"/>
      <c r="B288" s="48"/>
      <c r="C288" s="49"/>
      <c r="D288" s="50"/>
      <c r="E288" s="51"/>
      <c r="F288" s="52"/>
      <c r="G288" s="26">
        <f t="shared" si="15"/>
        <v>0</v>
      </c>
      <c r="H288" s="282"/>
    </row>
    <row r="289" spans="1:8" ht="18" customHeight="1" x14ac:dyDescent="0.3">
      <c r="A289" s="212"/>
      <c r="B289" s="48"/>
      <c r="C289" s="49"/>
      <c r="D289" s="50"/>
      <c r="E289" s="51"/>
      <c r="F289" s="52"/>
      <c r="G289" s="26">
        <f t="shared" si="15"/>
        <v>0</v>
      </c>
      <c r="H289" s="282"/>
    </row>
    <row r="290" spans="1:8" ht="18" customHeight="1" x14ac:dyDescent="0.3">
      <c r="A290" s="212"/>
      <c r="B290" s="48"/>
      <c r="C290" s="49"/>
      <c r="D290" s="50"/>
      <c r="E290" s="51"/>
      <c r="F290" s="52"/>
      <c r="G290" s="26">
        <f t="shared" si="15"/>
        <v>0</v>
      </c>
      <c r="H290" s="282"/>
    </row>
    <row r="291" spans="1:8" ht="18" customHeight="1" thickBot="1" x14ac:dyDescent="0.35">
      <c r="A291" s="251"/>
      <c r="B291" s="276"/>
      <c r="C291" s="253"/>
      <c r="D291" s="283"/>
      <c r="E291" s="255"/>
      <c r="F291" s="256"/>
      <c r="G291" s="233">
        <f t="shared" si="15"/>
        <v>0</v>
      </c>
      <c r="H291" s="234">
        <f>SUM(G287:G291)</f>
        <v>0</v>
      </c>
    </row>
    <row r="292" spans="1:8" ht="18" customHeight="1" thickBot="1" x14ac:dyDescent="0.35">
      <c r="A292" s="458"/>
      <c r="B292" s="458"/>
      <c r="C292" s="458"/>
      <c r="D292" s="458"/>
      <c r="E292" s="458"/>
      <c r="F292" s="458"/>
      <c r="G292" s="458"/>
      <c r="H292" s="458"/>
    </row>
    <row r="293" spans="1:8" ht="18" customHeight="1" x14ac:dyDescent="0.3">
      <c r="A293" s="242"/>
      <c r="B293" s="243" t="s">
        <v>67</v>
      </c>
      <c r="C293" s="258"/>
      <c r="D293" s="245"/>
      <c r="E293" s="246"/>
      <c r="F293" s="247"/>
      <c r="G293" s="248"/>
      <c r="H293" s="281"/>
    </row>
    <row r="294" spans="1:8" ht="18" customHeight="1" x14ac:dyDescent="0.3">
      <c r="A294" s="212"/>
      <c r="B294" s="48"/>
      <c r="C294" s="47"/>
      <c r="D294" s="50"/>
      <c r="E294" s="51"/>
      <c r="F294" s="52"/>
      <c r="G294" s="26">
        <f>(E294-(E294*F294/100))*A294</f>
        <v>0</v>
      </c>
      <c r="H294" s="284"/>
    </row>
    <row r="295" spans="1:8" ht="18" customHeight="1" x14ac:dyDescent="0.3">
      <c r="A295" s="212"/>
      <c r="B295" s="48"/>
      <c r="C295" s="47"/>
      <c r="D295" s="50"/>
      <c r="E295" s="51"/>
      <c r="F295" s="52"/>
      <c r="G295" s="26">
        <f t="shared" ref="G295:G296" si="16">(E295-(E295*F295/100))*A295</f>
        <v>0</v>
      </c>
      <c r="H295" s="284"/>
    </row>
    <row r="296" spans="1:8" ht="18" customHeight="1" x14ac:dyDescent="0.3">
      <c r="A296" s="212"/>
      <c r="B296" s="48"/>
      <c r="C296" s="47"/>
      <c r="D296" s="50"/>
      <c r="E296" s="51"/>
      <c r="F296" s="52"/>
      <c r="G296" s="26">
        <f t="shared" si="16"/>
        <v>0</v>
      </c>
      <c r="H296" s="284"/>
    </row>
    <row r="297" spans="1:8" ht="18" customHeight="1" x14ac:dyDescent="0.3">
      <c r="A297" s="212"/>
      <c r="B297" s="48"/>
      <c r="C297" s="49"/>
      <c r="D297" s="50"/>
      <c r="E297" s="51"/>
      <c r="F297" s="52"/>
      <c r="G297" s="26">
        <f t="shared" ref="G297:G314" si="17">(E297-(E297*F297/100))*A297</f>
        <v>0</v>
      </c>
      <c r="H297" s="282"/>
    </row>
    <row r="298" spans="1:8" ht="18" customHeight="1" x14ac:dyDescent="0.3">
      <c r="A298" s="212"/>
      <c r="B298" s="48"/>
      <c r="C298" s="49"/>
      <c r="D298" s="50"/>
      <c r="E298" s="51"/>
      <c r="F298" s="52"/>
      <c r="G298" s="26">
        <f t="shared" si="17"/>
        <v>0</v>
      </c>
      <c r="H298" s="282"/>
    </row>
    <row r="299" spans="1:8" ht="18" customHeight="1" thickBot="1" x14ac:dyDescent="0.35">
      <c r="A299" s="251"/>
      <c r="B299" s="276"/>
      <c r="C299" s="253"/>
      <c r="D299" s="254"/>
      <c r="E299" s="255"/>
      <c r="F299" s="256"/>
      <c r="G299" s="233">
        <f t="shared" si="17"/>
        <v>0</v>
      </c>
      <c r="H299" s="234">
        <f>SUM(G294:G299)</f>
        <v>0</v>
      </c>
    </row>
    <row r="300" spans="1:8" ht="18" customHeight="1" thickBot="1" x14ac:dyDescent="0.35">
      <c r="A300" s="458"/>
      <c r="B300" s="458"/>
      <c r="C300" s="458"/>
      <c r="D300" s="458"/>
      <c r="E300" s="458"/>
      <c r="F300" s="458"/>
      <c r="G300" s="458"/>
      <c r="H300" s="458"/>
    </row>
    <row r="301" spans="1:8" ht="30" x14ac:dyDescent="0.3">
      <c r="A301" s="242"/>
      <c r="B301" s="257" t="s">
        <v>68</v>
      </c>
      <c r="C301" s="258"/>
      <c r="D301" s="245"/>
      <c r="E301" s="246"/>
      <c r="F301" s="247"/>
      <c r="G301" s="259"/>
      <c r="H301" s="260"/>
    </row>
    <row r="302" spans="1:8" x14ac:dyDescent="0.3">
      <c r="A302" s="212"/>
      <c r="B302" s="60"/>
      <c r="C302" s="49"/>
      <c r="D302" s="50"/>
      <c r="E302" s="51"/>
      <c r="F302" s="52"/>
      <c r="G302" s="26">
        <f t="shared" si="17"/>
        <v>0</v>
      </c>
      <c r="H302" s="214"/>
    </row>
    <row r="303" spans="1:8" ht="18" customHeight="1" x14ac:dyDescent="0.3">
      <c r="A303" s="212"/>
      <c r="B303" s="48"/>
      <c r="C303" s="49"/>
      <c r="D303" s="50"/>
      <c r="E303" s="51"/>
      <c r="F303" s="52"/>
      <c r="G303" s="26">
        <f t="shared" si="17"/>
        <v>0</v>
      </c>
      <c r="H303" s="214"/>
    </row>
    <row r="304" spans="1:8" ht="18" customHeight="1" x14ac:dyDescent="0.3">
      <c r="A304" s="212"/>
      <c r="B304" s="48"/>
      <c r="C304" s="49"/>
      <c r="D304" s="50"/>
      <c r="E304" s="51"/>
      <c r="F304" s="52"/>
      <c r="G304" s="26">
        <f t="shared" si="17"/>
        <v>0</v>
      </c>
      <c r="H304" s="214"/>
    </row>
    <row r="305" spans="1:34" ht="18" customHeight="1" x14ac:dyDescent="0.3">
      <c r="A305" s="212"/>
      <c r="B305" s="48"/>
      <c r="C305" s="49"/>
      <c r="D305" s="50"/>
      <c r="E305" s="51"/>
      <c r="F305" s="52"/>
      <c r="G305" s="26">
        <f t="shared" si="17"/>
        <v>0</v>
      </c>
      <c r="H305" s="214"/>
    </row>
    <row r="306" spans="1:34" ht="18" customHeight="1" x14ac:dyDescent="0.3">
      <c r="A306" s="212"/>
      <c r="B306" s="48"/>
      <c r="C306" s="49"/>
      <c r="D306" s="50"/>
      <c r="E306" s="51"/>
      <c r="F306" s="52"/>
      <c r="G306" s="26">
        <f t="shared" si="17"/>
        <v>0</v>
      </c>
      <c r="H306" s="214"/>
    </row>
    <row r="307" spans="1:34" ht="18" customHeight="1" x14ac:dyDescent="0.3">
      <c r="A307" s="212"/>
      <c r="B307" s="48"/>
      <c r="C307" s="49"/>
      <c r="D307" s="50"/>
      <c r="E307" s="51"/>
      <c r="F307" s="52"/>
      <c r="G307" s="26">
        <f t="shared" si="17"/>
        <v>0</v>
      </c>
      <c r="H307" s="214"/>
    </row>
    <row r="308" spans="1:34" ht="18" customHeight="1" x14ac:dyDescent="0.3">
      <c r="A308" s="212"/>
      <c r="B308" s="48"/>
      <c r="C308" s="49"/>
      <c r="D308" s="50"/>
      <c r="E308" s="51"/>
      <c r="F308" s="52"/>
      <c r="G308" s="26">
        <f t="shared" si="17"/>
        <v>0</v>
      </c>
      <c r="H308" s="214"/>
    </row>
    <row r="309" spans="1:34" ht="18" customHeight="1" x14ac:dyDescent="0.3">
      <c r="A309" s="212"/>
      <c r="B309" s="48"/>
      <c r="C309" s="49"/>
      <c r="D309" s="50"/>
      <c r="E309" s="51"/>
      <c r="F309" s="52"/>
      <c r="G309" s="26">
        <f t="shared" si="17"/>
        <v>0</v>
      </c>
      <c r="H309" s="214"/>
    </row>
    <row r="310" spans="1:34" x14ac:dyDescent="0.3">
      <c r="A310" s="212"/>
      <c r="B310" s="60"/>
      <c r="C310" s="49"/>
      <c r="D310" s="50"/>
      <c r="E310" s="51"/>
      <c r="F310" s="52"/>
      <c r="G310" s="26">
        <f t="shared" si="17"/>
        <v>0</v>
      </c>
      <c r="H310" s="214"/>
    </row>
    <row r="311" spans="1:34" ht="18" customHeight="1" x14ac:dyDescent="0.3">
      <c r="A311" s="212"/>
      <c r="B311" s="48"/>
      <c r="C311" s="49"/>
      <c r="D311" s="50"/>
      <c r="E311" s="51"/>
      <c r="F311" s="52"/>
      <c r="G311" s="26">
        <f t="shared" si="17"/>
        <v>0</v>
      </c>
      <c r="H311" s="214"/>
    </row>
    <row r="312" spans="1:34" ht="18" customHeight="1" x14ac:dyDescent="0.3">
      <c r="A312" s="212"/>
      <c r="B312" s="48"/>
      <c r="C312" s="49"/>
      <c r="D312" s="50"/>
      <c r="E312" s="51"/>
      <c r="F312" s="52"/>
      <c r="G312" s="26">
        <f t="shared" si="17"/>
        <v>0</v>
      </c>
      <c r="H312" s="214"/>
    </row>
    <row r="313" spans="1:34" ht="18" customHeight="1" x14ac:dyDescent="0.3">
      <c r="A313" s="212"/>
      <c r="B313" s="48"/>
      <c r="C313" s="49"/>
      <c r="D313" s="50"/>
      <c r="E313" s="51"/>
      <c r="F313" s="52"/>
      <c r="G313" s="26">
        <f t="shared" si="17"/>
        <v>0</v>
      </c>
      <c r="H313" s="214"/>
    </row>
    <row r="314" spans="1:34" ht="18" customHeight="1" thickBot="1" x14ac:dyDescent="0.35">
      <c r="A314" s="251"/>
      <c r="B314" s="276"/>
      <c r="C314" s="253"/>
      <c r="D314" s="254"/>
      <c r="E314" s="255"/>
      <c r="F314" s="256"/>
      <c r="G314" s="233">
        <f t="shared" si="17"/>
        <v>0</v>
      </c>
      <c r="H314" s="234">
        <f>SUM(G302:G314)</f>
        <v>0</v>
      </c>
    </row>
    <row r="315" spans="1:34" ht="18" customHeight="1" thickBot="1" x14ac:dyDescent="0.35">
      <c r="A315" s="456"/>
      <c r="B315" s="456"/>
      <c r="C315" s="456"/>
      <c r="D315" s="456"/>
      <c r="E315" s="456"/>
      <c r="F315" s="456"/>
      <c r="G315" s="456"/>
      <c r="H315" s="456"/>
    </row>
    <row r="316" spans="1:34" s="37" customFormat="1" ht="45" x14ac:dyDescent="0.3">
      <c r="A316" s="285"/>
      <c r="B316" s="286" t="s">
        <v>69</v>
      </c>
      <c r="C316" s="287"/>
      <c r="D316" s="288"/>
      <c r="E316" s="289"/>
      <c r="F316" s="290"/>
      <c r="G316" s="291"/>
      <c r="H316" s="292">
        <f>SUM(H31:H314)</f>
        <v>0</v>
      </c>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c r="AE316" s="295"/>
      <c r="AF316" s="295"/>
      <c r="AG316" s="295"/>
      <c r="AH316" s="295"/>
    </row>
    <row r="317" spans="1:34" s="392" customFormat="1" x14ac:dyDescent="0.3">
      <c r="A317" s="384"/>
      <c r="B317" s="385"/>
      <c r="C317" s="386"/>
      <c r="D317" s="387"/>
      <c r="E317" s="388"/>
      <c r="F317" s="389"/>
      <c r="G317" s="390"/>
      <c r="H317" s="391"/>
    </row>
    <row r="318" spans="1:34" s="37" customFormat="1" x14ac:dyDescent="0.3">
      <c r="A318" s="393"/>
      <c r="B318" s="394" t="s">
        <v>116</v>
      </c>
      <c r="C318" s="395"/>
      <c r="D318" s="396"/>
      <c r="E318" s="397"/>
      <c r="F318" s="398"/>
      <c r="G318" s="399"/>
      <c r="H318" s="400"/>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c r="AE318" s="295"/>
      <c r="AF318" s="295"/>
      <c r="AG318" s="295"/>
      <c r="AH318" s="295"/>
    </row>
    <row r="319" spans="1:34" ht="18" customHeight="1" x14ac:dyDescent="0.3">
      <c r="A319" s="242"/>
      <c r="B319" s="296"/>
      <c r="C319" s="207" t="s">
        <v>44</v>
      </c>
      <c r="D319" s="245"/>
      <c r="E319" s="246"/>
      <c r="F319" s="247"/>
      <c r="G319" s="259"/>
      <c r="H319" s="260"/>
    </row>
    <row r="320" spans="1:34" x14ac:dyDescent="0.3">
      <c r="A320" s="297"/>
      <c r="B320" s="22"/>
      <c r="C320" s="47"/>
      <c r="D320" s="10" t="s">
        <v>70</v>
      </c>
      <c r="E320" s="51"/>
      <c r="F320" s="52"/>
      <c r="G320" s="26">
        <f>(E320-(E320*F320/100))*C320</f>
        <v>0</v>
      </c>
      <c r="H320" s="214"/>
    </row>
    <row r="321" spans="1:34" x14ac:dyDescent="0.3">
      <c r="A321" s="297"/>
      <c r="B321" s="22"/>
      <c r="C321" s="47"/>
      <c r="D321" s="10" t="s">
        <v>71</v>
      </c>
      <c r="E321" s="51"/>
      <c r="F321" s="52"/>
      <c r="G321" s="26">
        <f>(E321-(E321*F321/100))*C321</f>
        <v>0</v>
      </c>
      <c r="H321" s="214"/>
      <c r="I321" s="459"/>
      <c r="J321" s="459"/>
      <c r="K321" s="459"/>
    </row>
    <row r="322" spans="1:34" x14ac:dyDescent="0.3">
      <c r="A322" s="297"/>
      <c r="B322" s="22"/>
      <c r="C322" s="47"/>
      <c r="D322" s="10" t="s">
        <v>72</v>
      </c>
      <c r="E322" s="51"/>
      <c r="F322" s="52"/>
      <c r="G322" s="26">
        <f>(E322-(E322*F322/100))*C322</f>
        <v>0</v>
      </c>
      <c r="H322" s="214"/>
      <c r="I322" s="459"/>
      <c r="J322" s="459"/>
      <c r="K322" s="459"/>
    </row>
    <row r="323" spans="1:34" ht="30" x14ac:dyDescent="0.3">
      <c r="A323" s="297"/>
      <c r="B323" s="22"/>
      <c r="C323" s="47"/>
      <c r="D323" s="8" t="s">
        <v>73</v>
      </c>
      <c r="E323" s="9" t="s">
        <v>74</v>
      </c>
      <c r="F323" s="24"/>
      <c r="G323" s="26"/>
      <c r="H323" s="214"/>
      <c r="I323" s="459"/>
      <c r="J323" s="459"/>
      <c r="K323" s="459"/>
    </row>
    <row r="324" spans="1:34" x14ac:dyDescent="0.3">
      <c r="A324" s="297"/>
      <c r="B324" s="22"/>
      <c r="C324" s="47"/>
      <c r="D324" s="10" t="s">
        <v>75</v>
      </c>
      <c r="E324" s="30">
        <f>'Staat van eenheidsprijzen'!C13</f>
        <v>0</v>
      </c>
      <c r="F324" s="24"/>
      <c r="G324" s="26">
        <f>C324*E324</f>
        <v>0</v>
      </c>
      <c r="H324" s="214"/>
      <c r="I324" s="459"/>
      <c r="J324" s="459"/>
      <c r="K324" s="459"/>
    </row>
    <row r="325" spans="1:34" x14ac:dyDescent="0.3">
      <c r="A325" s="297"/>
      <c r="B325" s="22"/>
      <c r="C325" s="47"/>
      <c r="D325" s="10" t="s">
        <v>76</v>
      </c>
      <c r="E325" s="30">
        <f>'Staat van eenheidsprijzen'!C14</f>
        <v>0</v>
      </c>
      <c r="F325" s="24"/>
      <c r="G325" s="26">
        <f t="shared" ref="G325:G328" si="18">C325*E325</f>
        <v>0</v>
      </c>
      <c r="H325" s="214"/>
      <c r="I325" s="459"/>
      <c r="J325" s="459"/>
      <c r="K325" s="459"/>
    </row>
    <row r="326" spans="1:34" x14ac:dyDescent="0.3">
      <c r="A326" s="297"/>
      <c r="B326" s="22"/>
      <c r="C326" s="47"/>
      <c r="D326" s="10" t="s">
        <v>77</v>
      </c>
      <c r="E326" s="30">
        <f>'Staat van eenheidsprijzen'!C15</f>
        <v>0</v>
      </c>
      <c r="F326" s="24"/>
      <c r="G326" s="26">
        <f t="shared" si="18"/>
        <v>0</v>
      </c>
      <c r="H326" s="214"/>
      <c r="I326" s="459"/>
      <c r="J326" s="459"/>
      <c r="K326" s="459"/>
    </row>
    <row r="327" spans="1:34" x14ac:dyDescent="0.3">
      <c r="A327" s="297"/>
      <c r="B327" s="22"/>
      <c r="C327" s="47"/>
      <c r="D327" s="14" t="s">
        <v>78</v>
      </c>
      <c r="E327" s="30">
        <f>'Staat van eenheidsprijzen'!C16</f>
        <v>0</v>
      </c>
      <c r="F327" s="24"/>
      <c r="G327" s="26">
        <f t="shared" si="18"/>
        <v>0</v>
      </c>
      <c r="H327" s="214"/>
      <c r="I327" s="459"/>
      <c r="J327" s="459"/>
      <c r="K327" s="459"/>
    </row>
    <row r="328" spans="1:34" ht="18" customHeight="1" x14ac:dyDescent="0.3">
      <c r="A328" s="297"/>
      <c r="B328" s="22"/>
      <c r="C328" s="47"/>
      <c r="D328" s="14" t="s">
        <v>79</v>
      </c>
      <c r="E328" s="30">
        <f>'Staat van eenheidsprijzen'!C17</f>
        <v>0</v>
      </c>
      <c r="F328" s="24"/>
      <c r="G328" s="26">
        <f t="shared" si="18"/>
        <v>0</v>
      </c>
      <c r="H328" s="214"/>
      <c r="I328" s="459"/>
      <c r="J328" s="459"/>
      <c r="K328" s="459"/>
    </row>
    <row r="329" spans="1:34" ht="18" customHeight="1" x14ac:dyDescent="0.3">
      <c r="A329" s="297"/>
      <c r="B329" s="22"/>
      <c r="C329" s="19"/>
      <c r="D329" s="14"/>
      <c r="E329" s="23"/>
      <c r="F329" s="24"/>
      <c r="G329" s="25"/>
      <c r="H329" s="214"/>
      <c r="I329" s="459"/>
      <c r="J329" s="459"/>
      <c r="K329" s="459"/>
    </row>
    <row r="330" spans="1:34" ht="37" customHeight="1" x14ac:dyDescent="0.3">
      <c r="A330" s="297"/>
      <c r="B330" s="22"/>
      <c r="C330" s="19"/>
      <c r="D330" s="15" t="s">
        <v>156</v>
      </c>
      <c r="E330" s="28"/>
      <c r="F330" s="29"/>
      <c r="G330" s="31">
        <f>H316-H74</f>
        <v>0</v>
      </c>
      <c r="H330" s="214"/>
      <c r="I330" s="459"/>
      <c r="J330" s="459"/>
      <c r="K330" s="459"/>
    </row>
    <row r="331" spans="1:34" ht="18" customHeight="1" x14ac:dyDescent="0.3">
      <c r="A331" s="297"/>
      <c r="B331" s="22"/>
      <c r="C331" s="19"/>
      <c r="D331" s="15" t="s">
        <v>155</v>
      </c>
      <c r="E331" s="28"/>
      <c r="F331" s="29"/>
      <c r="G331" s="31">
        <f>H74</f>
        <v>0</v>
      </c>
      <c r="H331" s="214"/>
      <c r="I331" s="459"/>
      <c r="J331" s="459"/>
      <c r="K331" s="459"/>
    </row>
    <row r="332" spans="1:34" ht="18" customHeight="1" x14ac:dyDescent="0.3">
      <c r="A332" s="297"/>
      <c r="B332" s="22"/>
      <c r="C332" s="19"/>
      <c r="D332" s="15" t="s">
        <v>80</v>
      </c>
      <c r="E332" s="28"/>
      <c r="F332" s="29"/>
      <c r="G332" s="31">
        <f>SUM(G320:G328)</f>
        <v>0</v>
      </c>
      <c r="H332" s="214"/>
      <c r="I332" s="459"/>
      <c r="J332" s="459"/>
      <c r="K332" s="459"/>
    </row>
    <row r="333" spans="1:34" x14ac:dyDescent="0.3">
      <c r="A333" s="297"/>
      <c r="B333" s="22"/>
      <c r="C333" s="19"/>
      <c r="D333" s="14"/>
      <c r="E333" s="28"/>
      <c r="F333" s="29"/>
      <c r="G333" s="27"/>
      <c r="H333" s="214"/>
    </row>
    <row r="334" spans="1:34" s="13" customFormat="1" ht="18" customHeight="1" x14ac:dyDescent="0.3">
      <c r="A334" s="298"/>
      <c r="B334" s="11"/>
      <c r="C334" s="12"/>
      <c r="D334" s="8" t="s">
        <v>81</v>
      </c>
      <c r="E334" s="16"/>
      <c r="F334" s="17"/>
      <c r="G334" s="18">
        <f>SUM(G330:G332)</f>
        <v>0</v>
      </c>
      <c r="H334" s="282"/>
      <c r="I334" s="196"/>
      <c r="J334" s="196"/>
      <c r="K334" s="196"/>
      <c r="L334" s="196"/>
      <c r="M334" s="196"/>
      <c r="N334" s="196"/>
      <c r="O334" s="196"/>
      <c r="P334" s="196"/>
      <c r="Q334" s="196"/>
      <c r="R334" s="196"/>
      <c r="S334" s="196"/>
      <c r="T334" s="196"/>
      <c r="U334" s="196"/>
      <c r="V334" s="196"/>
      <c r="W334" s="196"/>
      <c r="X334" s="196"/>
      <c r="Y334" s="196"/>
      <c r="Z334" s="196"/>
      <c r="AA334" s="196"/>
      <c r="AB334" s="196"/>
      <c r="AC334" s="196"/>
      <c r="AD334" s="196"/>
      <c r="AE334" s="196"/>
      <c r="AF334" s="196"/>
      <c r="AG334" s="196"/>
      <c r="AH334" s="196"/>
    </row>
    <row r="335" spans="1:34" ht="19" customHeight="1" thickBot="1" x14ac:dyDescent="0.35">
      <c r="A335" s="299"/>
      <c r="B335" s="300"/>
      <c r="C335" s="301"/>
      <c r="D335" s="302" t="s">
        <v>82</v>
      </c>
      <c r="E335" s="303"/>
      <c r="F335" s="304"/>
      <c r="G335" s="305"/>
      <c r="H335" s="306"/>
    </row>
    <row r="336" spans="1:34" s="195" customFormat="1" x14ac:dyDescent="0.3">
      <c r="D336" s="105"/>
      <c r="E336" s="197"/>
      <c r="F336" s="198"/>
      <c r="G336" s="199"/>
    </row>
    <row r="337" spans="1:8" s="195" customFormat="1" ht="15.5" thickBot="1" x14ac:dyDescent="0.35">
      <c r="D337" s="105"/>
      <c r="E337" s="197"/>
      <c r="F337" s="198"/>
      <c r="G337" s="199"/>
    </row>
    <row r="338" spans="1:8" s="195" customFormat="1" ht="105" customHeight="1" thickBot="1" x14ac:dyDescent="0.35">
      <c r="A338" s="460" t="s">
        <v>83</v>
      </c>
      <c r="B338" s="461"/>
      <c r="C338" s="461"/>
      <c r="D338" s="461"/>
      <c r="E338" s="461"/>
      <c r="F338" s="461"/>
      <c r="G338" s="461"/>
      <c r="H338" s="462"/>
    </row>
    <row r="339" spans="1:8" s="195" customFormat="1" x14ac:dyDescent="0.3">
      <c r="E339" s="197"/>
      <c r="F339" s="198"/>
      <c r="G339" s="199"/>
    </row>
    <row r="340" spans="1:8" s="195" customFormat="1" x14ac:dyDescent="0.3">
      <c r="D340" s="105"/>
      <c r="E340" s="197"/>
      <c r="F340" s="198"/>
      <c r="G340" s="199"/>
    </row>
    <row r="341" spans="1:8" s="195" customFormat="1" x14ac:dyDescent="0.3">
      <c r="D341" s="105"/>
      <c r="E341" s="197"/>
      <c r="F341" s="198"/>
      <c r="G341" s="199"/>
    </row>
    <row r="342" spans="1:8" s="195" customFormat="1" x14ac:dyDescent="0.3">
      <c r="E342" s="197"/>
      <c r="F342" s="198"/>
      <c r="G342" s="199"/>
    </row>
    <row r="343" spans="1:8" s="195" customFormat="1" x14ac:dyDescent="0.3">
      <c r="D343" s="105"/>
      <c r="E343" s="197"/>
      <c r="F343" s="198"/>
      <c r="G343" s="199"/>
    </row>
    <row r="344" spans="1:8" s="195" customFormat="1" x14ac:dyDescent="0.3">
      <c r="D344" s="105"/>
      <c r="E344" s="197"/>
      <c r="F344" s="198"/>
      <c r="G344" s="199"/>
    </row>
    <row r="345" spans="1:8" s="195" customFormat="1" x14ac:dyDescent="0.3">
      <c r="D345" s="105"/>
      <c r="E345" s="197"/>
      <c r="F345" s="198"/>
      <c r="G345" s="199"/>
    </row>
    <row r="346" spans="1:8" s="195" customFormat="1" x14ac:dyDescent="0.3">
      <c r="D346" s="105"/>
      <c r="E346" s="197"/>
      <c r="F346" s="198"/>
      <c r="G346" s="199"/>
    </row>
    <row r="347" spans="1:8" s="195" customFormat="1" x14ac:dyDescent="0.3">
      <c r="D347" s="105"/>
      <c r="E347" s="197"/>
      <c r="F347" s="198"/>
      <c r="G347" s="199"/>
    </row>
    <row r="348" spans="1:8" s="195" customFormat="1" x14ac:dyDescent="0.3">
      <c r="D348" s="105"/>
      <c r="E348" s="197"/>
      <c r="F348" s="198"/>
      <c r="G348" s="199"/>
    </row>
    <row r="349" spans="1:8" s="195" customFormat="1" x14ac:dyDescent="0.3">
      <c r="D349" s="105"/>
      <c r="E349" s="197"/>
      <c r="F349" s="198"/>
      <c r="G349" s="199"/>
    </row>
    <row r="350" spans="1:8" s="195" customFormat="1" x14ac:dyDescent="0.3">
      <c r="D350" s="105"/>
      <c r="E350" s="197"/>
      <c r="F350" s="198"/>
      <c r="G350" s="199"/>
    </row>
    <row r="351" spans="1:8" s="195" customFormat="1" x14ac:dyDescent="0.3">
      <c r="D351" s="105"/>
      <c r="E351" s="197"/>
      <c r="F351" s="198"/>
      <c r="G351" s="199"/>
    </row>
    <row r="352" spans="1:8" s="195" customFormat="1" x14ac:dyDescent="0.3">
      <c r="D352" s="105"/>
      <c r="E352" s="197"/>
      <c r="F352" s="198"/>
      <c r="G352" s="199"/>
    </row>
    <row r="353" spans="4:7" s="195" customFormat="1" x14ac:dyDescent="0.3">
      <c r="D353" s="105"/>
      <c r="E353" s="197"/>
      <c r="F353" s="198"/>
      <c r="G353" s="199"/>
    </row>
    <row r="354" spans="4:7" s="195" customFormat="1" x14ac:dyDescent="0.3">
      <c r="D354" s="105"/>
      <c r="E354" s="197"/>
      <c r="F354" s="198"/>
      <c r="G354" s="199"/>
    </row>
    <row r="355" spans="4:7" s="195" customFormat="1" x14ac:dyDescent="0.3">
      <c r="D355" s="105"/>
      <c r="E355" s="197"/>
      <c r="F355" s="198"/>
      <c r="G355" s="199"/>
    </row>
    <row r="356" spans="4:7" s="195" customFormat="1" x14ac:dyDescent="0.3">
      <c r="D356" s="105"/>
      <c r="E356" s="197"/>
      <c r="F356" s="198"/>
      <c r="G356" s="199"/>
    </row>
    <row r="357" spans="4:7" s="195" customFormat="1" x14ac:dyDescent="0.3">
      <c r="D357" s="105"/>
      <c r="E357" s="197"/>
      <c r="F357" s="198"/>
      <c r="G357" s="199"/>
    </row>
    <row r="358" spans="4:7" s="195" customFormat="1" x14ac:dyDescent="0.3">
      <c r="D358" s="105"/>
      <c r="E358" s="197"/>
      <c r="F358" s="198"/>
      <c r="G358" s="199"/>
    </row>
    <row r="359" spans="4:7" s="195" customFormat="1" x14ac:dyDescent="0.3">
      <c r="D359" s="105"/>
      <c r="E359" s="197"/>
      <c r="F359" s="198"/>
      <c r="G359" s="199"/>
    </row>
    <row r="360" spans="4:7" s="195" customFormat="1" x14ac:dyDescent="0.3">
      <c r="D360" s="105"/>
      <c r="E360" s="197"/>
      <c r="F360" s="198"/>
      <c r="G360" s="199"/>
    </row>
    <row r="361" spans="4:7" s="195" customFormat="1" x14ac:dyDescent="0.3">
      <c r="D361" s="105"/>
      <c r="E361" s="197"/>
      <c r="F361" s="198"/>
      <c r="G361" s="199"/>
    </row>
    <row r="362" spans="4:7" s="195" customFormat="1" x14ac:dyDescent="0.3">
      <c r="D362" s="105"/>
      <c r="E362" s="197"/>
      <c r="F362" s="198"/>
      <c r="G362" s="199"/>
    </row>
    <row r="363" spans="4:7" s="195" customFormat="1" x14ac:dyDescent="0.3">
      <c r="D363" s="105"/>
      <c r="E363" s="197"/>
      <c r="F363" s="198"/>
      <c r="G363" s="199"/>
    </row>
    <row r="364" spans="4:7" s="195" customFormat="1" x14ac:dyDescent="0.3">
      <c r="D364" s="105"/>
      <c r="E364" s="197"/>
      <c r="F364" s="198"/>
      <c r="G364" s="199"/>
    </row>
    <row r="365" spans="4:7" s="195" customFormat="1" x14ac:dyDescent="0.3">
      <c r="D365" s="105"/>
      <c r="E365" s="197"/>
      <c r="F365" s="198"/>
      <c r="G365" s="199"/>
    </row>
    <row r="366" spans="4:7" s="195" customFormat="1" x14ac:dyDescent="0.3">
      <c r="D366" s="105"/>
      <c r="E366" s="197"/>
      <c r="F366" s="198"/>
      <c r="G366" s="199"/>
    </row>
    <row r="367" spans="4:7" s="195" customFormat="1" x14ac:dyDescent="0.3">
      <c r="D367" s="105"/>
      <c r="E367" s="197"/>
      <c r="F367" s="198"/>
      <c r="G367" s="199"/>
    </row>
    <row r="368" spans="4:7" s="195" customFormat="1" x14ac:dyDescent="0.3">
      <c r="D368" s="105"/>
      <c r="E368" s="197"/>
      <c r="F368" s="198"/>
      <c r="G368" s="199"/>
    </row>
    <row r="369" spans="4:7" s="195" customFormat="1" x14ac:dyDescent="0.3">
      <c r="D369" s="105"/>
      <c r="E369" s="197"/>
      <c r="F369" s="198"/>
      <c r="G369" s="199"/>
    </row>
    <row r="370" spans="4:7" s="195" customFormat="1" x14ac:dyDescent="0.3">
      <c r="D370" s="105"/>
      <c r="E370" s="197"/>
      <c r="F370" s="198"/>
      <c r="G370" s="199"/>
    </row>
    <row r="371" spans="4:7" s="195" customFormat="1" x14ac:dyDescent="0.3">
      <c r="D371" s="105"/>
      <c r="E371" s="197"/>
      <c r="F371" s="198"/>
      <c r="G371" s="199"/>
    </row>
    <row r="372" spans="4:7" s="195" customFormat="1" x14ac:dyDescent="0.3">
      <c r="D372" s="105"/>
      <c r="E372" s="197"/>
      <c r="F372" s="198"/>
      <c r="G372" s="199"/>
    </row>
    <row r="373" spans="4:7" s="195" customFormat="1" x14ac:dyDescent="0.3">
      <c r="D373" s="105"/>
      <c r="E373" s="197"/>
      <c r="F373" s="198"/>
      <c r="G373" s="199"/>
    </row>
    <row r="374" spans="4:7" s="195" customFormat="1" x14ac:dyDescent="0.3">
      <c r="D374" s="105"/>
      <c r="E374" s="197"/>
      <c r="F374" s="198"/>
      <c r="G374" s="199"/>
    </row>
    <row r="375" spans="4:7" s="195" customFormat="1" x14ac:dyDescent="0.3">
      <c r="D375" s="105"/>
      <c r="E375" s="197"/>
      <c r="F375" s="198"/>
      <c r="G375" s="199"/>
    </row>
    <row r="376" spans="4:7" s="195" customFormat="1" x14ac:dyDescent="0.3">
      <c r="D376" s="105"/>
      <c r="E376" s="197"/>
      <c r="F376" s="198"/>
      <c r="G376" s="199"/>
    </row>
    <row r="377" spans="4:7" s="195" customFormat="1" x14ac:dyDescent="0.3">
      <c r="D377" s="105"/>
      <c r="E377" s="197"/>
      <c r="F377" s="198"/>
      <c r="G377" s="199"/>
    </row>
    <row r="378" spans="4:7" s="195" customFormat="1" x14ac:dyDescent="0.3">
      <c r="D378" s="105"/>
      <c r="E378" s="197"/>
      <c r="F378" s="198"/>
      <c r="G378" s="199"/>
    </row>
    <row r="379" spans="4:7" s="195" customFormat="1" x14ac:dyDescent="0.3">
      <c r="D379" s="105"/>
      <c r="E379" s="197"/>
      <c r="F379" s="198"/>
      <c r="G379" s="199"/>
    </row>
    <row r="380" spans="4:7" s="195" customFormat="1" x14ac:dyDescent="0.3">
      <c r="D380" s="105"/>
      <c r="E380" s="197"/>
      <c r="F380" s="198"/>
      <c r="G380" s="199"/>
    </row>
    <row r="381" spans="4:7" s="195" customFormat="1" x14ac:dyDescent="0.3">
      <c r="D381" s="105"/>
      <c r="E381" s="197"/>
      <c r="F381" s="198"/>
      <c r="G381" s="199"/>
    </row>
    <row r="382" spans="4:7" s="195" customFormat="1" x14ac:dyDescent="0.3">
      <c r="D382" s="105"/>
      <c r="E382" s="197"/>
      <c r="F382" s="198"/>
      <c r="G382" s="199"/>
    </row>
    <row r="383" spans="4:7" s="195" customFormat="1" x14ac:dyDescent="0.3">
      <c r="D383" s="105"/>
      <c r="E383" s="197"/>
      <c r="F383" s="198"/>
      <c r="G383" s="199"/>
    </row>
    <row r="384" spans="4:7" s="195" customFormat="1" x14ac:dyDescent="0.3">
      <c r="D384" s="105"/>
      <c r="E384" s="197"/>
      <c r="F384" s="198"/>
      <c r="G384" s="199"/>
    </row>
    <row r="385" spans="4:7" s="195" customFormat="1" x14ac:dyDescent="0.3">
      <c r="D385" s="105"/>
      <c r="E385" s="197"/>
      <c r="F385" s="198"/>
      <c r="G385" s="199"/>
    </row>
    <row r="386" spans="4:7" s="195" customFormat="1" x14ac:dyDescent="0.3">
      <c r="D386" s="105"/>
      <c r="E386" s="197"/>
      <c r="F386" s="198"/>
      <c r="G386" s="199"/>
    </row>
    <row r="387" spans="4:7" s="195" customFormat="1" x14ac:dyDescent="0.3">
      <c r="D387" s="105"/>
      <c r="E387" s="197"/>
      <c r="F387" s="198"/>
      <c r="G387" s="199"/>
    </row>
    <row r="388" spans="4:7" s="195" customFormat="1" x14ac:dyDescent="0.3">
      <c r="D388" s="105"/>
      <c r="E388" s="197"/>
      <c r="F388" s="198"/>
      <c r="G388" s="199"/>
    </row>
    <row r="389" spans="4:7" s="195" customFormat="1" x14ac:dyDescent="0.3">
      <c r="D389" s="105"/>
      <c r="E389" s="197"/>
      <c r="F389" s="198"/>
      <c r="G389" s="199"/>
    </row>
    <row r="390" spans="4:7" s="195" customFormat="1" x14ac:dyDescent="0.3">
      <c r="D390" s="105"/>
      <c r="E390" s="197"/>
      <c r="F390" s="198"/>
      <c r="G390" s="199"/>
    </row>
    <row r="391" spans="4:7" s="195" customFormat="1" x14ac:dyDescent="0.3">
      <c r="D391" s="105"/>
      <c r="E391" s="197"/>
      <c r="F391" s="198"/>
      <c r="G391" s="199"/>
    </row>
    <row r="392" spans="4:7" s="195" customFormat="1" x14ac:dyDescent="0.3">
      <c r="D392" s="105"/>
      <c r="E392" s="197"/>
      <c r="F392" s="198"/>
      <c r="G392" s="199"/>
    </row>
    <row r="393" spans="4:7" s="195" customFormat="1" x14ac:dyDescent="0.3">
      <c r="D393" s="105"/>
      <c r="E393" s="197"/>
      <c r="F393" s="198"/>
      <c r="G393" s="199"/>
    </row>
    <row r="394" spans="4:7" s="195" customFormat="1" x14ac:dyDescent="0.3">
      <c r="D394" s="105"/>
      <c r="E394" s="197"/>
      <c r="F394" s="198"/>
      <c r="G394" s="199"/>
    </row>
    <row r="395" spans="4:7" s="195" customFormat="1" x14ac:dyDescent="0.3">
      <c r="D395" s="105"/>
      <c r="E395" s="197"/>
      <c r="F395" s="198"/>
      <c r="G395" s="199"/>
    </row>
    <row r="396" spans="4:7" s="195" customFormat="1" x14ac:dyDescent="0.3">
      <c r="D396" s="105"/>
      <c r="E396" s="197"/>
      <c r="F396" s="198"/>
      <c r="G396" s="199"/>
    </row>
    <row r="397" spans="4:7" s="195" customFormat="1" x14ac:dyDescent="0.3">
      <c r="D397" s="105"/>
      <c r="E397" s="197"/>
      <c r="F397" s="198"/>
      <c r="G397" s="199"/>
    </row>
    <row r="398" spans="4:7" s="195" customFormat="1" x14ac:dyDescent="0.3">
      <c r="D398" s="105"/>
      <c r="E398" s="197"/>
      <c r="F398" s="198"/>
      <c r="G398" s="199"/>
    </row>
    <row r="399" spans="4:7" s="195" customFormat="1" x14ac:dyDescent="0.3">
      <c r="D399" s="105"/>
      <c r="E399" s="197"/>
      <c r="F399" s="198"/>
      <c r="G399" s="199"/>
    </row>
    <row r="400" spans="4:7" s="195" customFormat="1" x14ac:dyDescent="0.3">
      <c r="D400" s="105"/>
      <c r="E400" s="197"/>
      <c r="F400" s="198"/>
      <c r="G400" s="199"/>
    </row>
    <row r="401" spans="4:7" s="195" customFormat="1" x14ac:dyDescent="0.3">
      <c r="D401" s="105"/>
      <c r="E401" s="197"/>
      <c r="F401" s="198"/>
      <c r="G401" s="199"/>
    </row>
    <row r="402" spans="4:7" s="195" customFormat="1" x14ac:dyDescent="0.3">
      <c r="D402" s="105"/>
      <c r="E402" s="197"/>
      <c r="F402" s="198"/>
      <c r="G402" s="199"/>
    </row>
    <row r="403" spans="4:7" s="195" customFormat="1" x14ac:dyDescent="0.3">
      <c r="D403" s="105"/>
      <c r="E403" s="197"/>
      <c r="F403" s="198"/>
      <c r="G403" s="199"/>
    </row>
    <row r="404" spans="4:7" s="195" customFormat="1" x14ac:dyDescent="0.3">
      <c r="D404" s="105"/>
      <c r="E404" s="197"/>
      <c r="F404" s="198"/>
      <c r="G404" s="199"/>
    </row>
    <row r="405" spans="4:7" s="195" customFormat="1" x14ac:dyDescent="0.3">
      <c r="D405" s="105"/>
      <c r="E405" s="197"/>
      <c r="F405" s="198"/>
      <c r="G405" s="199"/>
    </row>
    <row r="406" spans="4:7" s="195" customFormat="1" x14ac:dyDescent="0.3">
      <c r="D406" s="105"/>
      <c r="E406" s="197"/>
      <c r="F406" s="198"/>
      <c r="G406" s="199"/>
    </row>
    <row r="407" spans="4:7" s="195" customFormat="1" x14ac:dyDescent="0.3">
      <c r="D407" s="105"/>
      <c r="E407" s="197"/>
      <c r="F407" s="198"/>
      <c r="G407" s="199"/>
    </row>
    <row r="408" spans="4:7" s="195" customFormat="1" x14ac:dyDescent="0.3">
      <c r="D408" s="105"/>
      <c r="E408" s="197"/>
      <c r="F408" s="198"/>
      <c r="G408" s="199"/>
    </row>
    <row r="409" spans="4:7" s="195" customFormat="1" x14ac:dyDescent="0.3">
      <c r="D409" s="105"/>
      <c r="E409" s="197"/>
      <c r="F409" s="198"/>
      <c r="G409" s="199"/>
    </row>
    <row r="410" spans="4:7" s="195" customFormat="1" x14ac:dyDescent="0.3">
      <c r="D410" s="105"/>
      <c r="E410" s="197"/>
      <c r="F410" s="198"/>
      <c r="G410" s="199"/>
    </row>
    <row r="411" spans="4:7" s="195" customFormat="1" x14ac:dyDescent="0.3">
      <c r="D411" s="105"/>
      <c r="E411" s="197"/>
      <c r="F411" s="198"/>
      <c r="G411" s="199"/>
    </row>
    <row r="412" spans="4:7" s="195" customFormat="1" x14ac:dyDescent="0.3">
      <c r="D412" s="105"/>
      <c r="E412" s="197"/>
      <c r="F412" s="198"/>
      <c r="G412" s="199"/>
    </row>
    <row r="413" spans="4:7" s="195" customFormat="1" x14ac:dyDescent="0.3">
      <c r="D413" s="105"/>
      <c r="E413" s="197"/>
      <c r="F413" s="198"/>
      <c r="G413" s="199"/>
    </row>
    <row r="414" spans="4:7" s="195" customFormat="1" x14ac:dyDescent="0.3">
      <c r="D414" s="105"/>
      <c r="E414" s="197"/>
      <c r="F414" s="198"/>
      <c r="G414" s="199"/>
    </row>
    <row r="415" spans="4:7" s="195" customFormat="1" x14ac:dyDescent="0.3">
      <c r="D415" s="105"/>
      <c r="E415" s="197"/>
      <c r="F415" s="198"/>
      <c r="G415" s="199"/>
    </row>
    <row r="416" spans="4:7" s="195" customFormat="1" x14ac:dyDescent="0.3">
      <c r="D416" s="105"/>
      <c r="E416" s="197"/>
      <c r="F416" s="198"/>
      <c r="G416" s="199"/>
    </row>
    <row r="417" spans="4:7" s="195" customFormat="1" x14ac:dyDescent="0.3">
      <c r="D417" s="105"/>
      <c r="E417" s="197"/>
      <c r="F417" s="198"/>
      <c r="G417" s="199"/>
    </row>
    <row r="418" spans="4:7" s="195" customFormat="1" x14ac:dyDescent="0.3">
      <c r="D418" s="105"/>
      <c r="E418" s="197"/>
      <c r="F418" s="198"/>
      <c r="G418" s="199"/>
    </row>
    <row r="419" spans="4:7" s="195" customFormat="1" x14ac:dyDescent="0.3">
      <c r="D419" s="105"/>
      <c r="E419" s="197"/>
      <c r="F419" s="198"/>
      <c r="G419" s="199"/>
    </row>
    <row r="420" spans="4:7" s="195" customFormat="1" x14ac:dyDescent="0.3">
      <c r="D420" s="105"/>
      <c r="E420" s="197"/>
      <c r="F420" s="198"/>
      <c r="G420" s="199"/>
    </row>
    <row r="421" spans="4:7" s="195" customFormat="1" x14ac:dyDescent="0.3">
      <c r="D421" s="105"/>
      <c r="E421" s="197"/>
      <c r="F421" s="198"/>
      <c r="G421" s="199"/>
    </row>
    <row r="422" spans="4:7" s="195" customFormat="1" x14ac:dyDescent="0.3">
      <c r="D422" s="105"/>
      <c r="E422" s="197"/>
      <c r="F422" s="198"/>
      <c r="G422" s="199"/>
    </row>
    <row r="423" spans="4:7" s="195" customFormat="1" x14ac:dyDescent="0.3">
      <c r="D423" s="105"/>
      <c r="E423" s="197"/>
      <c r="F423" s="198"/>
      <c r="G423" s="199"/>
    </row>
    <row r="424" spans="4:7" s="195" customFormat="1" x14ac:dyDescent="0.3">
      <c r="D424" s="105"/>
      <c r="E424" s="197"/>
      <c r="F424" s="198"/>
      <c r="G424" s="199"/>
    </row>
    <row r="425" spans="4:7" s="195" customFormat="1" x14ac:dyDescent="0.3">
      <c r="D425" s="105"/>
      <c r="E425" s="197"/>
      <c r="F425" s="198"/>
      <c r="G425" s="199"/>
    </row>
    <row r="426" spans="4:7" s="195" customFormat="1" x14ac:dyDescent="0.3">
      <c r="D426" s="105"/>
      <c r="E426" s="197"/>
      <c r="F426" s="198"/>
      <c r="G426" s="199"/>
    </row>
    <row r="427" spans="4:7" s="195" customFormat="1" x14ac:dyDescent="0.3">
      <c r="D427" s="105"/>
      <c r="E427" s="197"/>
      <c r="F427" s="198"/>
      <c r="G427" s="199"/>
    </row>
    <row r="428" spans="4:7" s="195" customFormat="1" x14ac:dyDescent="0.3">
      <c r="D428" s="105"/>
      <c r="E428" s="197"/>
      <c r="F428" s="198"/>
      <c r="G428" s="199"/>
    </row>
    <row r="429" spans="4:7" s="195" customFormat="1" x14ac:dyDescent="0.3">
      <c r="D429" s="105"/>
      <c r="E429" s="197"/>
      <c r="F429" s="198"/>
      <c r="G429" s="199"/>
    </row>
    <row r="430" spans="4:7" s="195" customFormat="1" x14ac:dyDescent="0.3">
      <c r="D430" s="105"/>
      <c r="E430" s="197"/>
      <c r="F430" s="198"/>
      <c r="G430" s="199"/>
    </row>
    <row r="431" spans="4:7" s="195" customFormat="1" x14ac:dyDescent="0.3">
      <c r="D431" s="105"/>
      <c r="E431" s="197"/>
      <c r="F431" s="198"/>
      <c r="G431" s="199"/>
    </row>
    <row r="432" spans="4:7" s="195" customFormat="1" x14ac:dyDescent="0.3">
      <c r="D432" s="105"/>
      <c r="E432" s="197"/>
      <c r="F432" s="198"/>
      <c r="G432" s="199"/>
    </row>
    <row r="433" spans="4:7" s="195" customFormat="1" x14ac:dyDescent="0.3">
      <c r="D433" s="105"/>
      <c r="E433" s="197"/>
      <c r="F433" s="198"/>
      <c r="G433" s="199"/>
    </row>
    <row r="434" spans="4:7" s="195" customFormat="1" x14ac:dyDescent="0.3">
      <c r="D434" s="105"/>
      <c r="E434" s="197"/>
      <c r="F434" s="198"/>
      <c r="G434" s="199"/>
    </row>
    <row r="435" spans="4:7" s="195" customFormat="1" x14ac:dyDescent="0.3">
      <c r="D435" s="105"/>
      <c r="E435" s="197"/>
      <c r="F435" s="198"/>
      <c r="G435" s="199"/>
    </row>
    <row r="436" spans="4:7" s="195" customFormat="1" x14ac:dyDescent="0.3">
      <c r="D436" s="105"/>
      <c r="E436" s="197"/>
      <c r="F436" s="198"/>
      <c r="G436" s="199"/>
    </row>
    <row r="437" spans="4:7" s="195" customFormat="1" x14ac:dyDescent="0.3">
      <c r="D437" s="105"/>
      <c r="E437" s="197"/>
      <c r="F437" s="198"/>
      <c r="G437" s="199"/>
    </row>
    <row r="438" spans="4:7" s="195" customFormat="1" x14ac:dyDescent="0.3">
      <c r="D438" s="105"/>
      <c r="E438" s="197"/>
      <c r="F438" s="198"/>
      <c r="G438" s="199"/>
    </row>
    <row r="439" spans="4:7" s="195" customFormat="1" x14ac:dyDescent="0.3">
      <c r="D439" s="105"/>
      <c r="E439" s="197"/>
      <c r="F439" s="198"/>
      <c r="G439" s="199"/>
    </row>
    <row r="440" spans="4:7" s="195" customFormat="1" x14ac:dyDescent="0.3">
      <c r="D440" s="105"/>
      <c r="E440" s="197"/>
      <c r="F440" s="198"/>
      <c r="G440" s="199"/>
    </row>
    <row r="441" spans="4:7" s="195" customFormat="1" x14ac:dyDescent="0.3">
      <c r="D441" s="105"/>
      <c r="E441" s="197"/>
      <c r="F441" s="198"/>
      <c r="G441" s="199"/>
    </row>
    <row r="442" spans="4:7" s="195" customFormat="1" x14ac:dyDescent="0.3">
      <c r="D442" s="105"/>
      <c r="E442" s="197"/>
      <c r="F442" s="198"/>
      <c r="G442" s="199"/>
    </row>
    <row r="443" spans="4:7" s="195" customFormat="1" x14ac:dyDescent="0.3">
      <c r="D443" s="105"/>
      <c r="E443" s="197"/>
      <c r="F443" s="198"/>
      <c r="G443" s="199"/>
    </row>
    <row r="444" spans="4:7" s="195" customFormat="1" x14ac:dyDescent="0.3">
      <c r="D444" s="105"/>
      <c r="E444" s="197"/>
      <c r="F444" s="198"/>
      <c r="G444" s="199"/>
    </row>
    <row r="445" spans="4:7" s="195" customFormat="1" x14ac:dyDescent="0.3">
      <c r="D445" s="105"/>
      <c r="E445" s="197"/>
      <c r="F445" s="198"/>
      <c r="G445" s="199"/>
    </row>
    <row r="446" spans="4:7" s="195" customFormat="1" x14ac:dyDescent="0.3">
      <c r="D446" s="105"/>
      <c r="E446" s="197"/>
      <c r="F446" s="198"/>
      <c r="G446" s="199"/>
    </row>
    <row r="447" spans="4:7" s="195" customFormat="1" x14ac:dyDescent="0.3">
      <c r="D447" s="105"/>
      <c r="E447" s="197"/>
      <c r="F447" s="198"/>
      <c r="G447" s="199"/>
    </row>
    <row r="448" spans="4:7" s="195" customFormat="1" x14ac:dyDescent="0.3">
      <c r="D448" s="105"/>
      <c r="E448" s="197"/>
      <c r="F448" s="198"/>
      <c r="G448" s="199"/>
    </row>
    <row r="449" spans="4:7" s="195" customFormat="1" x14ac:dyDescent="0.3">
      <c r="D449" s="105"/>
      <c r="E449" s="197"/>
      <c r="F449" s="198"/>
      <c r="G449" s="199"/>
    </row>
    <row r="450" spans="4:7" s="195" customFormat="1" x14ac:dyDescent="0.3">
      <c r="D450" s="105"/>
      <c r="E450" s="197"/>
      <c r="F450" s="198"/>
      <c r="G450" s="199"/>
    </row>
    <row r="451" spans="4:7" s="195" customFormat="1" x14ac:dyDescent="0.3">
      <c r="D451" s="105"/>
      <c r="E451" s="197"/>
      <c r="F451" s="198"/>
      <c r="G451" s="199"/>
    </row>
    <row r="452" spans="4:7" s="195" customFormat="1" x14ac:dyDescent="0.3">
      <c r="D452" s="105"/>
      <c r="E452" s="197"/>
      <c r="F452" s="198"/>
      <c r="G452" s="199"/>
    </row>
    <row r="453" spans="4:7" s="195" customFormat="1" x14ac:dyDescent="0.3">
      <c r="D453" s="105"/>
      <c r="E453" s="197"/>
      <c r="F453" s="198"/>
      <c r="G453" s="199"/>
    </row>
    <row r="454" spans="4:7" s="195" customFormat="1" x14ac:dyDescent="0.3">
      <c r="D454" s="105"/>
      <c r="E454" s="197"/>
      <c r="F454" s="198"/>
      <c r="G454" s="199"/>
    </row>
    <row r="455" spans="4:7" s="195" customFormat="1" x14ac:dyDescent="0.3">
      <c r="D455" s="105"/>
      <c r="E455" s="197"/>
      <c r="F455" s="198"/>
      <c r="G455" s="199"/>
    </row>
    <row r="456" spans="4:7" s="195" customFormat="1" x14ac:dyDescent="0.3">
      <c r="D456" s="105"/>
      <c r="E456" s="197"/>
      <c r="F456" s="198"/>
      <c r="G456" s="199"/>
    </row>
    <row r="457" spans="4:7" s="195" customFormat="1" x14ac:dyDescent="0.3">
      <c r="D457" s="105"/>
      <c r="E457" s="197"/>
      <c r="F457" s="198"/>
      <c r="G457" s="199"/>
    </row>
    <row r="458" spans="4:7" s="195" customFormat="1" x14ac:dyDescent="0.3">
      <c r="D458" s="105"/>
      <c r="E458" s="197"/>
      <c r="F458" s="198"/>
      <c r="G458" s="199"/>
    </row>
    <row r="459" spans="4:7" s="195" customFormat="1" x14ac:dyDescent="0.3">
      <c r="D459" s="105"/>
      <c r="E459" s="197"/>
      <c r="F459" s="198"/>
      <c r="G459" s="199"/>
    </row>
    <row r="460" spans="4:7" s="195" customFormat="1" x14ac:dyDescent="0.3">
      <c r="D460" s="105"/>
      <c r="E460" s="197"/>
      <c r="F460" s="198"/>
      <c r="G460" s="199"/>
    </row>
    <row r="461" spans="4:7" s="195" customFormat="1" x14ac:dyDescent="0.3">
      <c r="D461" s="105"/>
      <c r="E461" s="197"/>
      <c r="F461" s="198"/>
      <c r="G461" s="199"/>
    </row>
    <row r="462" spans="4:7" s="195" customFormat="1" x14ac:dyDescent="0.3">
      <c r="D462" s="105"/>
      <c r="E462" s="197"/>
      <c r="F462" s="198"/>
      <c r="G462" s="199"/>
    </row>
    <row r="463" spans="4:7" s="195" customFormat="1" x14ac:dyDescent="0.3">
      <c r="D463" s="105"/>
      <c r="E463" s="197"/>
      <c r="F463" s="198"/>
      <c r="G463" s="199"/>
    </row>
    <row r="464" spans="4:7" s="195" customFormat="1" x14ac:dyDescent="0.3">
      <c r="D464" s="105"/>
      <c r="E464" s="197"/>
      <c r="F464" s="198"/>
      <c r="G464" s="199"/>
    </row>
    <row r="465" spans="4:7" s="195" customFormat="1" x14ac:dyDescent="0.3">
      <c r="D465" s="105"/>
      <c r="E465" s="197"/>
      <c r="F465" s="198"/>
      <c r="G465" s="199"/>
    </row>
    <row r="466" spans="4:7" s="195" customFormat="1" x14ac:dyDescent="0.3">
      <c r="D466" s="105"/>
      <c r="E466" s="197"/>
      <c r="F466" s="198"/>
      <c r="G466" s="199"/>
    </row>
    <row r="467" spans="4:7" s="195" customFormat="1" x14ac:dyDescent="0.3">
      <c r="D467" s="105"/>
      <c r="E467" s="197"/>
      <c r="F467" s="198"/>
      <c r="G467" s="199"/>
    </row>
    <row r="468" spans="4:7" s="195" customFormat="1" x14ac:dyDescent="0.3">
      <c r="D468" s="105"/>
      <c r="E468" s="197"/>
      <c r="F468" s="198"/>
      <c r="G468" s="199"/>
    </row>
    <row r="469" spans="4:7" s="195" customFormat="1" x14ac:dyDescent="0.3">
      <c r="D469" s="105"/>
      <c r="E469" s="197"/>
      <c r="F469" s="198"/>
      <c r="G469" s="199"/>
    </row>
    <row r="470" spans="4:7" s="195" customFormat="1" x14ac:dyDescent="0.3">
      <c r="D470" s="105"/>
      <c r="E470" s="197"/>
      <c r="F470" s="198"/>
      <c r="G470" s="199"/>
    </row>
    <row r="471" spans="4:7" s="195" customFormat="1" x14ac:dyDescent="0.3">
      <c r="D471" s="105"/>
      <c r="E471" s="197"/>
      <c r="F471" s="198"/>
      <c r="G471" s="199"/>
    </row>
    <row r="472" spans="4:7" s="195" customFormat="1" x14ac:dyDescent="0.3">
      <c r="D472" s="105"/>
      <c r="E472" s="197"/>
      <c r="F472" s="198"/>
      <c r="G472" s="199"/>
    </row>
    <row r="473" spans="4:7" s="195" customFormat="1" x14ac:dyDescent="0.3">
      <c r="D473" s="105"/>
      <c r="E473" s="197"/>
      <c r="F473" s="198"/>
      <c r="G473" s="199"/>
    </row>
    <row r="474" spans="4:7" s="195" customFormat="1" x14ac:dyDescent="0.3">
      <c r="D474" s="105"/>
      <c r="E474" s="197"/>
      <c r="F474" s="198"/>
      <c r="G474" s="199"/>
    </row>
    <row r="475" spans="4:7" s="195" customFormat="1" x14ac:dyDescent="0.3">
      <c r="D475" s="105"/>
      <c r="E475" s="197"/>
      <c r="F475" s="198"/>
      <c r="G475" s="199"/>
    </row>
    <row r="476" spans="4:7" s="195" customFormat="1" x14ac:dyDescent="0.3">
      <c r="D476" s="105"/>
      <c r="E476" s="197"/>
      <c r="F476" s="198"/>
      <c r="G476" s="199"/>
    </row>
    <row r="477" spans="4:7" s="195" customFormat="1" x14ac:dyDescent="0.3">
      <c r="D477" s="105"/>
      <c r="E477" s="197"/>
      <c r="F477" s="198"/>
      <c r="G477" s="199"/>
    </row>
    <row r="478" spans="4:7" s="195" customFormat="1" x14ac:dyDescent="0.3">
      <c r="D478" s="105"/>
      <c r="E478" s="197"/>
      <c r="F478" s="198"/>
      <c r="G478" s="199"/>
    </row>
    <row r="479" spans="4:7" s="195" customFormat="1" x14ac:dyDescent="0.3">
      <c r="D479" s="105"/>
      <c r="E479" s="197"/>
      <c r="F479" s="198"/>
      <c r="G479" s="199"/>
    </row>
    <row r="480" spans="4:7" s="195" customFormat="1" x14ac:dyDescent="0.3">
      <c r="D480" s="105"/>
      <c r="E480" s="197"/>
      <c r="F480" s="198"/>
      <c r="G480" s="199"/>
    </row>
    <row r="481" spans="4:7" s="195" customFormat="1" x14ac:dyDescent="0.3">
      <c r="D481" s="105"/>
      <c r="E481" s="197"/>
      <c r="F481" s="198"/>
      <c r="G481" s="199"/>
    </row>
    <row r="482" spans="4:7" s="195" customFormat="1" x14ac:dyDescent="0.3">
      <c r="D482" s="105"/>
      <c r="E482" s="197"/>
      <c r="F482" s="198"/>
      <c r="G482" s="199"/>
    </row>
    <row r="483" spans="4:7" s="195" customFormat="1" x14ac:dyDescent="0.3">
      <c r="D483" s="105"/>
      <c r="E483" s="197"/>
      <c r="F483" s="198"/>
      <c r="G483" s="199"/>
    </row>
    <row r="484" spans="4:7" s="195" customFormat="1" x14ac:dyDescent="0.3">
      <c r="D484" s="105"/>
      <c r="E484" s="197"/>
      <c r="F484" s="198"/>
      <c r="G484" s="199"/>
    </row>
    <row r="485" spans="4:7" s="195" customFormat="1" x14ac:dyDescent="0.3">
      <c r="D485" s="105"/>
      <c r="E485" s="197"/>
      <c r="F485" s="198"/>
      <c r="G485" s="199"/>
    </row>
    <row r="486" spans="4:7" s="195" customFormat="1" x14ac:dyDescent="0.3">
      <c r="D486" s="105"/>
      <c r="E486" s="197"/>
      <c r="F486" s="198"/>
      <c r="G486" s="199"/>
    </row>
    <row r="487" spans="4:7" s="195" customFormat="1" x14ac:dyDescent="0.3">
      <c r="D487" s="105"/>
      <c r="E487" s="197"/>
      <c r="F487" s="198"/>
      <c r="G487" s="199"/>
    </row>
    <row r="488" spans="4:7" s="195" customFormat="1" x14ac:dyDescent="0.3">
      <c r="D488" s="105"/>
      <c r="E488" s="197"/>
      <c r="F488" s="198"/>
      <c r="G488" s="199"/>
    </row>
    <row r="489" spans="4:7" s="195" customFormat="1" x14ac:dyDescent="0.3">
      <c r="D489" s="105"/>
      <c r="E489" s="197"/>
      <c r="F489" s="198"/>
      <c r="G489" s="199"/>
    </row>
    <row r="490" spans="4:7" s="195" customFormat="1" x14ac:dyDescent="0.3">
      <c r="D490" s="105"/>
      <c r="E490" s="197"/>
      <c r="F490" s="198"/>
      <c r="G490" s="199"/>
    </row>
    <row r="491" spans="4:7" s="195" customFormat="1" x14ac:dyDescent="0.3">
      <c r="D491" s="105"/>
      <c r="E491" s="197"/>
      <c r="F491" s="198"/>
      <c r="G491" s="199"/>
    </row>
    <row r="492" spans="4:7" s="195" customFormat="1" x14ac:dyDescent="0.3">
      <c r="D492" s="105"/>
      <c r="E492" s="197"/>
      <c r="F492" s="198"/>
      <c r="G492" s="199"/>
    </row>
    <row r="493" spans="4:7" s="195" customFormat="1" x14ac:dyDescent="0.3">
      <c r="D493" s="105"/>
      <c r="E493" s="197"/>
      <c r="F493" s="198"/>
      <c r="G493" s="199"/>
    </row>
    <row r="494" spans="4:7" s="195" customFormat="1" x14ac:dyDescent="0.3">
      <c r="D494" s="105"/>
      <c r="E494" s="197"/>
      <c r="F494" s="198"/>
      <c r="G494" s="199"/>
    </row>
    <row r="495" spans="4:7" s="195" customFormat="1" x14ac:dyDescent="0.3">
      <c r="D495" s="105"/>
      <c r="E495" s="197"/>
      <c r="F495" s="198"/>
      <c r="G495" s="199"/>
    </row>
    <row r="496" spans="4:7" s="195" customFormat="1" x14ac:dyDescent="0.3">
      <c r="D496" s="105"/>
      <c r="E496" s="197"/>
      <c r="F496" s="198"/>
      <c r="G496" s="199"/>
    </row>
    <row r="497" spans="4:7" s="195" customFormat="1" x14ac:dyDescent="0.3">
      <c r="D497" s="105"/>
      <c r="E497" s="197"/>
      <c r="F497" s="198"/>
      <c r="G497" s="199"/>
    </row>
    <row r="498" spans="4:7" s="195" customFormat="1" x14ac:dyDescent="0.3">
      <c r="D498" s="105"/>
      <c r="E498" s="197"/>
      <c r="F498" s="198"/>
      <c r="G498" s="199"/>
    </row>
    <row r="499" spans="4:7" s="195" customFormat="1" x14ac:dyDescent="0.3">
      <c r="D499" s="105"/>
      <c r="E499" s="197"/>
      <c r="F499" s="198"/>
      <c r="G499" s="199"/>
    </row>
    <row r="500" spans="4:7" s="195" customFormat="1" x14ac:dyDescent="0.3">
      <c r="D500" s="105"/>
      <c r="E500" s="197"/>
      <c r="F500" s="198"/>
      <c r="G500" s="199"/>
    </row>
    <row r="501" spans="4:7" s="195" customFormat="1" x14ac:dyDescent="0.3">
      <c r="D501" s="105"/>
      <c r="E501" s="197"/>
      <c r="F501" s="198"/>
      <c r="G501" s="199"/>
    </row>
    <row r="502" spans="4:7" s="195" customFormat="1" x14ac:dyDescent="0.3">
      <c r="D502" s="105"/>
      <c r="E502" s="197"/>
      <c r="F502" s="198"/>
      <c r="G502" s="199"/>
    </row>
  </sheetData>
  <sheetProtection algorithmName="SHA-512" hashValue="KsFgNdi4CnuFVnWcXfPNCUJc/El5hdEX41P5JVai28aUJcUtwxqtVn7vskWB9St9zYbN6SejfGMs2vDdba0baw==" saltValue="Guq5qf2oLGL8MMTU4DbVdw==" spinCount="100000" sheet="1" objects="1" scenarios="1"/>
  <mergeCells count="30">
    <mergeCell ref="A315:H315"/>
    <mergeCell ref="I321:K332"/>
    <mergeCell ref="A338:H338"/>
    <mergeCell ref="A267:H267"/>
    <mergeCell ref="A277:H277"/>
    <mergeCell ref="A285:H285"/>
    <mergeCell ref="A292:H292"/>
    <mergeCell ref="A300:H300"/>
    <mergeCell ref="A141:H141"/>
    <mergeCell ref="A148:H148"/>
    <mergeCell ref="A259:H259"/>
    <mergeCell ref="A157:H157"/>
    <mergeCell ref="A166:H166"/>
    <mergeCell ref="A184:H184"/>
    <mergeCell ref="A194:H194"/>
    <mergeCell ref="A206:H206"/>
    <mergeCell ref="A225:H225"/>
    <mergeCell ref="A235:H235"/>
    <mergeCell ref="A243:H243"/>
    <mergeCell ref="A250:H250"/>
    <mergeCell ref="A57:H57"/>
    <mergeCell ref="A65:H65"/>
    <mergeCell ref="A75:H75"/>
    <mergeCell ref="A84:H84"/>
    <mergeCell ref="A131:H131"/>
    <mergeCell ref="A2:B2"/>
    <mergeCell ref="B6:H6"/>
    <mergeCell ref="A9:H9"/>
    <mergeCell ref="A33:H33"/>
    <mergeCell ref="A32:H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43"/>
  <sheetViews>
    <sheetView zoomScale="80" zoomScaleNormal="80" workbookViewId="0">
      <selection activeCell="B17" sqref="B17"/>
    </sheetView>
  </sheetViews>
  <sheetFormatPr defaultColWidth="11.265625" defaultRowHeight="15" x14ac:dyDescent="0.3"/>
  <cols>
    <col min="1" max="1" width="17.3984375" customWidth="1"/>
    <col min="2" max="2" width="54.1328125" customWidth="1"/>
    <col min="3" max="3" width="20.1328125" customWidth="1"/>
    <col min="4" max="4" width="26.59765625" customWidth="1"/>
    <col min="5" max="5" width="36.59765625" style="101" customWidth="1"/>
    <col min="6" max="27" width="11.265625" style="101"/>
  </cols>
  <sheetData>
    <row r="1" spans="1:38" s="6" customFormat="1" ht="26.25" customHeight="1" x14ac:dyDescent="0.35">
      <c r="A1" s="112" t="s">
        <v>164</v>
      </c>
      <c r="B1" s="112"/>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row>
    <row r="2" spans="1:38" s="6" customFormat="1" ht="15.5" x14ac:dyDescent="0.35">
      <c r="A2" s="428"/>
      <c r="B2" s="42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row>
    <row r="3" spans="1:38" s="6" customFormat="1" ht="15.5" x14ac:dyDescent="0.35">
      <c r="A3" s="109"/>
      <c r="B3" s="109"/>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row>
    <row r="4" spans="1:38" s="6" customFormat="1" ht="21.75" customHeight="1" x14ac:dyDescent="0.35">
      <c r="A4" s="109" t="s">
        <v>84</v>
      </c>
      <c r="B4" s="109"/>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row>
    <row r="5" spans="1:38" s="43" customFormat="1" ht="101" customHeight="1" x14ac:dyDescent="0.3">
      <c r="A5" s="194" t="s">
        <v>85</v>
      </c>
      <c r="B5" s="425" t="s">
        <v>132</v>
      </c>
      <c r="C5" s="425"/>
      <c r="D5" s="425"/>
      <c r="E5" s="370"/>
      <c r="F5" s="200"/>
      <c r="G5" s="200"/>
      <c r="H5" s="200"/>
      <c r="I5" s="200"/>
      <c r="J5" s="200"/>
      <c r="K5" s="200"/>
      <c r="L5" s="200"/>
      <c r="M5" s="200"/>
      <c r="N5" s="200"/>
      <c r="O5" s="200"/>
      <c r="P5" s="200"/>
      <c r="Q5" s="200"/>
      <c r="R5" s="200"/>
      <c r="S5" s="200"/>
      <c r="T5" s="200"/>
      <c r="U5" s="200"/>
      <c r="V5" s="200"/>
      <c r="W5" s="200"/>
      <c r="X5" s="200"/>
      <c r="Y5" s="200"/>
      <c r="Z5" s="200"/>
      <c r="AA5" s="200"/>
    </row>
    <row r="6" spans="1:38" s="43" customFormat="1" ht="15.5" thickBot="1" x14ac:dyDescent="0.35">
      <c r="A6" s="194"/>
      <c r="B6" s="321"/>
      <c r="C6" s="321"/>
      <c r="D6" s="321"/>
      <c r="E6" s="101"/>
      <c r="F6" s="200"/>
      <c r="G6" s="200"/>
      <c r="H6" s="200"/>
      <c r="I6" s="200"/>
      <c r="J6" s="200"/>
      <c r="K6" s="200"/>
      <c r="L6" s="200"/>
      <c r="M6" s="200"/>
      <c r="N6" s="200"/>
      <c r="O6" s="200"/>
      <c r="P6" s="200"/>
      <c r="Q6" s="200"/>
      <c r="R6" s="200"/>
      <c r="S6" s="200"/>
      <c r="T6" s="200"/>
      <c r="U6" s="200"/>
      <c r="V6" s="200"/>
      <c r="W6" s="200"/>
      <c r="X6" s="200"/>
      <c r="Y6" s="200"/>
      <c r="Z6" s="200"/>
      <c r="AA6" s="200"/>
    </row>
    <row r="7" spans="1:38" s="94" customFormat="1" ht="30" x14ac:dyDescent="0.3">
      <c r="A7" s="317" t="s">
        <v>86</v>
      </c>
      <c r="B7" s="318" t="s">
        <v>47</v>
      </c>
      <c r="C7" s="319" t="s">
        <v>87</v>
      </c>
      <c r="D7" s="320" t="s">
        <v>50</v>
      </c>
      <c r="E7" s="307"/>
      <c r="F7" s="307"/>
      <c r="G7" s="307"/>
      <c r="H7" s="307"/>
      <c r="I7" s="307"/>
      <c r="J7" s="307"/>
      <c r="K7" s="307"/>
      <c r="L7" s="307"/>
      <c r="M7" s="307"/>
      <c r="N7" s="307"/>
      <c r="O7" s="307"/>
      <c r="P7" s="307"/>
      <c r="Q7" s="307"/>
      <c r="R7" s="307"/>
      <c r="S7" s="307"/>
      <c r="T7" s="307"/>
      <c r="U7" s="307"/>
      <c r="V7" s="307"/>
      <c r="W7" s="307"/>
      <c r="X7" s="307"/>
      <c r="Y7" s="307"/>
      <c r="Z7" s="307"/>
      <c r="AA7" s="307"/>
    </row>
    <row r="8" spans="1:38" ht="35" customHeight="1" x14ac:dyDescent="0.3">
      <c r="A8" s="309">
        <v>49.5</v>
      </c>
      <c r="B8" s="95" t="s">
        <v>168</v>
      </c>
      <c r="C8" s="96">
        <f>'Staat van eenheidsprijzen'!C20</f>
        <v>0</v>
      </c>
      <c r="D8" s="310">
        <f t="shared" ref="D8" si="0">A8*C8</f>
        <v>0</v>
      </c>
    </row>
    <row r="9" spans="1:38" ht="18" customHeight="1" x14ac:dyDescent="0.3">
      <c r="A9" s="131"/>
      <c r="B9" s="97"/>
      <c r="C9" s="98"/>
      <c r="D9" s="311"/>
    </row>
    <row r="10" spans="1:38" s="100" customFormat="1" ht="30" x14ac:dyDescent="0.3">
      <c r="A10" s="134"/>
      <c r="B10" s="44" t="s">
        <v>88</v>
      </c>
      <c r="C10" s="99"/>
      <c r="D10" s="312">
        <f>SUM(D8:D8)</f>
        <v>0</v>
      </c>
      <c r="E10" s="112"/>
      <c r="F10" s="308"/>
      <c r="G10" s="308"/>
      <c r="H10" s="308"/>
      <c r="I10" s="308"/>
      <c r="J10" s="308"/>
      <c r="K10" s="308"/>
      <c r="L10" s="308"/>
      <c r="M10" s="308"/>
      <c r="N10" s="308"/>
      <c r="O10" s="308"/>
      <c r="P10" s="308"/>
      <c r="Q10" s="308"/>
      <c r="R10" s="308"/>
      <c r="S10" s="308"/>
      <c r="T10" s="308"/>
      <c r="U10" s="308"/>
      <c r="V10" s="308"/>
      <c r="W10" s="308"/>
      <c r="X10" s="308"/>
      <c r="Y10" s="308"/>
      <c r="Z10" s="308"/>
      <c r="AA10" s="308"/>
    </row>
    <row r="11" spans="1:38" ht="75.5" thickBot="1" x14ac:dyDescent="0.35">
      <c r="A11" s="313"/>
      <c r="B11" s="314" t="s">
        <v>89</v>
      </c>
      <c r="C11" s="315"/>
      <c r="D11" s="316"/>
    </row>
    <row r="12" spans="1:38" s="101" customFormat="1" ht="15.5" thickBot="1" x14ac:dyDescent="0.35">
      <c r="B12" s="190"/>
      <c r="C12" s="191"/>
      <c r="D12" s="193"/>
    </row>
    <row r="13" spans="1:38" s="101" customFormat="1" ht="69" customHeight="1" thickBot="1" x14ac:dyDescent="0.35">
      <c r="A13" s="463" t="s">
        <v>90</v>
      </c>
      <c r="B13" s="464"/>
      <c r="C13" s="464"/>
      <c r="D13" s="465"/>
    </row>
    <row r="14" spans="1:38" s="101" customFormat="1" x14ac:dyDescent="0.3"/>
    <row r="15" spans="1:38" s="101" customFormat="1" x14ac:dyDescent="0.3"/>
    <row r="16" spans="1:38" s="101" customFormat="1" x14ac:dyDescent="0.3"/>
    <row r="17" s="101" customFormat="1" x14ac:dyDescent="0.3"/>
    <row r="18" s="101" customFormat="1" x14ac:dyDescent="0.3"/>
    <row r="19" s="101" customFormat="1" x14ac:dyDescent="0.3"/>
    <row r="20" s="101" customFormat="1" x14ac:dyDescent="0.3"/>
    <row r="21" s="101" customFormat="1" x14ac:dyDescent="0.3"/>
    <row r="22" s="101" customFormat="1" x14ac:dyDescent="0.3"/>
    <row r="23" s="101" customFormat="1" x14ac:dyDescent="0.3"/>
    <row r="24" s="101" customFormat="1" x14ac:dyDescent="0.3"/>
    <row r="25" s="101" customFormat="1" x14ac:dyDescent="0.3"/>
    <row r="26" s="101" customFormat="1" x14ac:dyDescent="0.3"/>
    <row r="27" s="101" customFormat="1" x14ac:dyDescent="0.3"/>
    <row r="28" s="101" customFormat="1" x14ac:dyDescent="0.3"/>
    <row r="29" s="101" customFormat="1" x14ac:dyDescent="0.3"/>
    <row r="30" s="101" customFormat="1" x14ac:dyDescent="0.3"/>
    <row r="31" s="101" customFormat="1" x14ac:dyDescent="0.3"/>
    <row r="32" s="101" customFormat="1" x14ac:dyDescent="0.3"/>
    <row r="33" s="101" customFormat="1" x14ac:dyDescent="0.3"/>
    <row r="34" s="101" customFormat="1" x14ac:dyDescent="0.3"/>
    <row r="35" s="101" customFormat="1" x14ac:dyDescent="0.3"/>
    <row r="36" s="101" customFormat="1" x14ac:dyDescent="0.3"/>
    <row r="37" s="101" customFormat="1" x14ac:dyDescent="0.3"/>
    <row r="38" s="101" customFormat="1" x14ac:dyDescent="0.3"/>
    <row r="39" s="101" customFormat="1" x14ac:dyDescent="0.3"/>
    <row r="40" s="101" customFormat="1" x14ac:dyDescent="0.3"/>
    <row r="41" s="101" customFormat="1" x14ac:dyDescent="0.3"/>
    <row r="42" s="101" customFormat="1" x14ac:dyDescent="0.3"/>
    <row r="43" s="101" customFormat="1" x14ac:dyDescent="0.3"/>
  </sheetData>
  <sheetProtection algorithmName="SHA-512" hashValue="5dQD6TLjmUgxKm+qiKBgEtu6VaYRVhw9DgZdv+LV+/YaO8e8XWDfvE+G9SYAK3krAkQXhEjm67anV4F+iVFR3A==" saltValue="y6HEWqIPLJHMPVZux/vbWw==" spinCount="100000" sheet="1" objects="1" scenarios="1"/>
  <mergeCells count="3">
    <mergeCell ref="A2:B2"/>
    <mergeCell ref="B5:D5"/>
    <mergeCell ref="A13:D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80" zoomScaleNormal="80" workbookViewId="0">
      <selection activeCell="B10" sqref="B10:B11"/>
    </sheetView>
  </sheetViews>
  <sheetFormatPr defaultColWidth="8.59765625" defaultRowHeight="15" x14ac:dyDescent="0.3"/>
  <cols>
    <col min="1" max="1" width="54.3984375" style="46" customWidth="1"/>
    <col min="2" max="2" width="20.3984375" style="46" customWidth="1"/>
    <col min="3" max="3" width="23.265625" style="46" customWidth="1"/>
    <col min="4" max="4" width="22" style="41" customWidth="1"/>
    <col min="5" max="5" width="33.265625" style="322" customWidth="1"/>
    <col min="6" max="6" width="16.46484375" style="322" customWidth="1"/>
    <col min="7" max="28" width="8.59765625" style="322"/>
    <col min="29" max="253" width="8.59765625" style="41"/>
    <col min="254" max="254" width="6.86328125" style="41" customWidth="1"/>
    <col min="255" max="255" width="19.3984375" style="41" customWidth="1"/>
    <col min="256" max="256" width="39.265625" style="41" bestFit="1" customWidth="1"/>
    <col min="257" max="257" width="5.1328125" style="41" customWidth="1"/>
    <col min="258" max="258" width="9.1328125" style="41" customWidth="1"/>
    <col min="259" max="259" width="8.86328125" style="41" bestFit="1" customWidth="1"/>
    <col min="260" max="260" width="6.86328125" style="41" customWidth="1"/>
    <col min="261" max="509" width="8.59765625" style="41"/>
    <col min="510" max="510" width="6.86328125" style="41" customWidth="1"/>
    <col min="511" max="511" width="19.3984375" style="41" customWidth="1"/>
    <col min="512" max="512" width="39.265625" style="41" bestFit="1" customWidth="1"/>
    <col min="513" max="513" width="5.1328125" style="41" customWidth="1"/>
    <col min="514" max="514" width="9.1328125" style="41" customWidth="1"/>
    <col min="515" max="515" width="8.86328125" style="41" bestFit="1" customWidth="1"/>
    <col min="516" max="516" width="6.86328125" style="41" customWidth="1"/>
    <col min="517" max="765" width="8.59765625" style="41"/>
    <col min="766" max="766" width="6.86328125" style="41" customWidth="1"/>
    <col min="767" max="767" width="19.3984375" style="41" customWidth="1"/>
    <col min="768" max="768" width="39.265625" style="41" bestFit="1" customWidth="1"/>
    <col min="769" max="769" width="5.1328125" style="41" customWidth="1"/>
    <col min="770" max="770" width="9.1328125" style="41" customWidth="1"/>
    <col min="771" max="771" width="8.86328125" style="41" bestFit="1" customWidth="1"/>
    <col min="772" max="772" width="6.86328125" style="41" customWidth="1"/>
    <col min="773" max="1021" width="8.59765625" style="41"/>
    <col min="1022" max="1022" width="6.86328125" style="41" customWidth="1"/>
    <col min="1023" max="1023" width="19.3984375" style="41" customWidth="1"/>
    <col min="1024" max="1024" width="39.265625" style="41" bestFit="1" customWidth="1"/>
    <col min="1025" max="1025" width="5.1328125" style="41" customWidth="1"/>
    <col min="1026" max="1026" width="9.1328125" style="41" customWidth="1"/>
    <col min="1027" max="1027" width="8.86328125" style="41" bestFit="1" customWidth="1"/>
    <col min="1028" max="1028" width="6.86328125" style="41" customWidth="1"/>
    <col min="1029" max="1277" width="8.59765625" style="41"/>
    <col min="1278" max="1278" width="6.86328125" style="41" customWidth="1"/>
    <col min="1279" max="1279" width="19.3984375" style="41" customWidth="1"/>
    <col min="1280" max="1280" width="39.265625" style="41" bestFit="1" customWidth="1"/>
    <col min="1281" max="1281" width="5.1328125" style="41" customWidth="1"/>
    <col min="1282" max="1282" width="9.1328125" style="41" customWidth="1"/>
    <col min="1283" max="1283" width="8.86328125" style="41" bestFit="1" customWidth="1"/>
    <col min="1284" max="1284" width="6.86328125" style="41" customWidth="1"/>
    <col min="1285" max="1533" width="8.59765625" style="41"/>
    <col min="1534" max="1534" width="6.86328125" style="41" customWidth="1"/>
    <col min="1535" max="1535" width="19.3984375" style="41" customWidth="1"/>
    <col min="1536" max="1536" width="39.265625" style="41" bestFit="1" customWidth="1"/>
    <col min="1537" max="1537" width="5.1328125" style="41" customWidth="1"/>
    <col min="1538" max="1538" width="9.1328125" style="41" customWidth="1"/>
    <col min="1539" max="1539" width="8.86328125" style="41" bestFit="1" customWidth="1"/>
    <col min="1540" max="1540" width="6.86328125" style="41" customWidth="1"/>
    <col min="1541" max="1789" width="8.59765625" style="41"/>
    <col min="1790" max="1790" width="6.86328125" style="41" customWidth="1"/>
    <col min="1791" max="1791" width="19.3984375" style="41" customWidth="1"/>
    <col min="1792" max="1792" width="39.265625" style="41" bestFit="1" customWidth="1"/>
    <col min="1793" max="1793" width="5.1328125" style="41" customWidth="1"/>
    <col min="1794" max="1794" width="9.1328125" style="41" customWidth="1"/>
    <col min="1795" max="1795" width="8.86328125" style="41" bestFit="1" customWidth="1"/>
    <col min="1796" max="1796" width="6.86328125" style="41" customWidth="1"/>
    <col min="1797" max="2045" width="8.59765625" style="41"/>
    <col min="2046" max="2046" width="6.86328125" style="41" customWidth="1"/>
    <col min="2047" max="2047" width="19.3984375" style="41" customWidth="1"/>
    <col min="2048" max="2048" width="39.265625" style="41" bestFit="1" customWidth="1"/>
    <col min="2049" max="2049" width="5.1328125" style="41" customWidth="1"/>
    <col min="2050" max="2050" width="9.1328125" style="41" customWidth="1"/>
    <col min="2051" max="2051" width="8.86328125" style="41" bestFit="1" customWidth="1"/>
    <col min="2052" max="2052" width="6.86328125" style="41" customWidth="1"/>
    <col min="2053" max="2301" width="8.59765625" style="41"/>
    <col min="2302" max="2302" width="6.86328125" style="41" customWidth="1"/>
    <col min="2303" max="2303" width="19.3984375" style="41" customWidth="1"/>
    <col min="2304" max="2304" width="39.265625" style="41" bestFit="1" customWidth="1"/>
    <col min="2305" max="2305" width="5.1328125" style="41" customWidth="1"/>
    <col min="2306" max="2306" width="9.1328125" style="41" customWidth="1"/>
    <col min="2307" max="2307" width="8.86328125" style="41" bestFit="1" customWidth="1"/>
    <col min="2308" max="2308" width="6.86328125" style="41" customWidth="1"/>
    <col min="2309" max="2557" width="8.59765625" style="41"/>
    <col min="2558" max="2558" width="6.86328125" style="41" customWidth="1"/>
    <col min="2559" max="2559" width="19.3984375" style="41" customWidth="1"/>
    <col min="2560" max="2560" width="39.265625" style="41" bestFit="1" customWidth="1"/>
    <col min="2561" max="2561" width="5.1328125" style="41" customWidth="1"/>
    <col min="2562" max="2562" width="9.1328125" style="41" customWidth="1"/>
    <col min="2563" max="2563" width="8.86328125" style="41" bestFit="1" customWidth="1"/>
    <col min="2564" max="2564" width="6.86328125" style="41" customWidth="1"/>
    <col min="2565" max="2813" width="8.59765625" style="41"/>
    <col min="2814" max="2814" width="6.86328125" style="41" customWidth="1"/>
    <col min="2815" max="2815" width="19.3984375" style="41" customWidth="1"/>
    <col min="2816" max="2816" width="39.265625" style="41" bestFit="1" customWidth="1"/>
    <col min="2817" max="2817" width="5.1328125" style="41" customWidth="1"/>
    <col min="2818" max="2818" width="9.1328125" style="41" customWidth="1"/>
    <col min="2819" max="2819" width="8.86328125" style="41" bestFit="1" customWidth="1"/>
    <col min="2820" max="2820" width="6.86328125" style="41" customWidth="1"/>
    <col min="2821" max="3069" width="8.59765625" style="41"/>
    <col min="3070" max="3070" width="6.86328125" style="41" customWidth="1"/>
    <col min="3071" max="3071" width="19.3984375" style="41" customWidth="1"/>
    <col min="3072" max="3072" width="39.265625" style="41" bestFit="1" customWidth="1"/>
    <col min="3073" max="3073" width="5.1328125" style="41" customWidth="1"/>
    <col min="3074" max="3074" width="9.1328125" style="41" customWidth="1"/>
    <col min="3075" max="3075" width="8.86328125" style="41" bestFit="1" customWidth="1"/>
    <col min="3076" max="3076" width="6.86328125" style="41" customWidth="1"/>
    <col min="3077" max="3325" width="8.59765625" style="41"/>
    <col min="3326" max="3326" width="6.86328125" style="41" customWidth="1"/>
    <col min="3327" max="3327" width="19.3984375" style="41" customWidth="1"/>
    <col min="3328" max="3328" width="39.265625" style="41" bestFit="1" customWidth="1"/>
    <col min="3329" max="3329" width="5.1328125" style="41" customWidth="1"/>
    <col min="3330" max="3330" width="9.1328125" style="41" customWidth="1"/>
    <col min="3331" max="3331" width="8.86328125" style="41" bestFit="1" customWidth="1"/>
    <col min="3332" max="3332" width="6.86328125" style="41" customWidth="1"/>
    <col min="3333" max="3581" width="8.59765625" style="41"/>
    <col min="3582" max="3582" width="6.86328125" style="41" customWidth="1"/>
    <col min="3583" max="3583" width="19.3984375" style="41" customWidth="1"/>
    <col min="3584" max="3584" width="39.265625" style="41" bestFit="1" customWidth="1"/>
    <col min="3585" max="3585" width="5.1328125" style="41" customWidth="1"/>
    <col min="3586" max="3586" width="9.1328125" style="41" customWidth="1"/>
    <col min="3587" max="3587" width="8.86328125" style="41" bestFit="1" customWidth="1"/>
    <col min="3588" max="3588" width="6.86328125" style="41" customWidth="1"/>
    <col min="3589" max="3837" width="8.59765625" style="41"/>
    <col min="3838" max="3838" width="6.86328125" style="41" customWidth="1"/>
    <col min="3839" max="3839" width="19.3984375" style="41" customWidth="1"/>
    <col min="3840" max="3840" width="39.265625" style="41" bestFit="1" customWidth="1"/>
    <col min="3841" max="3841" width="5.1328125" style="41" customWidth="1"/>
    <col min="3842" max="3842" width="9.1328125" style="41" customWidth="1"/>
    <col min="3843" max="3843" width="8.86328125" style="41" bestFit="1" customWidth="1"/>
    <col min="3844" max="3844" width="6.86328125" style="41" customWidth="1"/>
    <col min="3845" max="4093" width="8.59765625" style="41"/>
    <col min="4094" max="4094" width="6.86328125" style="41" customWidth="1"/>
    <col min="4095" max="4095" width="19.3984375" style="41" customWidth="1"/>
    <col min="4096" max="4096" width="39.265625" style="41" bestFit="1" customWidth="1"/>
    <col min="4097" max="4097" width="5.1328125" style="41" customWidth="1"/>
    <col min="4098" max="4098" width="9.1328125" style="41" customWidth="1"/>
    <col min="4099" max="4099" width="8.86328125" style="41" bestFit="1" customWidth="1"/>
    <col min="4100" max="4100" width="6.86328125" style="41" customWidth="1"/>
    <col min="4101" max="4349" width="8.59765625" style="41"/>
    <col min="4350" max="4350" width="6.86328125" style="41" customWidth="1"/>
    <col min="4351" max="4351" width="19.3984375" style="41" customWidth="1"/>
    <col min="4352" max="4352" width="39.265625" style="41" bestFit="1" customWidth="1"/>
    <col min="4353" max="4353" width="5.1328125" style="41" customWidth="1"/>
    <col min="4354" max="4354" width="9.1328125" style="41" customWidth="1"/>
    <col min="4355" max="4355" width="8.86328125" style="41" bestFit="1" customWidth="1"/>
    <col min="4356" max="4356" width="6.86328125" style="41" customWidth="1"/>
    <col min="4357" max="4605" width="8.59765625" style="41"/>
    <col min="4606" max="4606" width="6.86328125" style="41" customWidth="1"/>
    <col min="4607" max="4607" width="19.3984375" style="41" customWidth="1"/>
    <col min="4608" max="4608" width="39.265625" style="41" bestFit="1" customWidth="1"/>
    <col min="4609" max="4609" width="5.1328125" style="41" customWidth="1"/>
    <col min="4610" max="4610" width="9.1328125" style="41" customWidth="1"/>
    <col min="4611" max="4611" width="8.86328125" style="41" bestFit="1" customWidth="1"/>
    <col min="4612" max="4612" width="6.86328125" style="41" customWidth="1"/>
    <col min="4613" max="4861" width="8.59765625" style="41"/>
    <col min="4862" max="4862" width="6.86328125" style="41" customWidth="1"/>
    <col min="4863" max="4863" width="19.3984375" style="41" customWidth="1"/>
    <col min="4864" max="4864" width="39.265625" style="41" bestFit="1" customWidth="1"/>
    <col min="4865" max="4865" width="5.1328125" style="41" customWidth="1"/>
    <col min="4866" max="4866" width="9.1328125" style="41" customWidth="1"/>
    <col min="4867" max="4867" width="8.86328125" style="41" bestFit="1" customWidth="1"/>
    <col min="4868" max="4868" width="6.86328125" style="41" customWidth="1"/>
    <col min="4869" max="5117" width="8.59765625" style="41"/>
    <col min="5118" max="5118" width="6.86328125" style="41" customWidth="1"/>
    <col min="5119" max="5119" width="19.3984375" style="41" customWidth="1"/>
    <col min="5120" max="5120" width="39.265625" style="41" bestFit="1" customWidth="1"/>
    <col min="5121" max="5121" width="5.1328125" style="41" customWidth="1"/>
    <col min="5122" max="5122" width="9.1328125" style="41" customWidth="1"/>
    <col min="5123" max="5123" width="8.86328125" style="41" bestFit="1" customWidth="1"/>
    <col min="5124" max="5124" width="6.86328125" style="41" customWidth="1"/>
    <col min="5125" max="5373" width="8.59765625" style="41"/>
    <col min="5374" max="5374" width="6.86328125" style="41" customWidth="1"/>
    <col min="5375" max="5375" width="19.3984375" style="41" customWidth="1"/>
    <col min="5376" max="5376" width="39.265625" style="41" bestFit="1" customWidth="1"/>
    <col min="5377" max="5377" width="5.1328125" style="41" customWidth="1"/>
    <col min="5378" max="5378" width="9.1328125" style="41" customWidth="1"/>
    <col min="5379" max="5379" width="8.86328125" style="41" bestFit="1" customWidth="1"/>
    <col min="5380" max="5380" width="6.86328125" style="41" customWidth="1"/>
    <col min="5381" max="5629" width="8.59765625" style="41"/>
    <col min="5630" max="5630" width="6.86328125" style="41" customWidth="1"/>
    <col min="5631" max="5631" width="19.3984375" style="41" customWidth="1"/>
    <col min="5632" max="5632" width="39.265625" style="41" bestFit="1" customWidth="1"/>
    <col min="5633" max="5633" width="5.1328125" style="41" customWidth="1"/>
    <col min="5634" max="5634" width="9.1328125" style="41" customWidth="1"/>
    <col min="5635" max="5635" width="8.86328125" style="41" bestFit="1" customWidth="1"/>
    <col min="5636" max="5636" width="6.86328125" style="41" customWidth="1"/>
    <col min="5637" max="5885" width="8.59765625" style="41"/>
    <col min="5886" max="5886" width="6.86328125" style="41" customWidth="1"/>
    <col min="5887" max="5887" width="19.3984375" style="41" customWidth="1"/>
    <col min="5888" max="5888" width="39.265625" style="41" bestFit="1" customWidth="1"/>
    <col min="5889" max="5889" width="5.1328125" style="41" customWidth="1"/>
    <col min="5890" max="5890" width="9.1328125" style="41" customWidth="1"/>
    <col min="5891" max="5891" width="8.86328125" style="41" bestFit="1" customWidth="1"/>
    <col min="5892" max="5892" width="6.86328125" style="41" customWidth="1"/>
    <col min="5893" max="6141" width="8.59765625" style="41"/>
    <col min="6142" max="6142" width="6.86328125" style="41" customWidth="1"/>
    <col min="6143" max="6143" width="19.3984375" style="41" customWidth="1"/>
    <col min="6144" max="6144" width="39.265625" style="41" bestFit="1" customWidth="1"/>
    <col min="6145" max="6145" width="5.1328125" style="41" customWidth="1"/>
    <col min="6146" max="6146" width="9.1328125" style="41" customWidth="1"/>
    <col min="6147" max="6147" width="8.86328125" style="41" bestFit="1" customWidth="1"/>
    <col min="6148" max="6148" width="6.86328125" style="41" customWidth="1"/>
    <col min="6149" max="6397" width="8.59765625" style="41"/>
    <col min="6398" max="6398" width="6.86328125" style="41" customWidth="1"/>
    <col min="6399" max="6399" width="19.3984375" style="41" customWidth="1"/>
    <col min="6400" max="6400" width="39.265625" style="41" bestFit="1" customWidth="1"/>
    <col min="6401" max="6401" width="5.1328125" style="41" customWidth="1"/>
    <col min="6402" max="6402" width="9.1328125" style="41" customWidth="1"/>
    <col min="6403" max="6403" width="8.86328125" style="41" bestFit="1" customWidth="1"/>
    <col min="6404" max="6404" width="6.86328125" style="41" customWidth="1"/>
    <col min="6405" max="6653" width="8.59765625" style="41"/>
    <col min="6654" max="6654" width="6.86328125" style="41" customWidth="1"/>
    <col min="6655" max="6655" width="19.3984375" style="41" customWidth="1"/>
    <col min="6656" max="6656" width="39.265625" style="41" bestFit="1" customWidth="1"/>
    <col min="6657" max="6657" width="5.1328125" style="41" customWidth="1"/>
    <col min="6658" max="6658" width="9.1328125" style="41" customWidth="1"/>
    <col min="6659" max="6659" width="8.86328125" style="41" bestFit="1" customWidth="1"/>
    <col min="6660" max="6660" width="6.86328125" style="41" customWidth="1"/>
    <col min="6661" max="6909" width="8.59765625" style="41"/>
    <col min="6910" max="6910" width="6.86328125" style="41" customWidth="1"/>
    <col min="6911" max="6911" width="19.3984375" style="41" customWidth="1"/>
    <col min="6912" max="6912" width="39.265625" style="41" bestFit="1" customWidth="1"/>
    <col min="6913" max="6913" width="5.1328125" style="41" customWidth="1"/>
    <col min="6914" max="6914" width="9.1328125" style="41" customWidth="1"/>
    <col min="6915" max="6915" width="8.86328125" style="41" bestFit="1" customWidth="1"/>
    <col min="6916" max="6916" width="6.86328125" style="41" customWidth="1"/>
    <col min="6917" max="7165" width="8.59765625" style="41"/>
    <col min="7166" max="7166" width="6.86328125" style="41" customWidth="1"/>
    <col min="7167" max="7167" width="19.3984375" style="41" customWidth="1"/>
    <col min="7168" max="7168" width="39.265625" style="41" bestFit="1" customWidth="1"/>
    <col min="7169" max="7169" width="5.1328125" style="41" customWidth="1"/>
    <col min="7170" max="7170" width="9.1328125" style="41" customWidth="1"/>
    <col min="7171" max="7171" width="8.86328125" style="41" bestFit="1" customWidth="1"/>
    <col min="7172" max="7172" width="6.86328125" style="41" customWidth="1"/>
    <col min="7173" max="7421" width="8.59765625" style="41"/>
    <col min="7422" max="7422" width="6.86328125" style="41" customWidth="1"/>
    <col min="7423" max="7423" width="19.3984375" style="41" customWidth="1"/>
    <col min="7424" max="7424" width="39.265625" style="41" bestFit="1" customWidth="1"/>
    <col min="7425" max="7425" width="5.1328125" style="41" customWidth="1"/>
    <col min="7426" max="7426" width="9.1328125" style="41" customWidth="1"/>
    <col min="7427" max="7427" width="8.86328125" style="41" bestFit="1" customWidth="1"/>
    <col min="7428" max="7428" width="6.86328125" style="41" customWidth="1"/>
    <col min="7429" max="7677" width="8.59765625" style="41"/>
    <col min="7678" max="7678" width="6.86328125" style="41" customWidth="1"/>
    <col min="7679" max="7679" width="19.3984375" style="41" customWidth="1"/>
    <col min="7680" max="7680" width="39.265625" style="41" bestFit="1" customWidth="1"/>
    <col min="7681" max="7681" width="5.1328125" style="41" customWidth="1"/>
    <col min="7682" max="7682" width="9.1328125" style="41" customWidth="1"/>
    <col min="7683" max="7683" width="8.86328125" style="41" bestFit="1" customWidth="1"/>
    <col min="7684" max="7684" width="6.86328125" style="41" customWidth="1"/>
    <col min="7685" max="7933" width="8.59765625" style="41"/>
    <col min="7934" max="7934" width="6.86328125" style="41" customWidth="1"/>
    <col min="7935" max="7935" width="19.3984375" style="41" customWidth="1"/>
    <col min="7936" max="7936" width="39.265625" style="41" bestFit="1" customWidth="1"/>
    <col min="7937" max="7937" width="5.1328125" style="41" customWidth="1"/>
    <col min="7938" max="7938" width="9.1328125" style="41" customWidth="1"/>
    <col min="7939" max="7939" width="8.86328125" style="41" bestFit="1" customWidth="1"/>
    <col min="7940" max="7940" width="6.86328125" style="41" customWidth="1"/>
    <col min="7941" max="8189" width="8.59765625" style="41"/>
    <col min="8190" max="8190" width="6.86328125" style="41" customWidth="1"/>
    <col min="8191" max="8191" width="19.3984375" style="41" customWidth="1"/>
    <col min="8192" max="8192" width="39.265625" style="41" bestFit="1" customWidth="1"/>
    <col min="8193" max="8193" width="5.1328125" style="41" customWidth="1"/>
    <col min="8194" max="8194" width="9.1328125" style="41" customWidth="1"/>
    <col min="8195" max="8195" width="8.86328125" style="41" bestFit="1" customWidth="1"/>
    <col min="8196" max="8196" width="6.86328125" style="41" customWidth="1"/>
    <col min="8197" max="8445" width="8.59765625" style="41"/>
    <col min="8446" max="8446" width="6.86328125" style="41" customWidth="1"/>
    <col min="8447" max="8447" width="19.3984375" style="41" customWidth="1"/>
    <col min="8448" max="8448" width="39.265625" style="41" bestFit="1" customWidth="1"/>
    <col min="8449" max="8449" width="5.1328125" style="41" customWidth="1"/>
    <col min="8450" max="8450" width="9.1328125" style="41" customWidth="1"/>
    <col min="8451" max="8451" width="8.86328125" style="41" bestFit="1" customWidth="1"/>
    <col min="8452" max="8452" width="6.86328125" style="41" customWidth="1"/>
    <col min="8453" max="8701" width="8.59765625" style="41"/>
    <col min="8702" max="8702" width="6.86328125" style="41" customWidth="1"/>
    <col min="8703" max="8703" width="19.3984375" style="41" customWidth="1"/>
    <col min="8704" max="8704" width="39.265625" style="41" bestFit="1" customWidth="1"/>
    <col min="8705" max="8705" width="5.1328125" style="41" customWidth="1"/>
    <col min="8706" max="8706" width="9.1328125" style="41" customWidth="1"/>
    <col min="8707" max="8707" width="8.86328125" style="41" bestFit="1" customWidth="1"/>
    <col min="8708" max="8708" width="6.86328125" style="41" customWidth="1"/>
    <col min="8709" max="8957" width="8.59765625" style="41"/>
    <col min="8958" max="8958" width="6.86328125" style="41" customWidth="1"/>
    <col min="8959" max="8959" width="19.3984375" style="41" customWidth="1"/>
    <col min="8960" max="8960" width="39.265625" style="41" bestFit="1" customWidth="1"/>
    <col min="8961" max="8961" width="5.1328125" style="41" customWidth="1"/>
    <col min="8962" max="8962" width="9.1328125" style="41" customWidth="1"/>
    <col min="8963" max="8963" width="8.86328125" style="41" bestFit="1" customWidth="1"/>
    <col min="8964" max="8964" width="6.86328125" style="41" customWidth="1"/>
    <col min="8965" max="9213" width="8.59765625" style="41"/>
    <col min="9214" max="9214" width="6.86328125" style="41" customWidth="1"/>
    <col min="9215" max="9215" width="19.3984375" style="41" customWidth="1"/>
    <col min="9216" max="9216" width="39.265625" style="41" bestFit="1" customWidth="1"/>
    <col min="9217" max="9217" width="5.1328125" style="41" customWidth="1"/>
    <col min="9218" max="9218" width="9.1328125" style="41" customWidth="1"/>
    <col min="9219" max="9219" width="8.86328125" style="41" bestFit="1" customWidth="1"/>
    <col min="9220" max="9220" width="6.86328125" style="41" customWidth="1"/>
    <col min="9221" max="9469" width="8.59765625" style="41"/>
    <col min="9470" max="9470" width="6.86328125" style="41" customWidth="1"/>
    <col min="9471" max="9471" width="19.3984375" style="41" customWidth="1"/>
    <col min="9472" max="9472" width="39.265625" style="41" bestFit="1" customWidth="1"/>
    <col min="9473" max="9473" width="5.1328125" style="41" customWidth="1"/>
    <col min="9474" max="9474" width="9.1328125" style="41" customWidth="1"/>
    <col min="9475" max="9475" width="8.86328125" style="41" bestFit="1" customWidth="1"/>
    <col min="9476" max="9476" width="6.86328125" style="41" customWidth="1"/>
    <col min="9477" max="9725" width="8.59765625" style="41"/>
    <col min="9726" max="9726" width="6.86328125" style="41" customWidth="1"/>
    <col min="9727" max="9727" width="19.3984375" style="41" customWidth="1"/>
    <col min="9728" max="9728" width="39.265625" style="41" bestFit="1" customWidth="1"/>
    <col min="9729" max="9729" width="5.1328125" style="41" customWidth="1"/>
    <col min="9730" max="9730" width="9.1328125" style="41" customWidth="1"/>
    <col min="9731" max="9731" width="8.86328125" style="41" bestFit="1" customWidth="1"/>
    <col min="9732" max="9732" width="6.86328125" style="41" customWidth="1"/>
    <col min="9733" max="9981" width="8.59765625" style="41"/>
    <col min="9982" max="9982" width="6.86328125" style="41" customWidth="1"/>
    <col min="9983" max="9983" width="19.3984375" style="41" customWidth="1"/>
    <col min="9984" max="9984" width="39.265625" style="41" bestFit="1" customWidth="1"/>
    <col min="9985" max="9985" width="5.1328125" style="41" customWidth="1"/>
    <col min="9986" max="9986" width="9.1328125" style="41" customWidth="1"/>
    <col min="9987" max="9987" width="8.86328125" style="41" bestFit="1" customWidth="1"/>
    <col min="9988" max="9988" width="6.86328125" style="41" customWidth="1"/>
    <col min="9989" max="10237" width="8.59765625" style="41"/>
    <col min="10238" max="10238" width="6.86328125" style="41" customWidth="1"/>
    <col min="10239" max="10239" width="19.3984375" style="41" customWidth="1"/>
    <col min="10240" max="10240" width="39.265625" style="41" bestFit="1" customWidth="1"/>
    <col min="10241" max="10241" width="5.1328125" style="41" customWidth="1"/>
    <col min="10242" max="10242" width="9.1328125" style="41" customWidth="1"/>
    <col min="10243" max="10243" width="8.86328125" style="41" bestFit="1" customWidth="1"/>
    <col min="10244" max="10244" width="6.86328125" style="41" customWidth="1"/>
    <col min="10245" max="10493" width="8.59765625" style="41"/>
    <col min="10494" max="10494" width="6.86328125" style="41" customWidth="1"/>
    <col min="10495" max="10495" width="19.3984375" style="41" customWidth="1"/>
    <col min="10496" max="10496" width="39.265625" style="41" bestFit="1" customWidth="1"/>
    <col min="10497" max="10497" width="5.1328125" style="41" customWidth="1"/>
    <col min="10498" max="10498" width="9.1328125" style="41" customWidth="1"/>
    <col min="10499" max="10499" width="8.86328125" style="41" bestFit="1" customWidth="1"/>
    <col min="10500" max="10500" width="6.86328125" style="41" customWidth="1"/>
    <col min="10501" max="10749" width="8.59765625" style="41"/>
    <col min="10750" max="10750" width="6.86328125" style="41" customWidth="1"/>
    <col min="10751" max="10751" width="19.3984375" style="41" customWidth="1"/>
    <col min="10752" max="10752" width="39.265625" style="41" bestFit="1" customWidth="1"/>
    <col min="10753" max="10753" width="5.1328125" style="41" customWidth="1"/>
    <col min="10754" max="10754" width="9.1328125" style="41" customWidth="1"/>
    <col min="10755" max="10755" width="8.86328125" style="41" bestFit="1" customWidth="1"/>
    <col min="10756" max="10756" width="6.86328125" style="41" customWidth="1"/>
    <col min="10757" max="11005" width="8.59765625" style="41"/>
    <col min="11006" max="11006" width="6.86328125" style="41" customWidth="1"/>
    <col min="11007" max="11007" width="19.3984375" style="41" customWidth="1"/>
    <col min="11008" max="11008" width="39.265625" style="41" bestFit="1" customWidth="1"/>
    <col min="11009" max="11009" width="5.1328125" style="41" customWidth="1"/>
    <col min="11010" max="11010" width="9.1328125" style="41" customWidth="1"/>
    <col min="11011" max="11011" width="8.86328125" style="41" bestFit="1" customWidth="1"/>
    <col min="11012" max="11012" width="6.86328125" style="41" customWidth="1"/>
    <col min="11013" max="11261" width="8.59765625" style="41"/>
    <col min="11262" max="11262" width="6.86328125" style="41" customWidth="1"/>
    <col min="11263" max="11263" width="19.3984375" style="41" customWidth="1"/>
    <col min="11264" max="11264" width="39.265625" style="41" bestFit="1" customWidth="1"/>
    <col min="11265" max="11265" width="5.1328125" style="41" customWidth="1"/>
    <col min="11266" max="11266" width="9.1328125" style="41" customWidth="1"/>
    <col min="11267" max="11267" width="8.86328125" style="41" bestFit="1" customWidth="1"/>
    <col min="11268" max="11268" width="6.86328125" style="41" customWidth="1"/>
    <col min="11269" max="11517" width="8.59765625" style="41"/>
    <col min="11518" max="11518" width="6.86328125" style="41" customWidth="1"/>
    <col min="11519" max="11519" width="19.3984375" style="41" customWidth="1"/>
    <col min="11520" max="11520" width="39.265625" style="41" bestFit="1" customWidth="1"/>
    <col min="11521" max="11521" width="5.1328125" style="41" customWidth="1"/>
    <col min="11522" max="11522" width="9.1328125" style="41" customWidth="1"/>
    <col min="11523" max="11523" width="8.86328125" style="41" bestFit="1" customWidth="1"/>
    <col min="11524" max="11524" width="6.86328125" style="41" customWidth="1"/>
    <col min="11525" max="11773" width="8.59765625" style="41"/>
    <col min="11774" max="11774" width="6.86328125" style="41" customWidth="1"/>
    <col min="11775" max="11775" width="19.3984375" style="41" customWidth="1"/>
    <col min="11776" max="11776" width="39.265625" style="41" bestFit="1" customWidth="1"/>
    <col min="11777" max="11777" width="5.1328125" style="41" customWidth="1"/>
    <col min="11778" max="11778" width="9.1328125" style="41" customWidth="1"/>
    <col min="11779" max="11779" width="8.86328125" style="41" bestFit="1" customWidth="1"/>
    <col min="11780" max="11780" width="6.86328125" style="41" customWidth="1"/>
    <col min="11781" max="12029" width="8.59765625" style="41"/>
    <col min="12030" max="12030" width="6.86328125" style="41" customWidth="1"/>
    <col min="12031" max="12031" width="19.3984375" style="41" customWidth="1"/>
    <col min="12032" max="12032" width="39.265625" style="41" bestFit="1" customWidth="1"/>
    <col min="12033" max="12033" width="5.1328125" style="41" customWidth="1"/>
    <col min="12034" max="12034" width="9.1328125" style="41" customWidth="1"/>
    <col min="12035" max="12035" width="8.86328125" style="41" bestFit="1" customWidth="1"/>
    <col min="12036" max="12036" width="6.86328125" style="41" customWidth="1"/>
    <col min="12037" max="12285" width="8.59765625" style="41"/>
    <col min="12286" max="12286" width="6.86328125" style="41" customWidth="1"/>
    <col min="12287" max="12287" width="19.3984375" style="41" customWidth="1"/>
    <col min="12288" max="12288" width="39.265625" style="41" bestFit="1" customWidth="1"/>
    <col min="12289" max="12289" width="5.1328125" style="41" customWidth="1"/>
    <col min="12290" max="12290" width="9.1328125" style="41" customWidth="1"/>
    <col min="12291" max="12291" width="8.86328125" style="41" bestFit="1" customWidth="1"/>
    <col min="12292" max="12292" width="6.86328125" style="41" customWidth="1"/>
    <col min="12293" max="12541" width="8.59765625" style="41"/>
    <col min="12542" max="12542" width="6.86328125" style="41" customWidth="1"/>
    <col min="12543" max="12543" width="19.3984375" style="41" customWidth="1"/>
    <col min="12544" max="12544" width="39.265625" style="41" bestFit="1" customWidth="1"/>
    <col min="12545" max="12545" width="5.1328125" style="41" customWidth="1"/>
    <col min="12546" max="12546" width="9.1328125" style="41" customWidth="1"/>
    <col min="12547" max="12547" width="8.86328125" style="41" bestFit="1" customWidth="1"/>
    <col min="12548" max="12548" width="6.86328125" style="41" customWidth="1"/>
    <col min="12549" max="12797" width="8.59765625" style="41"/>
    <col min="12798" max="12798" width="6.86328125" style="41" customWidth="1"/>
    <col min="12799" max="12799" width="19.3984375" style="41" customWidth="1"/>
    <col min="12800" max="12800" width="39.265625" style="41" bestFit="1" customWidth="1"/>
    <col min="12801" max="12801" width="5.1328125" style="41" customWidth="1"/>
    <col min="12802" max="12802" width="9.1328125" style="41" customWidth="1"/>
    <col min="12803" max="12803" width="8.86328125" style="41" bestFit="1" customWidth="1"/>
    <col min="12804" max="12804" width="6.86328125" style="41" customWidth="1"/>
    <col min="12805" max="13053" width="8.59765625" style="41"/>
    <col min="13054" max="13054" width="6.86328125" style="41" customWidth="1"/>
    <col min="13055" max="13055" width="19.3984375" style="41" customWidth="1"/>
    <col min="13056" max="13056" width="39.265625" style="41" bestFit="1" customWidth="1"/>
    <col min="13057" max="13057" width="5.1328125" style="41" customWidth="1"/>
    <col min="13058" max="13058" width="9.1328125" style="41" customWidth="1"/>
    <col min="13059" max="13059" width="8.86328125" style="41" bestFit="1" customWidth="1"/>
    <col min="13060" max="13060" width="6.86328125" style="41" customWidth="1"/>
    <col min="13061" max="13309" width="8.59765625" style="41"/>
    <col min="13310" max="13310" width="6.86328125" style="41" customWidth="1"/>
    <col min="13311" max="13311" width="19.3984375" style="41" customWidth="1"/>
    <col min="13312" max="13312" width="39.265625" style="41" bestFit="1" customWidth="1"/>
    <col min="13313" max="13313" width="5.1328125" style="41" customWidth="1"/>
    <col min="13314" max="13314" width="9.1328125" style="41" customWidth="1"/>
    <col min="13315" max="13315" width="8.86328125" style="41" bestFit="1" customWidth="1"/>
    <col min="13316" max="13316" width="6.86328125" style="41" customWidth="1"/>
    <col min="13317" max="13565" width="8.59765625" style="41"/>
    <col min="13566" max="13566" width="6.86328125" style="41" customWidth="1"/>
    <col min="13567" max="13567" width="19.3984375" style="41" customWidth="1"/>
    <col min="13568" max="13568" width="39.265625" style="41" bestFit="1" customWidth="1"/>
    <col min="13569" max="13569" width="5.1328125" style="41" customWidth="1"/>
    <col min="13570" max="13570" width="9.1328125" style="41" customWidth="1"/>
    <col min="13571" max="13571" width="8.86328125" style="41" bestFit="1" customWidth="1"/>
    <col min="13572" max="13572" width="6.86328125" style="41" customWidth="1"/>
    <col min="13573" max="13821" width="8.59765625" style="41"/>
    <col min="13822" max="13822" width="6.86328125" style="41" customWidth="1"/>
    <col min="13823" max="13823" width="19.3984375" style="41" customWidth="1"/>
    <col min="13824" max="13824" width="39.265625" style="41" bestFit="1" customWidth="1"/>
    <col min="13825" max="13825" width="5.1328125" style="41" customWidth="1"/>
    <col min="13826" max="13826" width="9.1328125" style="41" customWidth="1"/>
    <col min="13827" max="13827" width="8.86328125" style="41" bestFit="1" customWidth="1"/>
    <col min="13828" max="13828" width="6.86328125" style="41" customWidth="1"/>
    <col min="13829" max="14077" width="8.59765625" style="41"/>
    <col min="14078" max="14078" width="6.86328125" style="41" customWidth="1"/>
    <col min="14079" max="14079" width="19.3984375" style="41" customWidth="1"/>
    <col min="14080" max="14080" width="39.265625" style="41" bestFit="1" customWidth="1"/>
    <col min="14081" max="14081" width="5.1328125" style="41" customWidth="1"/>
    <col min="14082" max="14082" width="9.1328125" style="41" customWidth="1"/>
    <col min="14083" max="14083" width="8.86328125" style="41" bestFit="1" customWidth="1"/>
    <col min="14084" max="14084" width="6.86328125" style="41" customWidth="1"/>
    <col min="14085" max="14333" width="8.59765625" style="41"/>
    <col min="14334" max="14334" width="6.86328125" style="41" customWidth="1"/>
    <col min="14335" max="14335" width="19.3984375" style="41" customWidth="1"/>
    <col min="14336" max="14336" width="39.265625" style="41" bestFit="1" customWidth="1"/>
    <col min="14337" max="14337" width="5.1328125" style="41" customWidth="1"/>
    <col min="14338" max="14338" width="9.1328125" style="41" customWidth="1"/>
    <col min="14339" max="14339" width="8.86328125" style="41" bestFit="1" customWidth="1"/>
    <col min="14340" max="14340" width="6.86328125" style="41" customWidth="1"/>
    <col min="14341" max="14589" width="8.59765625" style="41"/>
    <col min="14590" max="14590" width="6.86328125" style="41" customWidth="1"/>
    <col min="14591" max="14591" width="19.3984375" style="41" customWidth="1"/>
    <col min="14592" max="14592" width="39.265625" style="41" bestFit="1" customWidth="1"/>
    <col min="14593" max="14593" width="5.1328125" style="41" customWidth="1"/>
    <col min="14594" max="14594" width="9.1328125" style="41" customWidth="1"/>
    <col min="14595" max="14595" width="8.86328125" style="41" bestFit="1" customWidth="1"/>
    <col min="14596" max="14596" width="6.86328125" style="41" customWidth="1"/>
    <col min="14597" max="14845" width="8.59765625" style="41"/>
    <col min="14846" max="14846" width="6.86328125" style="41" customWidth="1"/>
    <col min="14847" max="14847" width="19.3984375" style="41" customWidth="1"/>
    <col min="14848" max="14848" width="39.265625" style="41" bestFit="1" customWidth="1"/>
    <col min="14849" max="14849" width="5.1328125" style="41" customWidth="1"/>
    <col min="14850" max="14850" width="9.1328125" style="41" customWidth="1"/>
    <col min="14851" max="14851" width="8.86328125" style="41" bestFit="1" customWidth="1"/>
    <col min="14852" max="14852" width="6.86328125" style="41" customWidth="1"/>
    <col min="14853" max="15101" width="8.59765625" style="41"/>
    <col min="15102" max="15102" width="6.86328125" style="41" customWidth="1"/>
    <col min="15103" max="15103" width="19.3984375" style="41" customWidth="1"/>
    <col min="15104" max="15104" width="39.265625" style="41" bestFit="1" customWidth="1"/>
    <col min="15105" max="15105" width="5.1328125" style="41" customWidth="1"/>
    <col min="15106" max="15106" width="9.1328125" style="41" customWidth="1"/>
    <col min="15107" max="15107" width="8.86328125" style="41" bestFit="1" customWidth="1"/>
    <col min="15108" max="15108" width="6.86328125" style="41" customWidth="1"/>
    <col min="15109" max="15357" width="8.59765625" style="41"/>
    <col min="15358" max="15358" width="6.86328125" style="41" customWidth="1"/>
    <col min="15359" max="15359" width="19.3984375" style="41" customWidth="1"/>
    <col min="15360" max="15360" width="39.265625" style="41" bestFit="1" customWidth="1"/>
    <col min="15361" max="15361" width="5.1328125" style="41" customWidth="1"/>
    <col min="15362" max="15362" width="9.1328125" style="41" customWidth="1"/>
    <col min="15363" max="15363" width="8.86328125" style="41" bestFit="1" customWidth="1"/>
    <col min="15364" max="15364" width="6.86328125" style="41" customWidth="1"/>
    <col min="15365" max="15613" width="8.59765625" style="41"/>
    <col min="15614" max="15614" width="6.86328125" style="41" customWidth="1"/>
    <col min="15615" max="15615" width="19.3984375" style="41" customWidth="1"/>
    <col min="15616" max="15616" width="39.265625" style="41" bestFit="1" customWidth="1"/>
    <col min="15617" max="15617" width="5.1328125" style="41" customWidth="1"/>
    <col min="15618" max="15618" width="9.1328125" style="41" customWidth="1"/>
    <col min="15619" max="15619" width="8.86328125" style="41" bestFit="1" customWidth="1"/>
    <col min="15620" max="15620" width="6.86328125" style="41" customWidth="1"/>
    <col min="15621" max="15869" width="8.59765625" style="41"/>
    <col min="15870" max="15870" width="6.86328125" style="41" customWidth="1"/>
    <col min="15871" max="15871" width="19.3984375" style="41" customWidth="1"/>
    <col min="15872" max="15872" width="39.265625" style="41" bestFit="1" customWidth="1"/>
    <col min="15873" max="15873" width="5.1328125" style="41" customWidth="1"/>
    <col min="15874" max="15874" width="9.1328125" style="41" customWidth="1"/>
    <col min="15875" max="15875" width="8.86328125" style="41" bestFit="1" customWidth="1"/>
    <col min="15876" max="15876" width="6.86328125" style="41" customWidth="1"/>
    <col min="15877" max="16125" width="8.59765625" style="41"/>
    <col min="16126" max="16126" width="6.86328125" style="41" customWidth="1"/>
    <col min="16127" max="16127" width="19.3984375" style="41" customWidth="1"/>
    <col min="16128" max="16128" width="39.265625" style="41" bestFit="1" customWidth="1"/>
    <col min="16129" max="16129" width="5.1328125" style="41" customWidth="1"/>
    <col min="16130" max="16130" width="9.1328125" style="41" customWidth="1"/>
    <col min="16131" max="16131" width="8.86328125" style="41" bestFit="1" customWidth="1"/>
    <col min="16132" max="16132" width="6.86328125" style="41" customWidth="1"/>
    <col min="16133" max="16384" width="8.59765625" style="41"/>
  </cols>
  <sheetData>
    <row r="1" spans="1:28" s="108" customFormat="1" ht="26.25" customHeight="1" x14ac:dyDescent="0.35">
      <c r="A1" s="112" t="s">
        <v>164</v>
      </c>
      <c r="B1" s="112"/>
    </row>
    <row r="2" spans="1:28" s="108" customFormat="1" ht="15.5" x14ac:dyDescent="0.35">
      <c r="A2" s="428"/>
      <c r="B2" s="428"/>
    </row>
    <row r="3" spans="1:28" s="108" customFormat="1" ht="15.5" x14ac:dyDescent="0.35">
      <c r="A3" s="109"/>
      <c r="B3" s="109"/>
    </row>
    <row r="4" spans="1:28" s="322" customFormat="1" x14ac:dyDescent="0.3">
      <c r="A4" s="466" t="s">
        <v>127</v>
      </c>
      <c r="B4" s="425"/>
      <c r="C4" s="425"/>
      <c r="D4" s="425"/>
      <c r="E4" s="425"/>
      <c r="F4" s="425"/>
    </row>
    <row r="5" spans="1:28" s="200" customFormat="1" x14ac:dyDescent="0.3">
      <c r="A5" s="178"/>
      <c r="C5" s="112"/>
      <c r="D5" s="190"/>
      <c r="E5" s="191"/>
      <c r="F5" s="192"/>
      <c r="G5" s="193"/>
      <c r="H5" s="101"/>
    </row>
    <row r="6" spans="1:28" s="4" customFormat="1" ht="35.25" customHeight="1" x14ac:dyDescent="0.25">
      <c r="A6" s="446" t="s">
        <v>91</v>
      </c>
      <c r="B6" s="446"/>
      <c r="C6" s="446"/>
      <c r="D6" s="446"/>
      <c r="E6" s="323"/>
      <c r="F6" s="323"/>
      <c r="G6" s="323"/>
      <c r="H6" s="323"/>
      <c r="I6" s="323"/>
      <c r="J6" s="323"/>
      <c r="K6" s="323"/>
      <c r="L6" s="323"/>
      <c r="M6" s="323"/>
      <c r="N6" s="323"/>
      <c r="O6" s="323"/>
      <c r="P6" s="323"/>
      <c r="Q6" s="323"/>
      <c r="R6" s="323"/>
      <c r="S6" s="323"/>
      <c r="T6" s="323"/>
      <c r="U6" s="323"/>
      <c r="V6" s="323"/>
      <c r="W6" s="323"/>
      <c r="X6" s="323"/>
      <c r="Y6" s="323"/>
      <c r="Z6" s="323"/>
      <c r="AA6" s="323"/>
      <c r="AB6" s="323"/>
    </row>
    <row r="7" spans="1:28" ht="15.5" thickBot="1" x14ac:dyDescent="0.35">
      <c r="A7" s="194"/>
      <c r="B7" s="194"/>
      <c r="C7" s="194"/>
      <c r="D7" s="322"/>
    </row>
    <row r="8" spans="1:28" x14ac:dyDescent="0.3">
      <c r="A8" s="324" t="s">
        <v>47</v>
      </c>
      <c r="B8" s="325" t="s">
        <v>86</v>
      </c>
      <c r="C8" s="326" t="s">
        <v>92</v>
      </c>
      <c r="D8" s="320" t="s">
        <v>93</v>
      </c>
    </row>
    <row r="9" spans="1:28" x14ac:dyDescent="0.3">
      <c r="A9" s="327"/>
      <c r="B9" s="40"/>
      <c r="C9" s="40"/>
      <c r="D9" s="328"/>
    </row>
    <row r="10" spans="1:28" ht="45" x14ac:dyDescent="0.3">
      <c r="A10" s="329" t="s">
        <v>128</v>
      </c>
      <c r="B10" s="57"/>
      <c r="C10" s="45">
        <f>'Staat van eenheidsprijzen'!C18</f>
        <v>0</v>
      </c>
      <c r="D10" s="330">
        <f>B10*C10</f>
        <v>0</v>
      </c>
      <c r="E10" s="373"/>
    </row>
    <row r="11" spans="1:28" ht="45" x14ac:dyDescent="0.3">
      <c r="A11" s="331" t="s">
        <v>129</v>
      </c>
      <c r="B11" s="57"/>
      <c r="C11" s="45">
        <f>'Staat van eenheidsprijzen'!C18</f>
        <v>0</v>
      </c>
      <c r="D11" s="330">
        <f t="shared" ref="D11" si="0">B11*C11</f>
        <v>0</v>
      </c>
      <c r="E11" s="372"/>
    </row>
    <row r="12" spans="1:28" x14ac:dyDescent="0.3">
      <c r="A12" s="332"/>
      <c r="B12" s="7"/>
      <c r="C12" s="7"/>
      <c r="D12" s="333"/>
    </row>
    <row r="13" spans="1:28" x14ac:dyDescent="0.3">
      <c r="A13" s="332"/>
      <c r="B13" s="7"/>
      <c r="C13" s="7"/>
      <c r="D13" s="333"/>
    </row>
    <row r="14" spans="1:28" ht="30.5" thickBot="1" x14ac:dyDescent="0.35">
      <c r="A14" s="334" t="s">
        <v>130</v>
      </c>
      <c r="B14" s="335"/>
      <c r="C14" s="335"/>
      <c r="D14" s="336">
        <f>SUM(D10:D11)</f>
        <v>0</v>
      </c>
    </row>
    <row r="15" spans="1:28" s="322" customFormat="1" x14ac:dyDescent="0.3">
      <c r="A15" s="337"/>
      <c r="B15" s="337"/>
      <c r="C15" s="337"/>
    </row>
    <row r="16" spans="1:28" s="322" customFormat="1" x14ac:dyDescent="0.3">
      <c r="A16" s="337"/>
      <c r="B16" s="337"/>
      <c r="C16" s="337"/>
    </row>
    <row r="17" spans="1:4" s="322" customFormat="1" ht="15.5" thickBot="1" x14ac:dyDescent="0.35">
      <c r="A17" s="337"/>
      <c r="B17" s="337"/>
      <c r="C17" s="337"/>
    </row>
    <row r="18" spans="1:4" ht="72.75" customHeight="1" thickBot="1" x14ac:dyDescent="0.35">
      <c r="A18" s="467" t="s">
        <v>131</v>
      </c>
      <c r="B18" s="468"/>
      <c r="C18" s="468"/>
      <c r="D18" s="469"/>
    </row>
    <row r="19" spans="1:4" s="322" customFormat="1" x14ac:dyDescent="0.3">
      <c r="A19" s="337"/>
      <c r="B19" s="337"/>
      <c r="C19" s="337"/>
    </row>
    <row r="20" spans="1:4" s="322" customFormat="1" x14ac:dyDescent="0.3">
      <c r="A20" s="337"/>
      <c r="B20" s="337"/>
      <c r="C20" s="337"/>
    </row>
    <row r="21" spans="1:4" s="322" customFormat="1" x14ac:dyDescent="0.3">
      <c r="A21" s="337"/>
      <c r="B21" s="337"/>
      <c r="C21" s="337"/>
    </row>
    <row r="22" spans="1:4" s="322" customFormat="1" x14ac:dyDescent="0.3">
      <c r="A22" s="337"/>
      <c r="B22" s="337"/>
      <c r="C22" s="337"/>
    </row>
    <row r="23" spans="1:4" s="322" customFormat="1" x14ac:dyDescent="0.3"/>
    <row r="24" spans="1:4" s="322" customFormat="1" x14ac:dyDescent="0.3"/>
    <row r="25" spans="1:4" s="322" customFormat="1" x14ac:dyDescent="0.3"/>
    <row r="26" spans="1:4" s="322" customFormat="1" x14ac:dyDescent="0.3"/>
    <row r="27" spans="1:4" s="322" customFormat="1" x14ac:dyDescent="0.3"/>
    <row r="28" spans="1:4" s="322" customFormat="1" x14ac:dyDescent="0.3"/>
    <row r="29" spans="1:4" s="322" customFormat="1" x14ac:dyDescent="0.3"/>
    <row r="30" spans="1:4" s="322" customFormat="1" x14ac:dyDescent="0.3"/>
    <row r="31" spans="1:4" s="322" customFormat="1" x14ac:dyDescent="0.3"/>
    <row r="32" spans="1:4" s="322" customFormat="1" x14ac:dyDescent="0.3"/>
    <row r="33" s="322" customFormat="1" x14ac:dyDescent="0.3"/>
    <row r="34" s="322" customFormat="1" x14ac:dyDescent="0.3"/>
    <row r="35" s="322" customFormat="1" x14ac:dyDescent="0.3"/>
    <row r="36" s="322" customFormat="1" x14ac:dyDescent="0.3"/>
    <row r="37" s="322" customFormat="1" x14ac:dyDescent="0.3"/>
    <row r="38" s="322" customFormat="1" x14ac:dyDescent="0.3"/>
    <row r="39" s="322" customFormat="1" x14ac:dyDescent="0.3"/>
    <row r="40" s="322" customFormat="1" x14ac:dyDescent="0.3"/>
    <row r="41" s="322" customFormat="1" x14ac:dyDescent="0.3"/>
    <row r="42" s="322" customFormat="1" x14ac:dyDescent="0.3"/>
    <row r="43" s="322" customFormat="1" x14ac:dyDescent="0.3"/>
    <row r="44" s="322" customFormat="1" x14ac:dyDescent="0.3"/>
    <row r="45" s="322" customFormat="1" x14ac:dyDescent="0.3"/>
    <row r="46" s="322" customFormat="1" x14ac:dyDescent="0.3"/>
    <row r="47" s="322" customFormat="1" x14ac:dyDescent="0.3"/>
    <row r="48" s="322" customFormat="1" x14ac:dyDescent="0.3"/>
    <row r="49" spans="1:3" s="322" customFormat="1" x14ac:dyDescent="0.3"/>
    <row r="50" spans="1:3" s="322" customFormat="1" x14ac:dyDescent="0.3"/>
    <row r="51" spans="1:3" s="322" customFormat="1" x14ac:dyDescent="0.3"/>
    <row r="52" spans="1:3" s="322" customFormat="1" x14ac:dyDescent="0.3"/>
    <row r="53" spans="1:3" s="322" customFormat="1" x14ac:dyDescent="0.3"/>
    <row r="54" spans="1:3" s="322" customFormat="1" x14ac:dyDescent="0.3"/>
    <row r="55" spans="1:3" s="322" customFormat="1" x14ac:dyDescent="0.3">
      <c r="A55" s="337"/>
      <c r="B55" s="337"/>
      <c r="C55" s="337"/>
    </row>
    <row r="56" spans="1:3" s="322" customFormat="1" x14ac:dyDescent="0.3">
      <c r="A56" s="337"/>
      <c r="B56" s="337"/>
      <c r="C56" s="337"/>
    </row>
    <row r="57" spans="1:3" s="322" customFormat="1" x14ac:dyDescent="0.3">
      <c r="A57" s="337"/>
      <c r="B57" s="337"/>
      <c r="C57" s="337"/>
    </row>
    <row r="58" spans="1:3" s="322" customFormat="1" x14ac:dyDescent="0.3">
      <c r="A58" s="337"/>
      <c r="B58" s="337"/>
      <c r="C58" s="337"/>
    </row>
    <row r="59" spans="1:3" s="322" customFormat="1" x14ac:dyDescent="0.3">
      <c r="A59" s="337"/>
      <c r="B59" s="337"/>
      <c r="C59" s="337"/>
    </row>
    <row r="60" spans="1:3" s="322" customFormat="1" x14ac:dyDescent="0.3">
      <c r="A60" s="337"/>
      <c r="B60" s="337"/>
      <c r="C60" s="337"/>
    </row>
    <row r="61" spans="1:3" s="322" customFormat="1" x14ac:dyDescent="0.3">
      <c r="A61" s="337"/>
      <c r="B61" s="337"/>
      <c r="C61" s="337"/>
    </row>
    <row r="62" spans="1:3" s="322" customFormat="1" x14ac:dyDescent="0.3">
      <c r="A62" s="337"/>
      <c r="B62" s="337"/>
      <c r="C62" s="337"/>
    </row>
    <row r="63" spans="1:3" s="322" customFormat="1" x14ac:dyDescent="0.3">
      <c r="A63" s="337"/>
      <c r="B63" s="337"/>
      <c r="C63" s="337"/>
    </row>
    <row r="64" spans="1:3" s="322" customFormat="1" x14ac:dyDescent="0.3">
      <c r="A64" s="337"/>
      <c r="B64" s="337"/>
      <c r="C64" s="337"/>
    </row>
    <row r="65" spans="1:3" s="322" customFormat="1" x14ac:dyDescent="0.3">
      <c r="A65" s="337"/>
      <c r="B65" s="337"/>
      <c r="C65" s="337"/>
    </row>
    <row r="66" spans="1:3" s="322" customFormat="1" x14ac:dyDescent="0.3"/>
    <row r="67" spans="1:3" s="322" customFormat="1" x14ac:dyDescent="0.3"/>
    <row r="68" spans="1:3" s="322" customFormat="1" x14ac:dyDescent="0.3"/>
    <row r="69" spans="1:3" s="322" customFormat="1" x14ac:dyDescent="0.3"/>
    <row r="70" spans="1:3" s="322" customFormat="1" x14ac:dyDescent="0.3">
      <c r="A70" s="337"/>
      <c r="B70" s="337"/>
      <c r="C70" s="337"/>
    </row>
    <row r="71" spans="1:3" s="322" customFormat="1" x14ac:dyDescent="0.3">
      <c r="A71" s="337"/>
      <c r="B71" s="337"/>
      <c r="C71" s="337"/>
    </row>
    <row r="72" spans="1:3" s="322" customFormat="1" x14ac:dyDescent="0.3">
      <c r="A72" s="337"/>
      <c r="B72" s="337"/>
      <c r="C72" s="337"/>
    </row>
    <row r="73" spans="1:3" x14ac:dyDescent="0.3">
      <c r="A73" s="41"/>
      <c r="B73" s="41"/>
      <c r="C73" s="41"/>
    </row>
    <row r="76" spans="1:3" x14ac:dyDescent="0.3">
      <c r="A76" s="41"/>
      <c r="B76" s="41"/>
      <c r="C76" s="41"/>
    </row>
  </sheetData>
  <sheetProtection algorithmName="SHA-512" hashValue="v4Dc7fNmNhRewQuwKI4H6vRqo6keMqDH5DfX75DPly1oxXzxATpXXUHBfLO9Bc4BIGYueD1Pm2IhsS6onqWklA==" saltValue="GcLNsCri6WOagHwB7XvgKA==" spinCount="100000" sheet="1" objects="1" scenarios="1"/>
  <mergeCells count="4">
    <mergeCell ref="A2:B2"/>
    <mergeCell ref="A4:F4"/>
    <mergeCell ref="A6:D6"/>
    <mergeCell ref="A18:D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5"/>
  <sheetViews>
    <sheetView zoomScale="80" zoomScaleNormal="80" workbookViewId="0">
      <pane ySplit="5" topLeftCell="A6" activePane="bottomLeft" state="frozen"/>
      <selection pane="bottomLeft" activeCell="B40" sqref="B40"/>
    </sheetView>
  </sheetViews>
  <sheetFormatPr defaultColWidth="8.59765625" defaultRowHeight="12.5" x14ac:dyDescent="0.25"/>
  <cols>
    <col min="1" max="1" width="67.46484375" style="5" customWidth="1"/>
    <col min="2" max="2" width="21.265625" style="4" customWidth="1"/>
    <col min="3" max="3" width="21.3984375" style="323" customWidth="1"/>
    <col min="4" max="4" width="37" style="323" customWidth="1"/>
    <col min="5" max="33" width="8.59765625" style="323"/>
    <col min="34" max="251" width="8.59765625" style="4"/>
    <col min="252" max="252" width="6.86328125" style="4" customWidth="1"/>
    <col min="253" max="253" width="19.3984375" style="4" customWidth="1"/>
    <col min="254" max="254" width="39.265625" style="4" bestFit="1" customWidth="1"/>
    <col min="255" max="255" width="5.1328125" style="4" customWidth="1"/>
    <col min="256" max="256" width="9.1328125" style="4" customWidth="1"/>
    <col min="257" max="257" width="8.86328125" style="4" bestFit="1" customWidth="1"/>
    <col min="258" max="258" width="6.86328125" style="4" customWidth="1"/>
    <col min="259" max="507" width="8.59765625" style="4"/>
    <col min="508" max="508" width="6.86328125" style="4" customWidth="1"/>
    <col min="509" max="509" width="19.3984375" style="4" customWidth="1"/>
    <col min="510" max="510" width="39.265625" style="4" bestFit="1" customWidth="1"/>
    <col min="511" max="511" width="5.1328125" style="4" customWidth="1"/>
    <col min="512" max="512" width="9.1328125" style="4" customWidth="1"/>
    <col min="513" max="513" width="8.86328125" style="4" bestFit="1" customWidth="1"/>
    <col min="514" max="514" width="6.86328125" style="4" customWidth="1"/>
    <col min="515" max="763" width="8.59765625" style="4"/>
    <col min="764" max="764" width="6.86328125" style="4" customWidth="1"/>
    <col min="765" max="765" width="19.3984375" style="4" customWidth="1"/>
    <col min="766" max="766" width="39.265625" style="4" bestFit="1" customWidth="1"/>
    <col min="767" max="767" width="5.1328125" style="4" customWidth="1"/>
    <col min="768" max="768" width="9.1328125" style="4" customWidth="1"/>
    <col min="769" max="769" width="8.86328125" style="4" bestFit="1" customWidth="1"/>
    <col min="770" max="770" width="6.86328125" style="4" customWidth="1"/>
    <col min="771" max="1019" width="8.59765625" style="4"/>
    <col min="1020" max="1020" width="6.86328125" style="4" customWidth="1"/>
    <col min="1021" max="1021" width="19.3984375" style="4" customWidth="1"/>
    <col min="1022" max="1022" width="39.265625" style="4" bestFit="1" customWidth="1"/>
    <col min="1023" max="1023" width="5.1328125" style="4" customWidth="1"/>
    <col min="1024" max="1024" width="9.1328125" style="4" customWidth="1"/>
    <col min="1025" max="1025" width="8.86328125" style="4" bestFit="1" customWidth="1"/>
    <col min="1026" max="1026" width="6.86328125" style="4" customWidth="1"/>
    <col min="1027" max="1275" width="8.59765625" style="4"/>
    <col min="1276" max="1276" width="6.86328125" style="4" customWidth="1"/>
    <col min="1277" max="1277" width="19.3984375" style="4" customWidth="1"/>
    <col min="1278" max="1278" width="39.265625" style="4" bestFit="1" customWidth="1"/>
    <col min="1279" max="1279" width="5.1328125" style="4" customWidth="1"/>
    <col min="1280" max="1280" width="9.1328125" style="4" customWidth="1"/>
    <col min="1281" max="1281" width="8.86328125" style="4" bestFit="1" customWidth="1"/>
    <col min="1282" max="1282" width="6.86328125" style="4" customWidth="1"/>
    <col min="1283" max="1531" width="8.59765625" style="4"/>
    <col min="1532" max="1532" width="6.86328125" style="4" customWidth="1"/>
    <col min="1533" max="1533" width="19.3984375" style="4" customWidth="1"/>
    <col min="1534" max="1534" width="39.265625" style="4" bestFit="1" customWidth="1"/>
    <col min="1535" max="1535" width="5.1328125" style="4" customWidth="1"/>
    <col min="1536" max="1536" width="9.1328125" style="4" customWidth="1"/>
    <col min="1537" max="1537" width="8.86328125" style="4" bestFit="1" customWidth="1"/>
    <col min="1538" max="1538" width="6.86328125" style="4" customWidth="1"/>
    <col min="1539" max="1787" width="8.59765625" style="4"/>
    <col min="1788" max="1788" width="6.86328125" style="4" customWidth="1"/>
    <col min="1789" max="1789" width="19.3984375" style="4" customWidth="1"/>
    <col min="1790" max="1790" width="39.265625" style="4" bestFit="1" customWidth="1"/>
    <col min="1791" max="1791" width="5.1328125" style="4" customWidth="1"/>
    <col min="1792" max="1792" width="9.1328125" style="4" customWidth="1"/>
    <col min="1793" max="1793" width="8.86328125" style="4" bestFit="1" customWidth="1"/>
    <col min="1794" max="1794" width="6.86328125" style="4" customWidth="1"/>
    <col min="1795" max="2043" width="8.59765625" style="4"/>
    <col min="2044" max="2044" width="6.86328125" style="4" customWidth="1"/>
    <col min="2045" max="2045" width="19.3984375" style="4" customWidth="1"/>
    <col min="2046" max="2046" width="39.265625" style="4" bestFit="1" customWidth="1"/>
    <col min="2047" max="2047" width="5.1328125" style="4" customWidth="1"/>
    <col min="2048" max="2048" width="9.1328125" style="4" customWidth="1"/>
    <col min="2049" max="2049" width="8.86328125" style="4" bestFit="1" customWidth="1"/>
    <col min="2050" max="2050" width="6.86328125" style="4" customWidth="1"/>
    <col min="2051" max="2299" width="8.59765625" style="4"/>
    <col min="2300" max="2300" width="6.86328125" style="4" customWidth="1"/>
    <col min="2301" max="2301" width="19.3984375" style="4" customWidth="1"/>
    <col min="2302" max="2302" width="39.265625" style="4" bestFit="1" customWidth="1"/>
    <col min="2303" max="2303" width="5.1328125" style="4" customWidth="1"/>
    <col min="2304" max="2304" width="9.1328125" style="4" customWidth="1"/>
    <col min="2305" max="2305" width="8.86328125" style="4" bestFit="1" customWidth="1"/>
    <col min="2306" max="2306" width="6.86328125" style="4" customWidth="1"/>
    <col min="2307" max="2555" width="8.59765625" style="4"/>
    <col min="2556" max="2556" width="6.86328125" style="4" customWidth="1"/>
    <col min="2557" max="2557" width="19.3984375" style="4" customWidth="1"/>
    <col min="2558" max="2558" width="39.265625" style="4" bestFit="1" customWidth="1"/>
    <col min="2559" max="2559" width="5.1328125" style="4" customWidth="1"/>
    <col min="2560" max="2560" width="9.1328125" style="4" customWidth="1"/>
    <col min="2561" max="2561" width="8.86328125" style="4" bestFit="1" customWidth="1"/>
    <col min="2562" max="2562" width="6.86328125" style="4" customWidth="1"/>
    <col min="2563" max="2811" width="8.59765625" style="4"/>
    <col min="2812" max="2812" width="6.86328125" style="4" customWidth="1"/>
    <col min="2813" max="2813" width="19.3984375" style="4" customWidth="1"/>
    <col min="2814" max="2814" width="39.265625" style="4" bestFit="1" customWidth="1"/>
    <col min="2815" max="2815" width="5.1328125" style="4" customWidth="1"/>
    <col min="2816" max="2816" width="9.1328125" style="4" customWidth="1"/>
    <col min="2817" max="2817" width="8.86328125" style="4" bestFit="1" customWidth="1"/>
    <col min="2818" max="2818" width="6.86328125" style="4" customWidth="1"/>
    <col min="2819" max="3067" width="8.59765625" style="4"/>
    <col min="3068" max="3068" width="6.86328125" style="4" customWidth="1"/>
    <col min="3069" max="3069" width="19.3984375" style="4" customWidth="1"/>
    <col min="3070" max="3070" width="39.265625" style="4" bestFit="1" customWidth="1"/>
    <col min="3071" max="3071" width="5.1328125" style="4" customWidth="1"/>
    <col min="3072" max="3072" width="9.1328125" style="4" customWidth="1"/>
    <col min="3073" max="3073" width="8.86328125" style="4" bestFit="1" customWidth="1"/>
    <col min="3074" max="3074" width="6.86328125" style="4" customWidth="1"/>
    <col min="3075" max="3323" width="8.59765625" style="4"/>
    <col min="3324" max="3324" width="6.86328125" style="4" customWidth="1"/>
    <col min="3325" max="3325" width="19.3984375" style="4" customWidth="1"/>
    <col min="3326" max="3326" width="39.265625" style="4" bestFit="1" customWidth="1"/>
    <col min="3327" max="3327" width="5.1328125" style="4" customWidth="1"/>
    <col min="3328" max="3328" width="9.1328125" style="4" customWidth="1"/>
    <col min="3329" max="3329" width="8.86328125" style="4" bestFit="1" customWidth="1"/>
    <col min="3330" max="3330" width="6.86328125" style="4" customWidth="1"/>
    <col min="3331" max="3579" width="8.59765625" style="4"/>
    <col min="3580" max="3580" width="6.86328125" style="4" customWidth="1"/>
    <col min="3581" max="3581" width="19.3984375" style="4" customWidth="1"/>
    <col min="3582" max="3582" width="39.265625" style="4" bestFit="1" customWidth="1"/>
    <col min="3583" max="3583" width="5.1328125" style="4" customWidth="1"/>
    <col min="3584" max="3584" width="9.1328125" style="4" customWidth="1"/>
    <col min="3585" max="3585" width="8.86328125" style="4" bestFit="1" customWidth="1"/>
    <col min="3586" max="3586" width="6.86328125" style="4" customWidth="1"/>
    <col min="3587" max="3835" width="8.59765625" style="4"/>
    <col min="3836" max="3836" width="6.86328125" style="4" customWidth="1"/>
    <col min="3837" max="3837" width="19.3984375" style="4" customWidth="1"/>
    <col min="3838" max="3838" width="39.265625" style="4" bestFit="1" customWidth="1"/>
    <col min="3839" max="3839" width="5.1328125" style="4" customWidth="1"/>
    <col min="3840" max="3840" width="9.1328125" style="4" customWidth="1"/>
    <col min="3841" max="3841" width="8.86328125" style="4" bestFit="1" customWidth="1"/>
    <col min="3842" max="3842" width="6.86328125" style="4" customWidth="1"/>
    <col min="3843" max="4091" width="8.59765625" style="4"/>
    <col min="4092" max="4092" width="6.86328125" style="4" customWidth="1"/>
    <col min="4093" max="4093" width="19.3984375" style="4" customWidth="1"/>
    <col min="4094" max="4094" width="39.265625" style="4" bestFit="1" customWidth="1"/>
    <col min="4095" max="4095" width="5.1328125" style="4" customWidth="1"/>
    <col min="4096" max="4096" width="9.1328125" style="4" customWidth="1"/>
    <col min="4097" max="4097" width="8.86328125" style="4" bestFit="1" customWidth="1"/>
    <col min="4098" max="4098" width="6.86328125" style="4" customWidth="1"/>
    <col min="4099" max="4347" width="8.59765625" style="4"/>
    <col min="4348" max="4348" width="6.86328125" style="4" customWidth="1"/>
    <col min="4349" max="4349" width="19.3984375" style="4" customWidth="1"/>
    <col min="4350" max="4350" width="39.265625" style="4" bestFit="1" customWidth="1"/>
    <col min="4351" max="4351" width="5.1328125" style="4" customWidth="1"/>
    <col min="4352" max="4352" width="9.1328125" style="4" customWidth="1"/>
    <col min="4353" max="4353" width="8.86328125" style="4" bestFit="1" customWidth="1"/>
    <col min="4354" max="4354" width="6.86328125" style="4" customWidth="1"/>
    <col min="4355" max="4603" width="8.59765625" style="4"/>
    <col min="4604" max="4604" width="6.86328125" style="4" customWidth="1"/>
    <col min="4605" max="4605" width="19.3984375" style="4" customWidth="1"/>
    <col min="4606" max="4606" width="39.265625" style="4" bestFit="1" customWidth="1"/>
    <col min="4607" max="4607" width="5.1328125" style="4" customWidth="1"/>
    <col min="4608" max="4608" width="9.1328125" style="4" customWidth="1"/>
    <col min="4609" max="4609" width="8.86328125" style="4" bestFit="1" customWidth="1"/>
    <col min="4610" max="4610" width="6.86328125" style="4" customWidth="1"/>
    <col min="4611" max="4859" width="8.59765625" style="4"/>
    <col min="4860" max="4860" width="6.86328125" style="4" customWidth="1"/>
    <col min="4861" max="4861" width="19.3984375" style="4" customWidth="1"/>
    <col min="4862" max="4862" width="39.265625" style="4" bestFit="1" customWidth="1"/>
    <col min="4863" max="4863" width="5.1328125" style="4" customWidth="1"/>
    <col min="4864" max="4864" width="9.1328125" style="4" customWidth="1"/>
    <col min="4865" max="4865" width="8.86328125" style="4" bestFit="1" customWidth="1"/>
    <col min="4866" max="4866" width="6.86328125" style="4" customWidth="1"/>
    <col min="4867" max="5115" width="8.59765625" style="4"/>
    <col min="5116" max="5116" width="6.86328125" style="4" customWidth="1"/>
    <col min="5117" max="5117" width="19.3984375" style="4" customWidth="1"/>
    <col min="5118" max="5118" width="39.265625" style="4" bestFit="1" customWidth="1"/>
    <col min="5119" max="5119" width="5.1328125" style="4" customWidth="1"/>
    <col min="5120" max="5120" width="9.1328125" style="4" customWidth="1"/>
    <col min="5121" max="5121" width="8.86328125" style="4" bestFit="1" customWidth="1"/>
    <col min="5122" max="5122" width="6.86328125" style="4" customWidth="1"/>
    <col min="5123" max="5371" width="8.59765625" style="4"/>
    <col min="5372" max="5372" width="6.86328125" style="4" customWidth="1"/>
    <col min="5373" max="5373" width="19.3984375" style="4" customWidth="1"/>
    <col min="5374" max="5374" width="39.265625" style="4" bestFit="1" customWidth="1"/>
    <col min="5375" max="5375" width="5.1328125" style="4" customWidth="1"/>
    <col min="5376" max="5376" width="9.1328125" style="4" customWidth="1"/>
    <col min="5377" max="5377" width="8.86328125" style="4" bestFit="1" customWidth="1"/>
    <col min="5378" max="5378" width="6.86328125" style="4" customWidth="1"/>
    <col min="5379" max="5627" width="8.59765625" style="4"/>
    <col min="5628" max="5628" width="6.86328125" style="4" customWidth="1"/>
    <col min="5629" max="5629" width="19.3984375" style="4" customWidth="1"/>
    <col min="5630" max="5630" width="39.265625" style="4" bestFit="1" customWidth="1"/>
    <col min="5631" max="5631" width="5.1328125" style="4" customWidth="1"/>
    <col min="5632" max="5632" width="9.1328125" style="4" customWidth="1"/>
    <col min="5633" max="5633" width="8.86328125" style="4" bestFit="1" customWidth="1"/>
    <col min="5634" max="5634" width="6.86328125" style="4" customWidth="1"/>
    <col min="5635" max="5883" width="8.59765625" style="4"/>
    <col min="5884" max="5884" width="6.86328125" style="4" customWidth="1"/>
    <col min="5885" max="5885" width="19.3984375" style="4" customWidth="1"/>
    <col min="5886" max="5886" width="39.265625" style="4" bestFit="1" customWidth="1"/>
    <col min="5887" max="5887" width="5.1328125" style="4" customWidth="1"/>
    <col min="5888" max="5888" width="9.1328125" style="4" customWidth="1"/>
    <col min="5889" max="5889" width="8.86328125" style="4" bestFit="1" customWidth="1"/>
    <col min="5890" max="5890" width="6.86328125" style="4" customWidth="1"/>
    <col min="5891" max="6139" width="8.59765625" style="4"/>
    <col min="6140" max="6140" width="6.86328125" style="4" customWidth="1"/>
    <col min="6141" max="6141" width="19.3984375" style="4" customWidth="1"/>
    <col min="6142" max="6142" width="39.265625" style="4" bestFit="1" customWidth="1"/>
    <col min="6143" max="6143" width="5.1328125" style="4" customWidth="1"/>
    <col min="6144" max="6144" width="9.1328125" style="4" customWidth="1"/>
    <col min="6145" max="6145" width="8.86328125" style="4" bestFit="1" customWidth="1"/>
    <col min="6146" max="6146" width="6.86328125" style="4" customWidth="1"/>
    <col min="6147" max="6395" width="8.59765625" style="4"/>
    <col min="6396" max="6396" width="6.86328125" style="4" customWidth="1"/>
    <col min="6397" max="6397" width="19.3984375" style="4" customWidth="1"/>
    <col min="6398" max="6398" width="39.265625" style="4" bestFit="1" customWidth="1"/>
    <col min="6399" max="6399" width="5.1328125" style="4" customWidth="1"/>
    <col min="6400" max="6400" width="9.1328125" style="4" customWidth="1"/>
    <col min="6401" max="6401" width="8.86328125" style="4" bestFit="1" customWidth="1"/>
    <col min="6402" max="6402" width="6.86328125" style="4" customWidth="1"/>
    <col min="6403" max="6651" width="8.59765625" style="4"/>
    <col min="6652" max="6652" width="6.86328125" style="4" customWidth="1"/>
    <col min="6653" max="6653" width="19.3984375" style="4" customWidth="1"/>
    <col min="6654" max="6654" width="39.265625" style="4" bestFit="1" customWidth="1"/>
    <col min="6655" max="6655" width="5.1328125" style="4" customWidth="1"/>
    <col min="6656" max="6656" width="9.1328125" style="4" customWidth="1"/>
    <col min="6657" max="6657" width="8.86328125" style="4" bestFit="1" customWidth="1"/>
    <col min="6658" max="6658" width="6.86328125" style="4" customWidth="1"/>
    <col min="6659" max="6907" width="8.59765625" style="4"/>
    <col min="6908" max="6908" width="6.86328125" style="4" customWidth="1"/>
    <col min="6909" max="6909" width="19.3984375" style="4" customWidth="1"/>
    <col min="6910" max="6910" width="39.265625" style="4" bestFit="1" customWidth="1"/>
    <col min="6911" max="6911" width="5.1328125" style="4" customWidth="1"/>
    <col min="6912" max="6912" width="9.1328125" style="4" customWidth="1"/>
    <col min="6913" max="6913" width="8.86328125" style="4" bestFit="1" customWidth="1"/>
    <col min="6914" max="6914" width="6.86328125" style="4" customWidth="1"/>
    <col min="6915" max="7163" width="8.59765625" style="4"/>
    <col min="7164" max="7164" width="6.86328125" style="4" customWidth="1"/>
    <col min="7165" max="7165" width="19.3984375" style="4" customWidth="1"/>
    <col min="7166" max="7166" width="39.265625" style="4" bestFit="1" customWidth="1"/>
    <col min="7167" max="7167" width="5.1328125" style="4" customWidth="1"/>
    <col min="7168" max="7168" width="9.1328125" style="4" customWidth="1"/>
    <col min="7169" max="7169" width="8.86328125" style="4" bestFit="1" customWidth="1"/>
    <col min="7170" max="7170" width="6.86328125" style="4" customWidth="1"/>
    <col min="7171" max="7419" width="8.59765625" style="4"/>
    <col min="7420" max="7420" width="6.86328125" style="4" customWidth="1"/>
    <col min="7421" max="7421" width="19.3984375" style="4" customWidth="1"/>
    <col min="7422" max="7422" width="39.265625" style="4" bestFit="1" customWidth="1"/>
    <col min="7423" max="7423" width="5.1328125" style="4" customWidth="1"/>
    <col min="7424" max="7424" width="9.1328125" style="4" customWidth="1"/>
    <col min="7425" max="7425" width="8.86328125" style="4" bestFit="1" customWidth="1"/>
    <col min="7426" max="7426" width="6.86328125" style="4" customWidth="1"/>
    <col min="7427" max="7675" width="8.59765625" style="4"/>
    <col min="7676" max="7676" width="6.86328125" style="4" customWidth="1"/>
    <col min="7677" max="7677" width="19.3984375" style="4" customWidth="1"/>
    <col min="7678" max="7678" width="39.265625" style="4" bestFit="1" customWidth="1"/>
    <col min="7679" max="7679" width="5.1328125" style="4" customWidth="1"/>
    <col min="7680" max="7680" width="9.1328125" style="4" customWidth="1"/>
    <col min="7681" max="7681" width="8.86328125" style="4" bestFit="1" customWidth="1"/>
    <col min="7682" max="7682" width="6.86328125" style="4" customWidth="1"/>
    <col min="7683" max="7931" width="8.59765625" style="4"/>
    <col min="7932" max="7932" width="6.86328125" style="4" customWidth="1"/>
    <col min="7933" max="7933" width="19.3984375" style="4" customWidth="1"/>
    <col min="7934" max="7934" width="39.265625" style="4" bestFit="1" customWidth="1"/>
    <col min="7935" max="7935" width="5.1328125" style="4" customWidth="1"/>
    <col min="7936" max="7936" width="9.1328125" style="4" customWidth="1"/>
    <col min="7937" max="7937" width="8.86328125" style="4" bestFit="1" customWidth="1"/>
    <col min="7938" max="7938" width="6.86328125" style="4" customWidth="1"/>
    <col min="7939" max="8187" width="8.59765625" style="4"/>
    <col min="8188" max="8188" width="6.86328125" style="4" customWidth="1"/>
    <col min="8189" max="8189" width="19.3984375" style="4" customWidth="1"/>
    <col min="8190" max="8190" width="39.265625" style="4" bestFit="1" customWidth="1"/>
    <col min="8191" max="8191" width="5.1328125" style="4" customWidth="1"/>
    <col min="8192" max="8192" width="9.1328125" style="4" customWidth="1"/>
    <col min="8193" max="8193" width="8.86328125" style="4" bestFit="1" customWidth="1"/>
    <col min="8194" max="8194" width="6.86328125" style="4" customWidth="1"/>
    <col min="8195" max="8443" width="8.59765625" style="4"/>
    <col min="8444" max="8444" width="6.86328125" style="4" customWidth="1"/>
    <col min="8445" max="8445" width="19.3984375" style="4" customWidth="1"/>
    <col min="8446" max="8446" width="39.265625" style="4" bestFit="1" customWidth="1"/>
    <col min="8447" max="8447" width="5.1328125" style="4" customWidth="1"/>
    <col min="8448" max="8448" width="9.1328125" style="4" customWidth="1"/>
    <col min="8449" max="8449" width="8.86328125" style="4" bestFit="1" customWidth="1"/>
    <col min="8450" max="8450" width="6.86328125" style="4" customWidth="1"/>
    <col min="8451" max="8699" width="8.59765625" style="4"/>
    <col min="8700" max="8700" width="6.86328125" style="4" customWidth="1"/>
    <col min="8701" max="8701" width="19.3984375" style="4" customWidth="1"/>
    <col min="8702" max="8702" width="39.265625" style="4" bestFit="1" customWidth="1"/>
    <col min="8703" max="8703" width="5.1328125" style="4" customWidth="1"/>
    <col min="8704" max="8704" width="9.1328125" style="4" customWidth="1"/>
    <col min="8705" max="8705" width="8.86328125" style="4" bestFit="1" customWidth="1"/>
    <col min="8706" max="8706" width="6.86328125" style="4" customWidth="1"/>
    <col min="8707" max="8955" width="8.59765625" style="4"/>
    <col min="8956" max="8956" width="6.86328125" style="4" customWidth="1"/>
    <col min="8957" max="8957" width="19.3984375" style="4" customWidth="1"/>
    <col min="8958" max="8958" width="39.265625" style="4" bestFit="1" customWidth="1"/>
    <col min="8959" max="8959" width="5.1328125" style="4" customWidth="1"/>
    <col min="8960" max="8960" width="9.1328125" style="4" customWidth="1"/>
    <col min="8961" max="8961" width="8.86328125" style="4" bestFit="1" customWidth="1"/>
    <col min="8962" max="8962" width="6.86328125" style="4" customWidth="1"/>
    <col min="8963" max="9211" width="8.59765625" style="4"/>
    <col min="9212" max="9212" width="6.86328125" style="4" customWidth="1"/>
    <col min="9213" max="9213" width="19.3984375" style="4" customWidth="1"/>
    <col min="9214" max="9214" width="39.265625" style="4" bestFit="1" customWidth="1"/>
    <col min="9215" max="9215" width="5.1328125" style="4" customWidth="1"/>
    <col min="9216" max="9216" width="9.1328125" style="4" customWidth="1"/>
    <col min="9217" max="9217" width="8.86328125" style="4" bestFit="1" customWidth="1"/>
    <col min="9218" max="9218" width="6.86328125" style="4" customWidth="1"/>
    <col min="9219" max="9467" width="8.59765625" style="4"/>
    <col min="9468" max="9468" width="6.86328125" style="4" customWidth="1"/>
    <col min="9469" max="9469" width="19.3984375" style="4" customWidth="1"/>
    <col min="9470" max="9470" width="39.265625" style="4" bestFit="1" customWidth="1"/>
    <col min="9471" max="9471" width="5.1328125" style="4" customWidth="1"/>
    <col min="9472" max="9472" width="9.1328125" style="4" customWidth="1"/>
    <col min="9473" max="9473" width="8.86328125" style="4" bestFit="1" customWidth="1"/>
    <col min="9474" max="9474" width="6.86328125" style="4" customWidth="1"/>
    <col min="9475" max="9723" width="8.59765625" style="4"/>
    <col min="9724" max="9724" width="6.86328125" style="4" customWidth="1"/>
    <col min="9725" max="9725" width="19.3984375" style="4" customWidth="1"/>
    <col min="9726" max="9726" width="39.265625" style="4" bestFit="1" customWidth="1"/>
    <col min="9727" max="9727" width="5.1328125" style="4" customWidth="1"/>
    <col min="9728" max="9728" width="9.1328125" style="4" customWidth="1"/>
    <col min="9729" max="9729" width="8.86328125" style="4" bestFit="1" customWidth="1"/>
    <col min="9730" max="9730" width="6.86328125" style="4" customWidth="1"/>
    <col min="9731" max="9979" width="8.59765625" style="4"/>
    <col min="9980" max="9980" width="6.86328125" style="4" customWidth="1"/>
    <col min="9981" max="9981" width="19.3984375" style="4" customWidth="1"/>
    <col min="9982" max="9982" width="39.265625" style="4" bestFit="1" customWidth="1"/>
    <col min="9983" max="9983" width="5.1328125" style="4" customWidth="1"/>
    <col min="9984" max="9984" width="9.1328125" style="4" customWidth="1"/>
    <col min="9985" max="9985" width="8.86328125" style="4" bestFit="1" customWidth="1"/>
    <col min="9986" max="9986" width="6.86328125" style="4" customWidth="1"/>
    <col min="9987" max="10235" width="8.59765625" style="4"/>
    <col min="10236" max="10236" width="6.86328125" style="4" customWidth="1"/>
    <col min="10237" max="10237" width="19.3984375" style="4" customWidth="1"/>
    <col min="10238" max="10238" width="39.265625" style="4" bestFit="1" customWidth="1"/>
    <col min="10239" max="10239" width="5.1328125" style="4" customWidth="1"/>
    <col min="10240" max="10240" width="9.1328125" style="4" customWidth="1"/>
    <col min="10241" max="10241" width="8.86328125" style="4" bestFit="1" customWidth="1"/>
    <col min="10242" max="10242" width="6.86328125" style="4" customWidth="1"/>
    <col min="10243" max="10491" width="8.59765625" style="4"/>
    <col min="10492" max="10492" width="6.86328125" style="4" customWidth="1"/>
    <col min="10493" max="10493" width="19.3984375" style="4" customWidth="1"/>
    <col min="10494" max="10494" width="39.265625" style="4" bestFit="1" customWidth="1"/>
    <col min="10495" max="10495" width="5.1328125" style="4" customWidth="1"/>
    <col min="10496" max="10496" width="9.1328125" style="4" customWidth="1"/>
    <col min="10497" max="10497" width="8.86328125" style="4" bestFit="1" customWidth="1"/>
    <col min="10498" max="10498" width="6.86328125" style="4" customWidth="1"/>
    <col min="10499" max="10747" width="8.59765625" style="4"/>
    <col min="10748" max="10748" width="6.86328125" style="4" customWidth="1"/>
    <col min="10749" max="10749" width="19.3984375" style="4" customWidth="1"/>
    <col min="10750" max="10750" width="39.265625" style="4" bestFit="1" customWidth="1"/>
    <col min="10751" max="10751" width="5.1328125" style="4" customWidth="1"/>
    <col min="10752" max="10752" width="9.1328125" style="4" customWidth="1"/>
    <col min="10753" max="10753" width="8.86328125" style="4" bestFit="1" customWidth="1"/>
    <col min="10754" max="10754" width="6.86328125" style="4" customWidth="1"/>
    <col min="10755" max="11003" width="8.59765625" style="4"/>
    <col min="11004" max="11004" width="6.86328125" style="4" customWidth="1"/>
    <col min="11005" max="11005" width="19.3984375" style="4" customWidth="1"/>
    <col min="11006" max="11006" width="39.265625" style="4" bestFit="1" customWidth="1"/>
    <col min="11007" max="11007" width="5.1328125" style="4" customWidth="1"/>
    <col min="11008" max="11008" width="9.1328125" style="4" customWidth="1"/>
    <col min="11009" max="11009" width="8.86328125" style="4" bestFit="1" customWidth="1"/>
    <col min="11010" max="11010" width="6.86328125" style="4" customWidth="1"/>
    <col min="11011" max="11259" width="8.59765625" style="4"/>
    <col min="11260" max="11260" width="6.86328125" style="4" customWidth="1"/>
    <col min="11261" max="11261" width="19.3984375" style="4" customWidth="1"/>
    <col min="11262" max="11262" width="39.265625" style="4" bestFit="1" customWidth="1"/>
    <col min="11263" max="11263" width="5.1328125" style="4" customWidth="1"/>
    <col min="11264" max="11264" width="9.1328125" style="4" customWidth="1"/>
    <col min="11265" max="11265" width="8.86328125" style="4" bestFit="1" customWidth="1"/>
    <col min="11266" max="11266" width="6.86328125" style="4" customWidth="1"/>
    <col min="11267" max="11515" width="8.59765625" style="4"/>
    <col min="11516" max="11516" width="6.86328125" style="4" customWidth="1"/>
    <col min="11517" max="11517" width="19.3984375" style="4" customWidth="1"/>
    <col min="11518" max="11518" width="39.265625" style="4" bestFit="1" customWidth="1"/>
    <col min="11519" max="11519" width="5.1328125" style="4" customWidth="1"/>
    <col min="11520" max="11520" width="9.1328125" style="4" customWidth="1"/>
    <col min="11521" max="11521" width="8.86328125" style="4" bestFit="1" customWidth="1"/>
    <col min="11522" max="11522" width="6.86328125" style="4" customWidth="1"/>
    <col min="11523" max="11771" width="8.59765625" style="4"/>
    <col min="11772" max="11772" width="6.86328125" style="4" customWidth="1"/>
    <col min="11773" max="11773" width="19.3984375" style="4" customWidth="1"/>
    <col min="11774" max="11774" width="39.265625" style="4" bestFit="1" customWidth="1"/>
    <col min="11775" max="11775" width="5.1328125" style="4" customWidth="1"/>
    <col min="11776" max="11776" width="9.1328125" style="4" customWidth="1"/>
    <col min="11777" max="11777" width="8.86328125" style="4" bestFit="1" customWidth="1"/>
    <col min="11778" max="11778" width="6.86328125" style="4" customWidth="1"/>
    <col min="11779" max="12027" width="8.59765625" style="4"/>
    <col min="12028" max="12028" width="6.86328125" style="4" customWidth="1"/>
    <col min="12029" max="12029" width="19.3984375" style="4" customWidth="1"/>
    <col min="12030" max="12030" width="39.265625" style="4" bestFit="1" customWidth="1"/>
    <col min="12031" max="12031" width="5.1328125" style="4" customWidth="1"/>
    <col min="12032" max="12032" width="9.1328125" style="4" customWidth="1"/>
    <col min="12033" max="12033" width="8.86328125" style="4" bestFit="1" customWidth="1"/>
    <col min="12034" max="12034" width="6.86328125" style="4" customWidth="1"/>
    <col min="12035" max="12283" width="8.59765625" style="4"/>
    <col min="12284" max="12284" width="6.86328125" style="4" customWidth="1"/>
    <col min="12285" max="12285" width="19.3984375" style="4" customWidth="1"/>
    <col min="12286" max="12286" width="39.265625" style="4" bestFit="1" customWidth="1"/>
    <col min="12287" max="12287" width="5.1328125" style="4" customWidth="1"/>
    <col min="12288" max="12288" width="9.1328125" style="4" customWidth="1"/>
    <col min="12289" max="12289" width="8.86328125" style="4" bestFit="1" customWidth="1"/>
    <col min="12290" max="12290" width="6.86328125" style="4" customWidth="1"/>
    <col min="12291" max="12539" width="8.59765625" style="4"/>
    <col min="12540" max="12540" width="6.86328125" style="4" customWidth="1"/>
    <col min="12541" max="12541" width="19.3984375" style="4" customWidth="1"/>
    <col min="12542" max="12542" width="39.265625" style="4" bestFit="1" customWidth="1"/>
    <col min="12543" max="12543" width="5.1328125" style="4" customWidth="1"/>
    <col min="12544" max="12544" width="9.1328125" style="4" customWidth="1"/>
    <col min="12545" max="12545" width="8.86328125" style="4" bestFit="1" customWidth="1"/>
    <col min="12546" max="12546" width="6.86328125" style="4" customWidth="1"/>
    <col min="12547" max="12795" width="8.59765625" style="4"/>
    <col min="12796" max="12796" width="6.86328125" style="4" customWidth="1"/>
    <col min="12797" max="12797" width="19.3984375" style="4" customWidth="1"/>
    <col min="12798" max="12798" width="39.265625" style="4" bestFit="1" customWidth="1"/>
    <col min="12799" max="12799" width="5.1328125" style="4" customWidth="1"/>
    <col min="12800" max="12800" width="9.1328125" style="4" customWidth="1"/>
    <col min="12801" max="12801" width="8.86328125" style="4" bestFit="1" customWidth="1"/>
    <col min="12802" max="12802" width="6.86328125" style="4" customWidth="1"/>
    <col min="12803" max="13051" width="8.59765625" style="4"/>
    <col min="13052" max="13052" width="6.86328125" style="4" customWidth="1"/>
    <col min="13053" max="13053" width="19.3984375" style="4" customWidth="1"/>
    <col min="13054" max="13054" width="39.265625" style="4" bestFit="1" customWidth="1"/>
    <col min="13055" max="13055" width="5.1328125" style="4" customWidth="1"/>
    <col min="13056" max="13056" width="9.1328125" style="4" customWidth="1"/>
    <col min="13057" max="13057" width="8.86328125" style="4" bestFit="1" customWidth="1"/>
    <col min="13058" max="13058" width="6.86328125" style="4" customWidth="1"/>
    <col min="13059" max="13307" width="8.59765625" style="4"/>
    <col min="13308" max="13308" width="6.86328125" style="4" customWidth="1"/>
    <col min="13309" max="13309" width="19.3984375" style="4" customWidth="1"/>
    <col min="13310" max="13310" width="39.265625" style="4" bestFit="1" customWidth="1"/>
    <col min="13311" max="13311" width="5.1328125" style="4" customWidth="1"/>
    <col min="13312" max="13312" width="9.1328125" style="4" customWidth="1"/>
    <col min="13313" max="13313" width="8.86328125" style="4" bestFit="1" customWidth="1"/>
    <col min="13314" max="13314" width="6.86328125" style="4" customWidth="1"/>
    <col min="13315" max="13563" width="8.59765625" style="4"/>
    <col min="13564" max="13564" width="6.86328125" style="4" customWidth="1"/>
    <col min="13565" max="13565" width="19.3984375" style="4" customWidth="1"/>
    <col min="13566" max="13566" width="39.265625" style="4" bestFit="1" customWidth="1"/>
    <col min="13567" max="13567" width="5.1328125" style="4" customWidth="1"/>
    <col min="13568" max="13568" width="9.1328125" style="4" customWidth="1"/>
    <col min="13569" max="13569" width="8.86328125" style="4" bestFit="1" customWidth="1"/>
    <col min="13570" max="13570" width="6.86328125" style="4" customWidth="1"/>
    <col min="13571" max="13819" width="8.59765625" style="4"/>
    <col min="13820" max="13820" width="6.86328125" style="4" customWidth="1"/>
    <col min="13821" max="13821" width="19.3984375" style="4" customWidth="1"/>
    <col min="13822" max="13822" width="39.265625" style="4" bestFit="1" customWidth="1"/>
    <col min="13823" max="13823" width="5.1328125" style="4" customWidth="1"/>
    <col min="13824" max="13824" width="9.1328125" style="4" customWidth="1"/>
    <col min="13825" max="13825" width="8.86328125" style="4" bestFit="1" customWidth="1"/>
    <col min="13826" max="13826" width="6.86328125" style="4" customWidth="1"/>
    <col min="13827" max="14075" width="8.59765625" style="4"/>
    <col min="14076" max="14076" width="6.86328125" style="4" customWidth="1"/>
    <col min="14077" max="14077" width="19.3984375" style="4" customWidth="1"/>
    <col min="14078" max="14078" width="39.265625" style="4" bestFit="1" customWidth="1"/>
    <col min="14079" max="14079" width="5.1328125" style="4" customWidth="1"/>
    <col min="14080" max="14080" width="9.1328125" style="4" customWidth="1"/>
    <col min="14081" max="14081" width="8.86328125" style="4" bestFit="1" customWidth="1"/>
    <col min="14082" max="14082" width="6.86328125" style="4" customWidth="1"/>
    <col min="14083" max="14331" width="8.59765625" style="4"/>
    <col min="14332" max="14332" width="6.86328125" style="4" customWidth="1"/>
    <col min="14333" max="14333" width="19.3984375" style="4" customWidth="1"/>
    <col min="14334" max="14334" width="39.265625" style="4" bestFit="1" customWidth="1"/>
    <col min="14335" max="14335" width="5.1328125" style="4" customWidth="1"/>
    <col min="14336" max="14336" width="9.1328125" style="4" customWidth="1"/>
    <col min="14337" max="14337" width="8.86328125" style="4" bestFit="1" customWidth="1"/>
    <col min="14338" max="14338" width="6.86328125" style="4" customWidth="1"/>
    <col min="14339" max="14587" width="8.59765625" style="4"/>
    <col min="14588" max="14588" width="6.86328125" style="4" customWidth="1"/>
    <col min="14589" max="14589" width="19.3984375" style="4" customWidth="1"/>
    <col min="14590" max="14590" width="39.265625" style="4" bestFit="1" customWidth="1"/>
    <col min="14591" max="14591" width="5.1328125" style="4" customWidth="1"/>
    <col min="14592" max="14592" width="9.1328125" style="4" customWidth="1"/>
    <col min="14593" max="14593" width="8.86328125" style="4" bestFit="1" customWidth="1"/>
    <col min="14594" max="14594" width="6.86328125" style="4" customWidth="1"/>
    <col min="14595" max="14843" width="8.59765625" style="4"/>
    <col min="14844" max="14844" width="6.86328125" style="4" customWidth="1"/>
    <col min="14845" max="14845" width="19.3984375" style="4" customWidth="1"/>
    <col min="14846" max="14846" width="39.265625" style="4" bestFit="1" customWidth="1"/>
    <col min="14847" max="14847" width="5.1328125" style="4" customWidth="1"/>
    <col min="14848" max="14848" width="9.1328125" style="4" customWidth="1"/>
    <col min="14849" max="14849" width="8.86328125" style="4" bestFit="1" customWidth="1"/>
    <col min="14850" max="14850" width="6.86328125" style="4" customWidth="1"/>
    <col min="14851" max="15099" width="8.59765625" style="4"/>
    <col min="15100" max="15100" width="6.86328125" style="4" customWidth="1"/>
    <col min="15101" max="15101" width="19.3984375" style="4" customWidth="1"/>
    <col min="15102" max="15102" width="39.265625" style="4" bestFit="1" customWidth="1"/>
    <col min="15103" max="15103" width="5.1328125" style="4" customWidth="1"/>
    <col min="15104" max="15104" width="9.1328125" style="4" customWidth="1"/>
    <col min="15105" max="15105" width="8.86328125" style="4" bestFit="1" customWidth="1"/>
    <col min="15106" max="15106" width="6.86328125" style="4" customWidth="1"/>
    <col min="15107" max="15355" width="8.59765625" style="4"/>
    <col min="15356" max="15356" width="6.86328125" style="4" customWidth="1"/>
    <col min="15357" max="15357" width="19.3984375" style="4" customWidth="1"/>
    <col min="15358" max="15358" width="39.265625" style="4" bestFit="1" customWidth="1"/>
    <col min="15359" max="15359" width="5.1328125" style="4" customWidth="1"/>
    <col min="15360" max="15360" width="9.1328125" style="4" customWidth="1"/>
    <col min="15361" max="15361" width="8.86328125" style="4" bestFit="1" customWidth="1"/>
    <col min="15362" max="15362" width="6.86328125" style="4" customWidth="1"/>
    <col min="15363" max="15611" width="8.59765625" style="4"/>
    <col min="15612" max="15612" width="6.86328125" style="4" customWidth="1"/>
    <col min="15613" max="15613" width="19.3984375" style="4" customWidth="1"/>
    <col min="15614" max="15614" width="39.265625" style="4" bestFit="1" customWidth="1"/>
    <col min="15615" max="15615" width="5.1328125" style="4" customWidth="1"/>
    <col min="15616" max="15616" width="9.1328125" style="4" customWidth="1"/>
    <col min="15617" max="15617" width="8.86328125" style="4" bestFit="1" customWidth="1"/>
    <col min="15618" max="15618" width="6.86328125" style="4" customWidth="1"/>
    <col min="15619" max="15867" width="8.59765625" style="4"/>
    <col min="15868" max="15868" width="6.86328125" style="4" customWidth="1"/>
    <col min="15869" max="15869" width="19.3984375" style="4" customWidth="1"/>
    <col min="15870" max="15870" width="39.265625" style="4" bestFit="1" customWidth="1"/>
    <col min="15871" max="15871" width="5.1328125" style="4" customWidth="1"/>
    <col min="15872" max="15872" width="9.1328125" style="4" customWidth="1"/>
    <col min="15873" max="15873" width="8.86328125" style="4" bestFit="1" customWidth="1"/>
    <col min="15874" max="15874" width="6.86328125" style="4" customWidth="1"/>
    <col min="15875" max="16123" width="8.59765625" style="4"/>
    <col min="16124" max="16124" width="6.86328125" style="4" customWidth="1"/>
    <col min="16125" max="16125" width="19.3984375" style="4" customWidth="1"/>
    <col min="16126" max="16126" width="39.265625" style="4" bestFit="1" customWidth="1"/>
    <col min="16127" max="16127" width="5.1328125" style="4" customWidth="1"/>
    <col min="16128" max="16128" width="9.1328125" style="4" customWidth="1"/>
    <col min="16129" max="16129" width="8.86328125" style="4" bestFit="1" customWidth="1"/>
    <col min="16130" max="16130" width="6.86328125" style="4" customWidth="1"/>
    <col min="16131" max="16384" width="8.59765625" style="4"/>
  </cols>
  <sheetData>
    <row r="1" spans="1:4" s="108" customFormat="1" ht="27" customHeight="1" x14ac:dyDescent="0.35">
      <c r="A1" s="112" t="s">
        <v>164</v>
      </c>
      <c r="B1" s="112"/>
    </row>
    <row r="2" spans="1:4" s="108" customFormat="1" ht="18.75" customHeight="1" x14ac:dyDescent="0.35">
      <c r="A2" s="428"/>
      <c r="B2" s="428"/>
    </row>
    <row r="3" spans="1:4" s="108" customFormat="1" ht="18" customHeight="1" x14ac:dyDescent="0.35">
      <c r="A3" s="109"/>
      <c r="B3" s="109"/>
    </row>
    <row r="4" spans="1:4" s="323" customFormat="1" ht="18" customHeight="1" x14ac:dyDescent="0.25">
      <c r="A4" s="474" t="s">
        <v>166</v>
      </c>
      <c r="B4" s="475"/>
      <c r="C4" s="475"/>
      <c r="D4" s="475"/>
    </row>
    <row r="5" spans="1:4" ht="114" customHeight="1" x14ac:dyDescent="0.25">
      <c r="A5" s="473" t="s">
        <v>150</v>
      </c>
      <c r="B5" s="446"/>
      <c r="C5" s="446"/>
    </row>
    <row r="6" spans="1:4" s="323" customFormat="1" ht="16" thickBot="1" x14ac:dyDescent="0.4">
      <c r="A6" s="346"/>
      <c r="B6" s="347"/>
    </row>
    <row r="7" spans="1:4" ht="30" x14ac:dyDescent="0.3">
      <c r="A7" s="324" t="s">
        <v>47</v>
      </c>
      <c r="B7" s="320" t="s">
        <v>94</v>
      </c>
      <c r="C7" s="338"/>
    </row>
    <row r="8" spans="1:4" ht="15" x14ac:dyDescent="0.3">
      <c r="A8" s="348" t="s">
        <v>95</v>
      </c>
      <c r="B8" s="328"/>
      <c r="C8" s="338"/>
    </row>
    <row r="9" spans="1:4" ht="45" x14ac:dyDescent="0.3">
      <c r="A9" s="349" t="s">
        <v>126</v>
      </c>
      <c r="B9" s="350"/>
      <c r="C9" s="339"/>
    </row>
    <row r="10" spans="1:4" ht="45" x14ac:dyDescent="0.3">
      <c r="A10" s="349" t="s">
        <v>119</v>
      </c>
      <c r="B10" s="350"/>
      <c r="C10" s="339"/>
    </row>
    <row r="11" spans="1:4" ht="45" x14ac:dyDescent="0.3">
      <c r="A11" s="349" t="s">
        <v>120</v>
      </c>
      <c r="B11" s="350"/>
      <c r="C11" s="339"/>
    </row>
    <row r="12" spans="1:4" ht="27" customHeight="1" x14ac:dyDescent="0.3">
      <c r="A12" s="332" t="s">
        <v>121</v>
      </c>
      <c r="B12" s="350"/>
      <c r="C12" s="339"/>
    </row>
    <row r="13" spans="1:4" ht="27" customHeight="1" x14ac:dyDescent="0.3">
      <c r="A13" s="332" t="s">
        <v>96</v>
      </c>
      <c r="B13" s="350"/>
      <c r="C13" s="339"/>
    </row>
    <row r="14" spans="1:4" ht="27" customHeight="1" x14ac:dyDescent="0.3">
      <c r="A14" s="332" t="s">
        <v>97</v>
      </c>
      <c r="B14" s="350"/>
      <c r="C14" s="339"/>
    </row>
    <row r="15" spans="1:4" ht="18" customHeight="1" x14ac:dyDescent="0.3">
      <c r="A15" s="351"/>
      <c r="B15" s="333"/>
      <c r="C15" s="339"/>
    </row>
    <row r="16" spans="1:4" ht="15.5" thickBot="1" x14ac:dyDescent="0.35">
      <c r="A16" s="334" t="s">
        <v>98</v>
      </c>
      <c r="B16" s="352">
        <f>SUM(B9:B14)</f>
        <v>0</v>
      </c>
      <c r="C16" s="340"/>
    </row>
    <row r="17" spans="1:4" ht="18" customHeight="1" x14ac:dyDescent="0.25">
      <c r="A17" s="476"/>
      <c r="B17" s="476"/>
    </row>
    <row r="18" spans="1:4" ht="50.25" customHeight="1" x14ac:dyDescent="0.25">
      <c r="A18" s="477" t="s">
        <v>99</v>
      </c>
      <c r="B18" s="477"/>
    </row>
    <row r="19" spans="1:4" s="323" customFormat="1" ht="15" x14ac:dyDescent="0.25">
      <c r="A19" s="345"/>
    </row>
    <row r="20" spans="1:4" s="323" customFormat="1" ht="15" x14ac:dyDescent="0.25">
      <c r="A20" s="345"/>
    </row>
    <row r="21" spans="1:4" s="323" customFormat="1" ht="15.5" thickBot="1" x14ac:dyDescent="0.3">
      <c r="A21" s="345"/>
    </row>
    <row r="22" spans="1:4" ht="120" customHeight="1" x14ac:dyDescent="0.3">
      <c r="A22" s="354" t="s">
        <v>47</v>
      </c>
      <c r="B22" s="355" t="s">
        <v>100</v>
      </c>
      <c r="C22" s="341"/>
      <c r="D22" s="338"/>
    </row>
    <row r="23" spans="1:4" ht="18" customHeight="1" x14ac:dyDescent="0.25">
      <c r="A23" s="356"/>
      <c r="B23" s="357"/>
    </row>
    <row r="24" spans="1:4" ht="30" x14ac:dyDescent="0.25">
      <c r="A24" s="358" t="s">
        <v>101</v>
      </c>
      <c r="B24" s="359" t="s">
        <v>102</v>
      </c>
      <c r="C24" s="342"/>
    </row>
    <row r="25" spans="1:4" ht="30" x14ac:dyDescent="0.3">
      <c r="A25" s="360" t="s">
        <v>103</v>
      </c>
      <c r="B25" s="361"/>
      <c r="C25" s="343"/>
    </row>
    <row r="26" spans="1:4" ht="30" x14ac:dyDescent="0.3">
      <c r="A26" s="360" t="s">
        <v>104</v>
      </c>
      <c r="B26" s="361"/>
      <c r="C26" s="343"/>
    </row>
    <row r="27" spans="1:4" ht="30" x14ac:dyDescent="0.3">
      <c r="A27" s="360" t="s">
        <v>123</v>
      </c>
      <c r="B27" s="361"/>
      <c r="C27" s="343"/>
    </row>
    <row r="28" spans="1:4" ht="30" x14ac:dyDescent="0.3">
      <c r="A28" s="360" t="s">
        <v>122</v>
      </c>
      <c r="B28" s="361"/>
      <c r="C28" s="343"/>
    </row>
    <row r="29" spans="1:4" ht="30" x14ac:dyDescent="0.3">
      <c r="A29" s="360" t="s">
        <v>105</v>
      </c>
      <c r="B29" s="361"/>
      <c r="C29" s="343"/>
    </row>
    <row r="30" spans="1:4" ht="30" x14ac:dyDescent="0.3">
      <c r="A30" s="360" t="s">
        <v>106</v>
      </c>
      <c r="B30" s="361"/>
      <c r="C30" s="343"/>
    </row>
    <row r="31" spans="1:4" ht="15" x14ac:dyDescent="0.3">
      <c r="A31" s="358" t="s">
        <v>107</v>
      </c>
      <c r="B31" s="362">
        <f>SUM(B25:B30)</f>
        <v>0</v>
      </c>
      <c r="C31" s="339"/>
    </row>
    <row r="32" spans="1:4" ht="15" x14ac:dyDescent="0.3">
      <c r="A32" s="358"/>
      <c r="B32" s="363"/>
      <c r="C32" s="339"/>
    </row>
    <row r="33" spans="1:4" ht="15.5" thickBot="1" x14ac:dyDescent="0.35">
      <c r="A33" s="364" t="s">
        <v>108</v>
      </c>
      <c r="B33" s="365">
        <f>B31</f>
        <v>0</v>
      </c>
      <c r="C33" s="339"/>
    </row>
    <row r="34" spans="1:4" ht="15.5" thickBot="1" x14ac:dyDescent="0.35">
      <c r="A34" s="470"/>
      <c r="B34" s="471"/>
      <c r="C34" s="322"/>
    </row>
    <row r="35" spans="1:4" ht="45.5" thickBot="1" x14ac:dyDescent="0.3">
      <c r="A35" s="366" t="s">
        <v>109</v>
      </c>
      <c r="B35" s="367"/>
    </row>
    <row r="36" spans="1:4" ht="15.5" thickBot="1" x14ac:dyDescent="0.3">
      <c r="A36" s="42"/>
    </row>
    <row r="37" spans="1:4" ht="105" x14ac:dyDescent="0.3">
      <c r="A37" s="354" t="s">
        <v>47</v>
      </c>
      <c r="B37" s="355" t="s">
        <v>148</v>
      </c>
      <c r="C37" s="341"/>
      <c r="D37" s="338"/>
    </row>
    <row r="38" spans="1:4" ht="18" customHeight="1" x14ac:dyDescent="0.25">
      <c r="A38" s="356"/>
      <c r="B38" s="357"/>
    </row>
    <row r="39" spans="1:4" ht="30" x14ac:dyDescent="0.25">
      <c r="A39" s="358" t="s">
        <v>149</v>
      </c>
      <c r="B39" s="378" t="s">
        <v>117</v>
      </c>
      <c r="C39" s="383"/>
      <c r="D39" s="342"/>
    </row>
    <row r="40" spans="1:4" ht="51" customHeight="1" x14ac:dyDescent="0.3">
      <c r="A40" s="360" t="s">
        <v>110</v>
      </c>
      <c r="B40" s="361"/>
      <c r="C40" s="343"/>
      <c r="D40" s="343"/>
    </row>
    <row r="41" spans="1:4" ht="37" customHeight="1" x14ac:dyDescent="0.3">
      <c r="A41" s="360" t="s">
        <v>111</v>
      </c>
      <c r="B41" s="361"/>
      <c r="C41" s="343"/>
      <c r="D41" s="343"/>
    </row>
    <row r="42" spans="1:4" ht="30" x14ac:dyDescent="0.3">
      <c r="A42" s="360" t="s">
        <v>125</v>
      </c>
      <c r="B42" s="361"/>
      <c r="C42" s="343"/>
      <c r="D42" s="343"/>
    </row>
    <row r="43" spans="1:4" ht="30" x14ac:dyDescent="0.3">
      <c r="A43" s="360" t="s">
        <v>124</v>
      </c>
      <c r="B43" s="361"/>
      <c r="C43" s="343"/>
      <c r="D43" s="343"/>
    </row>
    <row r="44" spans="1:4" ht="30" x14ac:dyDescent="0.3">
      <c r="A44" s="360" t="s">
        <v>112</v>
      </c>
      <c r="B44" s="361"/>
      <c r="C44" s="343"/>
      <c r="D44" s="343"/>
    </row>
    <row r="45" spans="1:4" ht="30" x14ac:dyDescent="0.3">
      <c r="A45" s="360" t="s">
        <v>113</v>
      </c>
      <c r="B45" s="361"/>
      <c r="C45" s="343"/>
      <c r="D45" s="343"/>
    </row>
    <row r="46" spans="1:4" ht="30" x14ac:dyDescent="0.3">
      <c r="A46" s="358" t="s">
        <v>114</v>
      </c>
      <c r="B46" s="362">
        <f>SUM(B40:B45)</f>
        <v>0</v>
      </c>
      <c r="C46" s="339"/>
      <c r="D46" s="339"/>
    </row>
    <row r="47" spans="1:4" ht="15" x14ac:dyDescent="0.3">
      <c r="A47" s="358"/>
      <c r="B47" s="363"/>
      <c r="C47" s="339"/>
    </row>
    <row r="48" spans="1:4" ht="30.5" thickBot="1" x14ac:dyDescent="0.35">
      <c r="A48" s="364" t="s">
        <v>115</v>
      </c>
      <c r="B48" s="365">
        <f>B46</f>
        <v>0</v>
      </c>
      <c r="C48" s="339"/>
    </row>
    <row r="49" spans="1:3" ht="15" x14ac:dyDescent="0.3">
      <c r="A49" s="321"/>
      <c r="B49" s="339"/>
      <c r="C49" s="322"/>
    </row>
    <row r="50" spans="1:3" ht="78" customHeight="1" x14ac:dyDescent="0.25">
      <c r="A50" s="472" t="s">
        <v>152</v>
      </c>
      <c r="B50" s="472"/>
    </row>
    <row r="51" spans="1:3" s="323" customFormat="1" ht="2" customHeight="1" thickBot="1" x14ac:dyDescent="0.3">
      <c r="A51" s="345"/>
    </row>
    <row r="52" spans="1:3" ht="36" customHeight="1" x14ac:dyDescent="0.45">
      <c r="A52" s="368" t="s">
        <v>151</v>
      </c>
      <c r="B52" s="369">
        <f>B16+B33+B48</f>
        <v>0</v>
      </c>
      <c r="C52" s="344"/>
    </row>
    <row r="53" spans="1:3" s="323" customFormat="1" x14ac:dyDescent="0.25"/>
    <row r="54" spans="1:3" s="323" customFormat="1" x14ac:dyDescent="0.25"/>
    <row r="55" spans="1:3" s="323" customFormat="1" x14ac:dyDescent="0.25"/>
    <row r="56" spans="1:3" s="323" customFormat="1" x14ac:dyDescent="0.25"/>
    <row r="57" spans="1:3" s="323" customFormat="1" x14ac:dyDescent="0.25"/>
    <row r="58" spans="1:3" s="323" customFormat="1" ht="18" customHeight="1" x14ac:dyDescent="0.25"/>
    <row r="59" spans="1:3" s="323" customFormat="1" ht="18" customHeight="1" x14ac:dyDescent="0.25"/>
    <row r="60" spans="1:3" s="323" customFormat="1" ht="18" customHeight="1" x14ac:dyDescent="0.25"/>
    <row r="61" spans="1:3" s="323" customFormat="1" ht="18" customHeight="1" x14ac:dyDescent="0.25"/>
    <row r="62" spans="1:3" s="323" customFormat="1" x14ac:dyDescent="0.25"/>
    <row r="63" spans="1:3" s="323" customFormat="1" x14ac:dyDescent="0.25"/>
    <row r="64" spans="1:3" s="323" customFormat="1" x14ac:dyDescent="0.25"/>
    <row r="65" spans="1:1" s="323" customFormat="1" x14ac:dyDescent="0.25"/>
    <row r="66" spans="1:1" s="323" customFormat="1" x14ac:dyDescent="0.25"/>
    <row r="67" spans="1:1" s="323" customFormat="1" x14ac:dyDescent="0.25"/>
    <row r="68" spans="1:1" s="323" customFormat="1" x14ac:dyDescent="0.25"/>
    <row r="69" spans="1:1" s="323" customFormat="1" x14ac:dyDescent="0.25"/>
    <row r="70" spans="1:1" s="323" customFormat="1" ht="18" customHeight="1" x14ac:dyDescent="0.25"/>
    <row r="71" spans="1:1" s="323" customFormat="1" ht="18" customHeight="1" x14ac:dyDescent="0.25"/>
    <row r="72" spans="1:1" s="323" customFormat="1" ht="18" customHeight="1" x14ac:dyDescent="0.25"/>
    <row r="73" spans="1:1" s="323" customFormat="1" ht="19" customHeight="1" x14ac:dyDescent="0.25"/>
    <row r="74" spans="1:1" s="323" customFormat="1" x14ac:dyDescent="0.25">
      <c r="A74" s="353"/>
    </row>
    <row r="75" spans="1:1" s="323" customFormat="1" x14ac:dyDescent="0.25">
      <c r="A75" s="353"/>
    </row>
    <row r="76" spans="1:1" s="323" customFormat="1" x14ac:dyDescent="0.25">
      <c r="A76" s="353"/>
    </row>
    <row r="77" spans="1:1" s="323" customFormat="1" x14ac:dyDescent="0.25">
      <c r="A77" s="353"/>
    </row>
    <row r="78" spans="1:1" s="323" customFormat="1" x14ac:dyDescent="0.25">
      <c r="A78" s="353"/>
    </row>
    <row r="79" spans="1:1" s="323" customFormat="1" x14ac:dyDescent="0.25">
      <c r="A79" s="353"/>
    </row>
    <row r="80" spans="1:1" s="323" customFormat="1" x14ac:dyDescent="0.25">
      <c r="A80" s="353"/>
    </row>
    <row r="81" spans="1:1" s="323" customFormat="1" x14ac:dyDescent="0.25">
      <c r="A81" s="353"/>
    </row>
    <row r="82" spans="1:1" s="323" customFormat="1" x14ac:dyDescent="0.25">
      <c r="A82" s="353"/>
    </row>
    <row r="83" spans="1:1" s="323" customFormat="1" x14ac:dyDescent="0.25">
      <c r="A83" s="353"/>
    </row>
    <row r="84" spans="1:1" s="323" customFormat="1" x14ac:dyDescent="0.25">
      <c r="A84" s="353"/>
    </row>
    <row r="85" spans="1:1" s="323" customFormat="1" x14ac:dyDescent="0.25"/>
    <row r="86" spans="1:1" s="323" customFormat="1" x14ac:dyDescent="0.25"/>
    <row r="87" spans="1:1" s="323" customFormat="1" x14ac:dyDescent="0.25"/>
    <row r="88" spans="1:1" s="323" customFormat="1" x14ac:dyDescent="0.25"/>
    <row r="89" spans="1:1" s="323" customFormat="1" x14ac:dyDescent="0.25">
      <c r="A89" s="353"/>
    </row>
    <row r="90" spans="1:1" s="323" customFormat="1" x14ac:dyDescent="0.25">
      <c r="A90" s="353"/>
    </row>
    <row r="91" spans="1:1" s="323" customFormat="1" x14ac:dyDescent="0.25">
      <c r="A91" s="353"/>
    </row>
    <row r="92" spans="1:1" s="323" customFormat="1" x14ac:dyDescent="0.25"/>
    <row r="93" spans="1:1" s="323" customFormat="1" x14ac:dyDescent="0.25">
      <c r="A93" s="353"/>
    </row>
    <row r="94" spans="1:1" s="323" customFormat="1" x14ac:dyDescent="0.25">
      <c r="A94" s="353"/>
    </row>
    <row r="95" spans="1:1" s="323" customFormat="1" x14ac:dyDescent="0.25"/>
    <row r="96" spans="1:1" s="323" customFormat="1" x14ac:dyDescent="0.25">
      <c r="A96" s="353"/>
    </row>
    <row r="97" spans="1:1" s="323" customFormat="1" x14ac:dyDescent="0.25">
      <c r="A97" s="353"/>
    </row>
    <row r="98" spans="1:1" s="323" customFormat="1" x14ac:dyDescent="0.25">
      <c r="A98" s="353"/>
    </row>
    <row r="99" spans="1:1" s="323" customFormat="1" x14ac:dyDescent="0.25">
      <c r="A99" s="353"/>
    </row>
    <row r="100" spans="1:1" s="323" customFormat="1" x14ac:dyDescent="0.25">
      <c r="A100" s="353"/>
    </row>
    <row r="101" spans="1:1" s="323" customFormat="1" x14ac:dyDescent="0.25">
      <c r="A101" s="353"/>
    </row>
    <row r="102" spans="1:1" s="323" customFormat="1" x14ac:dyDescent="0.25">
      <c r="A102" s="353"/>
    </row>
    <row r="103" spans="1:1" s="323" customFormat="1" x14ac:dyDescent="0.25">
      <c r="A103" s="353"/>
    </row>
    <row r="104" spans="1:1" s="323" customFormat="1" x14ac:dyDescent="0.25">
      <c r="A104" s="353"/>
    </row>
    <row r="105" spans="1:1" s="323" customFormat="1" x14ac:dyDescent="0.25">
      <c r="A105" s="353"/>
    </row>
  </sheetData>
  <sheetProtection algorithmName="SHA-512" hashValue="a69znJpzGxXF8nea4M029S2Vg9nor5puSjpmb9U0dZTnpRxOnl11imMu06S9kpO420dWISRmUqTeZUCFF+x6Aw==" saltValue="ckav6R8Y8/yQkQx2Brh8Og==" spinCount="100000" sheet="1" objects="1" scenarios="1"/>
  <mergeCells count="7">
    <mergeCell ref="A34:B34"/>
    <mergeCell ref="A50:B50"/>
    <mergeCell ref="A5:C5"/>
    <mergeCell ref="A2:B2"/>
    <mergeCell ref="A4:D4"/>
    <mergeCell ref="A17:B17"/>
    <mergeCell ref="A18:B18"/>
  </mergeCells>
  <phoneticPr fontId="22" type="noConversion"/>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083731F6E5B1F43BF6101B54147C67B" ma:contentTypeVersion="4" ma:contentTypeDescription="Create a new document." ma:contentTypeScope="" ma:versionID="8d323f72c745b49467fc14d7860b682d">
  <xsd:schema xmlns:xsd="http://www.w3.org/2001/XMLSchema" xmlns:xs="http://www.w3.org/2001/XMLSchema" xmlns:p="http://schemas.microsoft.com/office/2006/metadata/properties" xmlns:ns2="b62a4545-1607-4bdd-a4ed-77f86ac5188e" targetNamespace="http://schemas.microsoft.com/office/2006/metadata/properties" ma:root="true" ma:fieldsID="6f9d3af17fa39e36b681c378dde1cc20" ns2:_="">
    <xsd:import namespace="b62a4545-1607-4bdd-a4ed-77f86ac518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2a4545-1607-4bdd-a4ed-77f86ac51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7A19E0-2E09-4A31-88A7-320CF6A86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2a4545-1607-4bdd-a4ed-77f86ac51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F48F12-3D24-4D0D-9E25-F2401CBCD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Uitleg tabbladen</vt:lpstr>
      <vt:lpstr>Staat van eenheidsprijzen</vt:lpstr>
      <vt:lpstr>Verzamelblad</vt:lpstr>
      <vt:lpstr> Raadzaal </vt:lpstr>
      <vt:lpstr>Technische ondersteuning</vt:lpstr>
      <vt:lpstr>Training</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Arjan Hamelink</cp:lastModifiedBy>
  <cp:revision/>
  <dcterms:created xsi:type="dcterms:W3CDTF">2003-08-27T16:40:13Z</dcterms:created>
  <dcterms:modified xsi:type="dcterms:W3CDTF">2022-07-04T09:32:31Z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0x0101009083731F6E5B1F43BF6101B54147C67B</vt:lpwstr>
  </property>
</Properties>
</file>