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o.PASSIE\Documents\"/>
    </mc:Choice>
  </mc:AlternateContent>
  <xr:revisionPtr revIDLastSave="0" documentId="8_{02C7BB02-8836-453A-8A50-C0224C149150}" xr6:coauthVersionLast="47" xr6:coauthVersionMax="47" xr10:uidLastSave="{00000000-0000-0000-0000-000000000000}"/>
  <bookViews>
    <workbookView xWindow="-108" yWindow="-108" windowWidth="23256" windowHeight="12456" xr2:uid="{0ECE57D7-E281-4DB6-8682-FD9D37EDF294}"/>
  </bookViews>
  <sheets>
    <sheet name="Utrech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1" l="1"/>
  <c r="C75" i="1"/>
  <c r="C70" i="1"/>
  <c r="C80" i="1" s="1"/>
  <c r="B3" i="1" s="1"/>
  <c r="B6" i="1" s="1"/>
  <c r="B7" i="1" s="1"/>
  <c r="K52" i="1"/>
  <c r="K80" i="1" s="1"/>
  <c r="B5" i="1" s="1"/>
  <c r="G49" i="1"/>
  <c r="O19" i="1"/>
  <c r="B9" i="1"/>
  <c r="B10" i="1" s="1"/>
  <c r="B4" i="1"/>
</calcChain>
</file>

<file path=xl/sharedStrings.xml><?xml version="1.0" encoding="utf-8"?>
<sst xmlns="http://schemas.openxmlformats.org/spreadsheetml/2006/main" count="228" uniqueCount="158">
  <si>
    <t>Ruimtestaat de Passie Utrecht</t>
  </si>
  <si>
    <t>Bouwlaag</t>
  </si>
  <si>
    <t>NGO</t>
  </si>
  <si>
    <t>Subtotaal</t>
  </si>
  <si>
    <t>Tarra</t>
  </si>
  <si>
    <t>BVO</t>
  </si>
  <si>
    <t>Buiten</t>
  </si>
  <si>
    <t>Totaal</t>
  </si>
  <si>
    <t>Ruimtestaat Beganegrond</t>
  </si>
  <si>
    <t>Ruimtestaat 1e verdieping</t>
  </si>
  <si>
    <t>Ruimtestaat 2e verdieping</t>
  </si>
  <si>
    <t>Ruimtestaat Noodbouw</t>
  </si>
  <si>
    <t>Ruimte ID</t>
  </si>
  <si>
    <t>Functie / naam</t>
  </si>
  <si>
    <t>FNO</t>
  </si>
  <si>
    <t>0.01</t>
  </si>
  <si>
    <t>Entree + gang</t>
  </si>
  <si>
    <t>B</t>
  </si>
  <si>
    <t>Trappenhuis B</t>
  </si>
  <si>
    <t>Entree</t>
  </si>
  <si>
    <t>0.02</t>
  </si>
  <si>
    <t>Verzuim</t>
  </si>
  <si>
    <t>Personeelskamer + Garderobe</t>
  </si>
  <si>
    <t>lokaal</t>
  </si>
  <si>
    <t>0.10</t>
  </si>
  <si>
    <t>Lokaal</t>
  </si>
  <si>
    <t>0.02a</t>
  </si>
  <si>
    <t>Kantoor verzuim</t>
  </si>
  <si>
    <t>Sanitair personeel</t>
  </si>
  <si>
    <t>computerlokaal</t>
  </si>
  <si>
    <t>0.03</t>
  </si>
  <si>
    <t>Verlengde tijd</t>
  </si>
  <si>
    <t>Kantoor MT</t>
  </si>
  <si>
    <t>Mediatheek</t>
  </si>
  <si>
    <t>0.11</t>
  </si>
  <si>
    <t>0.04</t>
  </si>
  <si>
    <t>Berging kantoor art</t>
  </si>
  <si>
    <t>Spreekkamer 4</t>
  </si>
  <si>
    <t>Kantoor mediatheek</t>
  </si>
  <si>
    <t>00.5</t>
  </si>
  <si>
    <t>Congierge ruimte</t>
  </si>
  <si>
    <t>Demo Lokaal</t>
  </si>
  <si>
    <t>0.06</t>
  </si>
  <si>
    <t>ICT werk ruimte</t>
  </si>
  <si>
    <t>0.06a</t>
  </si>
  <si>
    <t>Berging ICT</t>
  </si>
  <si>
    <t>Vergaderkamer 2</t>
  </si>
  <si>
    <t>Kantoor decanen</t>
  </si>
  <si>
    <t>Sanitair leerlingen D</t>
  </si>
  <si>
    <t>Spreekkamer 1</t>
  </si>
  <si>
    <t>0.26</t>
  </si>
  <si>
    <t>Kantoor receptie</t>
  </si>
  <si>
    <t>Sanitair leerlingen H</t>
  </si>
  <si>
    <t>Spreekkamer 2</t>
  </si>
  <si>
    <t>0.27</t>
  </si>
  <si>
    <t>Repro</t>
  </si>
  <si>
    <t>sanitair leerlingen D</t>
  </si>
  <si>
    <t>0.49</t>
  </si>
  <si>
    <t>Kantoor MBP &amp; Rooster</t>
  </si>
  <si>
    <t>sanitair leerlingen H</t>
  </si>
  <si>
    <t>Overleg 1 op 1</t>
  </si>
  <si>
    <t>A</t>
  </si>
  <si>
    <t>Trappenhuis A</t>
  </si>
  <si>
    <t>0.36</t>
  </si>
  <si>
    <t>EHBO</t>
  </si>
  <si>
    <t>Lab</t>
  </si>
  <si>
    <t>Muzieklokaal 002</t>
  </si>
  <si>
    <t>TOA Nat</t>
  </si>
  <si>
    <t>Muzieklokaal 001</t>
  </si>
  <si>
    <t>Studieplein Beta</t>
  </si>
  <si>
    <t>Berging promo</t>
  </si>
  <si>
    <t>0.31</t>
  </si>
  <si>
    <t>Studio groot</t>
  </si>
  <si>
    <t>Berging BIO/SK</t>
  </si>
  <si>
    <t>Lokaal dubbel</t>
  </si>
  <si>
    <t>0.28</t>
  </si>
  <si>
    <t>Studio 1 klein</t>
  </si>
  <si>
    <t>Werkruimte Beta</t>
  </si>
  <si>
    <t>0.29</t>
  </si>
  <si>
    <t>Studio 2 klein</t>
  </si>
  <si>
    <t>Werkkast</t>
  </si>
  <si>
    <t>Studieplein Talen en WO</t>
  </si>
  <si>
    <t>0.30</t>
  </si>
  <si>
    <t>Studio 3klein</t>
  </si>
  <si>
    <t>MER</t>
  </si>
  <si>
    <t>Werkruimte WO</t>
  </si>
  <si>
    <t>0.32</t>
  </si>
  <si>
    <t>Studio 5</t>
  </si>
  <si>
    <t>BV lokaal 1</t>
  </si>
  <si>
    <t>D</t>
  </si>
  <si>
    <t>Trappenhuis D</t>
  </si>
  <si>
    <t>Techniekruimte</t>
  </si>
  <si>
    <t>0.35</t>
  </si>
  <si>
    <t>Berging BV</t>
  </si>
  <si>
    <t>0.05</t>
  </si>
  <si>
    <t>BV lokaal 2</t>
  </si>
  <si>
    <t>0.34</t>
  </si>
  <si>
    <t>Berging</t>
  </si>
  <si>
    <t>0.82</t>
  </si>
  <si>
    <t>HVK</t>
  </si>
  <si>
    <t>Studieplein Kunst</t>
  </si>
  <si>
    <t>Kantoor Passie academie</t>
  </si>
  <si>
    <t>Trappemhuis D</t>
  </si>
  <si>
    <t>Lokaal D&amp;P</t>
  </si>
  <si>
    <t>Vergaderruimte middel</t>
  </si>
  <si>
    <t>Werkruimte Talen</t>
  </si>
  <si>
    <t>0.51</t>
  </si>
  <si>
    <t>Berging D&amp;P</t>
  </si>
  <si>
    <t>0.07</t>
  </si>
  <si>
    <t>Techniek lokaal</t>
  </si>
  <si>
    <t>0.52</t>
  </si>
  <si>
    <t>Berging techniek</t>
  </si>
  <si>
    <t>0.48</t>
  </si>
  <si>
    <t>kantoor MT</t>
  </si>
  <si>
    <t>C</t>
  </si>
  <si>
    <t>Trappenhuis C</t>
  </si>
  <si>
    <t>0.50</t>
  </si>
  <si>
    <t>Stilte ruimte</t>
  </si>
  <si>
    <t>Gangen 1e verdieping</t>
  </si>
  <si>
    <t>0.53</t>
  </si>
  <si>
    <t>Werkruimte Kunst</t>
  </si>
  <si>
    <t>0.54</t>
  </si>
  <si>
    <t>Berging Kerk</t>
  </si>
  <si>
    <t>Locker ruimte</t>
  </si>
  <si>
    <t>Gangen 2e verdieping</t>
  </si>
  <si>
    <t>0.57</t>
  </si>
  <si>
    <t>0.55</t>
  </si>
  <si>
    <t>Werkplaats /magazijn</t>
  </si>
  <si>
    <t>Sanitair Leerlingen D</t>
  </si>
  <si>
    <t>Sanitair Leerlingen H</t>
  </si>
  <si>
    <t>MIVA</t>
  </si>
  <si>
    <t>0.43</t>
  </si>
  <si>
    <t>Berging AV</t>
  </si>
  <si>
    <t>0.42</t>
  </si>
  <si>
    <t>Berging PIP</t>
  </si>
  <si>
    <t>0.60</t>
  </si>
  <si>
    <t>Werkruimte Zorg</t>
  </si>
  <si>
    <t>0.58</t>
  </si>
  <si>
    <t>Gespreksruimte zorg</t>
  </si>
  <si>
    <t>0.61</t>
  </si>
  <si>
    <t>Vergaderkamer</t>
  </si>
  <si>
    <t>0.62</t>
  </si>
  <si>
    <t>Kantoor directie</t>
  </si>
  <si>
    <t>0.63</t>
  </si>
  <si>
    <t>Administratie leerlingen</t>
  </si>
  <si>
    <t>0.64</t>
  </si>
  <si>
    <t>Administratie</t>
  </si>
  <si>
    <t>0.65</t>
  </si>
  <si>
    <t>Archief kluisruimte</t>
  </si>
  <si>
    <t>Aula &amp; podium</t>
  </si>
  <si>
    <t>Podiumtrap</t>
  </si>
  <si>
    <t>0.40</t>
  </si>
  <si>
    <t>0.39</t>
  </si>
  <si>
    <t>Berging stoelen</t>
  </si>
  <si>
    <t>Berging keuken</t>
  </si>
  <si>
    <t>0.37</t>
  </si>
  <si>
    <t>Keuken uitgifte</t>
  </si>
  <si>
    <t>Gangen beganegrond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</si>
</sst>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textRotation="45" wrapText="1"/>
    </xf>
    <xf numFmtId="0" fontId="0" fillId="0" borderId="0" xfId="0" applyAlignment="1">
      <alignment textRotation="45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0" fontId="3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3" fontId="3" fillId="0" borderId="3" xfId="0" applyNumberFormat="1" applyFont="1" applyBorder="1"/>
    <xf numFmtId="4" fontId="3" fillId="0" borderId="0" xfId="0" applyNumberFormat="1" applyFont="1"/>
    <xf numFmtId="0" fontId="3" fillId="0" borderId="0" xfId="0" applyFont="1" applyAlignment="1">
      <alignment horizontal="right"/>
    </xf>
    <xf numFmtId="3" fontId="4" fillId="0" borderId="4" xfId="0" applyNumberFormat="1" applyFont="1" applyBorder="1"/>
    <xf numFmtId="3" fontId="4" fillId="0" borderId="0" xfId="0" applyNumberFormat="1" applyFont="1"/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5" xfId="0" applyBorder="1"/>
    <xf numFmtId="0" fontId="0" fillId="0" borderId="1" xfId="0" applyBorder="1" applyAlignment="1">
      <alignment horizontal="right"/>
    </xf>
    <xf numFmtId="0" fontId="0" fillId="0" borderId="4" xfId="0" applyBorder="1"/>
    <xf numFmtId="0" fontId="0" fillId="0" borderId="6" xfId="0" applyBorder="1" applyAlignment="1">
      <alignment horizontal="right"/>
    </xf>
    <xf numFmtId="0" fontId="1" fillId="0" borderId="6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52130-ADBA-4772-BADF-4FF0E62449C7}">
  <sheetPr>
    <pageSetUpPr fitToPage="1"/>
  </sheetPr>
  <dimension ref="A1:O80"/>
  <sheetViews>
    <sheetView tabSelected="1" zoomScale="70" zoomScaleNormal="70" workbookViewId="0">
      <selection activeCell="K7" sqref="K7"/>
    </sheetView>
  </sheetViews>
  <sheetFormatPr defaultRowHeight="14.4" x14ac:dyDescent="0.3"/>
  <cols>
    <col min="1" max="1" width="9.33203125" customWidth="1"/>
    <col min="2" max="2" width="22.21875" customWidth="1"/>
    <col min="3" max="3" width="8.33203125" customWidth="1"/>
    <col min="4" max="4" width="6.6640625" customWidth="1"/>
    <col min="5" max="5" width="9" bestFit="1" customWidth="1"/>
    <col min="6" max="6" width="27" bestFit="1" customWidth="1"/>
    <col min="8" max="8" width="6.6640625" customWidth="1"/>
    <col min="10" max="10" width="23.44140625" bestFit="1" customWidth="1"/>
    <col min="12" max="12" width="6.6640625" customWidth="1"/>
    <col min="14" max="14" width="13.33203125" bestFit="1" customWidth="1"/>
  </cols>
  <sheetData>
    <row r="1" spans="1:15" ht="23.4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6" customFormat="1" x14ac:dyDescent="0.3">
      <c r="A2" s="2" t="s">
        <v>1</v>
      </c>
      <c r="B2" s="3" t="s">
        <v>2</v>
      </c>
      <c r="C2" s="4"/>
      <c r="D2" s="4"/>
      <c r="E2" s="4"/>
      <c r="F2" s="5"/>
    </row>
    <row r="3" spans="1:15" ht="15.6" x14ac:dyDescent="0.3">
      <c r="A3" s="7">
        <v>0</v>
      </c>
      <c r="B3" s="8">
        <f>C80</f>
        <v>2332</v>
      </c>
      <c r="C3" s="9"/>
      <c r="D3" s="10"/>
      <c r="E3" s="10"/>
      <c r="F3" s="10"/>
    </row>
    <row r="4" spans="1:15" ht="15.6" x14ac:dyDescent="0.3">
      <c r="A4" s="7">
        <v>1</v>
      </c>
      <c r="B4" s="8">
        <f>G80</f>
        <v>1774.1</v>
      </c>
      <c r="C4" s="9"/>
      <c r="D4" s="10"/>
      <c r="E4" s="10"/>
      <c r="F4" s="10"/>
    </row>
    <row r="5" spans="1:15" ht="16.2" thickBot="1" x14ac:dyDescent="0.35">
      <c r="A5" s="7">
        <v>2</v>
      </c>
      <c r="B5" s="11">
        <f>K80</f>
        <v>1953.5000000000002</v>
      </c>
      <c r="C5" s="9"/>
      <c r="D5" s="10"/>
      <c r="E5" s="10"/>
      <c r="F5" s="10"/>
    </row>
    <row r="6" spans="1:15" ht="16.2" thickTop="1" x14ac:dyDescent="0.3">
      <c r="A6" s="9" t="s">
        <v>3</v>
      </c>
      <c r="B6" s="12">
        <f>SUM(B3:B5)</f>
        <v>6059.6</v>
      </c>
      <c r="C6" s="9"/>
      <c r="D6" s="10"/>
      <c r="F6" s="10"/>
      <c r="G6" s="10"/>
    </row>
    <row r="7" spans="1:15" ht="16.2" thickBot="1" x14ac:dyDescent="0.35">
      <c r="A7" s="9" t="s">
        <v>4</v>
      </c>
      <c r="B7" s="13">
        <f>B8/B6</f>
        <v>1.0926463792989636</v>
      </c>
      <c r="C7" s="14"/>
      <c r="E7" s="9"/>
    </row>
    <row r="8" spans="1:15" ht="16.2" thickTop="1" x14ac:dyDescent="0.3">
      <c r="A8" s="9" t="s">
        <v>5</v>
      </c>
      <c r="B8" s="15">
        <v>6621</v>
      </c>
      <c r="C8" s="9"/>
      <c r="D8" s="16"/>
      <c r="E8" s="9"/>
    </row>
    <row r="9" spans="1:15" ht="16.2" thickBot="1" x14ac:dyDescent="0.35">
      <c r="A9" s="9" t="s">
        <v>6</v>
      </c>
      <c r="B9">
        <f>O19</f>
        <v>112</v>
      </c>
    </row>
    <row r="10" spans="1:15" ht="16.2" thickTop="1" x14ac:dyDescent="0.3">
      <c r="A10" s="9" t="s">
        <v>7</v>
      </c>
      <c r="B10" s="15">
        <f>SUM(B8:B9)</f>
        <v>6733</v>
      </c>
    </row>
    <row r="11" spans="1:15" ht="15.6" x14ac:dyDescent="0.3">
      <c r="A11" s="9"/>
    </row>
    <row r="13" spans="1:15" x14ac:dyDescent="0.3">
      <c r="A13" s="17" t="s">
        <v>8</v>
      </c>
      <c r="B13" s="17"/>
      <c r="C13" s="17"/>
      <c r="E13" s="17" t="s">
        <v>9</v>
      </c>
      <c r="F13" s="17"/>
      <c r="G13" s="17"/>
      <c r="I13" s="17" t="s">
        <v>10</v>
      </c>
      <c r="J13" s="17"/>
      <c r="K13" s="17"/>
      <c r="M13" s="17" t="s">
        <v>11</v>
      </c>
      <c r="N13" s="17"/>
      <c r="O13" s="17"/>
    </row>
    <row r="14" spans="1:15" x14ac:dyDescent="0.3">
      <c r="A14" s="18" t="s">
        <v>12</v>
      </c>
      <c r="B14" s="18" t="s">
        <v>13</v>
      </c>
      <c r="C14" s="18" t="s">
        <v>14</v>
      </c>
      <c r="E14" s="18" t="s">
        <v>12</v>
      </c>
      <c r="F14" s="18" t="s">
        <v>13</v>
      </c>
      <c r="G14" s="18" t="s">
        <v>14</v>
      </c>
      <c r="I14" s="18" t="s">
        <v>12</v>
      </c>
      <c r="J14" s="18" t="s">
        <v>13</v>
      </c>
      <c r="K14" s="18" t="s">
        <v>14</v>
      </c>
      <c r="M14" s="18" t="s">
        <v>12</v>
      </c>
      <c r="N14" s="18" t="s">
        <v>13</v>
      </c>
      <c r="O14" s="18" t="s">
        <v>14</v>
      </c>
    </row>
    <row r="15" spans="1:15" x14ac:dyDescent="0.3">
      <c r="A15" s="18" t="s">
        <v>15</v>
      </c>
      <c r="B15" s="18" t="s">
        <v>16</v>
      </c>
      <c r="C15" s="18">
        <v>155</v>
      </c>
      <c r="E15" s="19" t="s">
        <v>17</v>
      </c>
      <c r="F15" s="20" t="s">
        <v>18</v>
      </c>
      <c r="G15" s="18">
        <v>23.4</v>
      </c>
      <c r="I15" s="20" t="s">
        <v>17</v>
      </c>
      <c r="J15" s="20" t="s">
        <v>18</v>
      </c>
      <c r="K15" s="18">
        <v>24</v>
      </c>
      <c r="M15" s="18" t="s">
        <v>15</v>
      </c>
      <c r="N15" s="18" t="s">
        <v>19</v>
      </c>
      <c r="O15" s="18">
        <v>2</v>
      </c>
    </row>
    <row r="16" spans="1:15" x14ac:dyDescent="0.3">
      <c r="A16" s="18" t="s">
        <v>20</v>
      </c>
      <c r="B16" s="18" t="s">
        <v>21</v>
      </c>
      <c r="C16" s="18">
        <v>19</v>
      </c>
      <c r="E16" s="18">
        <v>121</v>
      </c>
      <c r="F16" s="18" t="s">
        <v>22</v>
      </c>
      <c r="G16" s="18">
        <v>113</v>
      </c>
      <c r="I16" s="18">
        <v>202</v>
      </c>
      <c r="J16" s="18" t="s">
        <v>23</v>
      </c>
      <c r="K16" s="18">
        <v>42.6</v>
      </c>
      <c r="M16" s="18" t="s">
        <v>24</v>
      </c>
      <c r="N16" s="18" t="s">
        <v>25</v>
      </c>
      <c r="O16" s="18">
        <v>54</v>
      </c>
    </row>
    <row r="17" spans="1:15" x14ac:dyDescent="0.3">
      <c r="A17" s="18" t="s">
        <v>26</v>
      </c>
      <c r="B17" s="18" t="s">
        <v>27</v>
      </c>
      <c r="C17" s="18">
        <v>5</v>
      </c>
      <c r="E17" s="18">
        <v>122</v>
      </c>
      <c r="F17" s="18" t="s">
        <v>28</v>
      </c>
      <c r="G17" s="18">
        <v>7.3</v>
      </c>
      <c r="I17" s="18">
        <v>201</v>
      </c>
      <c r="J17" s="18" t="s">
        <v>29</v>
      </c>
      <c r="K17" s="18">
        <v>68.599999999999994</v>
      </c>
      <c r="M17" s="18" t="s">
        <v>20</v>
      </c>
      <c r="N17" s="18" t="s">
        <v>19</v>
      </c>
      <c r="O17" s="18">
        <v>2</v>
      </c>
    </row>
    <row r="18" spans="1:15" ht="15" thickBot="1" x14ac:dyDescent="0.35">
      <c r="A18" s="18" t="s">
        <v>30</v>
      </c>
      <c r="B18" s="18" t="s">
        <v>31</v>
      </c>
      <c r="C18" s="18">
        <v>23</v>
      </c>
      <c r="E18" s="18">
        <v>123</v>
      </c>
      <c r="F18" s="18" t="s">
        <v>32</v>
      </c>
      <c r="G18" s="18">
        <v>29.4</v>
      </c>
      <c r="I18" s="18">
        <v>221</v>
      </c>
      <c r="J18" s="18" t="s">
        <v>33</v>
      </c>
      <c r="K18" s="18">
        <v>194.2</v>
      </c>
      <c r="M18" s="18" t="s">
        <v>34</v>
      </c>
      <c r="N18" s="18" t="s">
        <v>25</v>
      </c>
      <c r="O18" s="21">
        <v>54</v>
      </c>
    </row>
    <row r="19" spans="1:15" ht="15" thickTop="1" x14ac:dyDescent="0.3">
      <c r="A19" s="18" t="s">
        <v>35</v>
      </c>
      <c r="B19" s="18" t="s">
        <v>36</v>
      </c>
      <c r="C19" s="18">
        <v>10</v>
      </c>
      <c r="E19" s="18">
        <v>124</v>
      </c>
      <c r="F19" s="18" t="s">
        <v>37</v>
      </c>
      <c r="G19" s="18">
        <v>7.5</v>
      </c>
      <c r="I19" s="18"/>
      <c r="J19" s="18" t="s">
        <v>38</v>
      </c>
      <c r="K19" s="18">
        <v>8.6</v>
      </c>
      <c r="N19" s="22" t="s">
        <v>7</v>
      </c>
      <c r="O19" s="23">
        <f>SUM(O15:O18)</f>
        <v>112</v>
      </c>
    </row>
    <row r="20" spans="1:15" x14ac:dyDescent="0.3">
      <c r="A20" s="18" t="s">
        <v>39</v>
      </c>
      <c r="B20" s="18" t="s">
        <v>40</v>
      </c>
      <c r="C20" s="18">
        <v>26</v>
      </c>
      <c r="E20" s="18">
        <v>101</v>
      </c>
      <c r="F20" s="18" t="s">
        <v>41</v>
      </c>
      <c r="G20" s="18">
        <v>61</v>
      </c>
      <c r="I20" s="18">
        <v>203</v>
      </c>
      <c r="J20" s="18" t="s">
        <v>23</v>
      </c>
      <c r="K20" s="18">
        <v>50</v>
      </c>
    </row>
    <row r="21" spans="1:15" x14ac:dyDescent="0.3">
      <c r="A21" s="18" t="s">
        <v>42</v>
      </c>
      <c r="B21" s="18" t="s">
        <v>43</v>
      </c>
      <c r="C21" s="18">
        <v>13</v>
      </c>
      <c r="E21" s="18">
        <v>102</v>
      </c>
      <c r="F21" s="18" t="s">
        <v>41</v>
      </c>
      <c r="G21" s="18">
        <v>55.4</v>
      </c>
      <c r="I21" s="18">
        <v>204</v>
      </c>
      <c r="J21" s="18" t="s">
        <v>25</v>
      </c>
      <c r="K21" s="18">
        <v>51.2</v>
      </c>
    </row>
    <row r="22" spans="1:15" x14ac:dyDescent="0.3">
      <c r="A22" s="18" t="s">
        <v>44</v>
      </c>
      <c r="B22" s="18" t="s">
        <v>45</v>
      </c>
      <c r="C22" s="18">
        <v>10</v>
      </c>
      <c r="E22" s="18">
        <v>125</v>
      </c>
      <c r="F22" s="18" t="s">
        <v>46</v>
      </c>
      <c r="G22" s="18">
        <v>11</v>
      </c>
      <c r="I22" s="18"/>
      <c r="J22" s="18" t="s">
        <v>47</v>
      </c>
      <c r="K22" s="18">
        <v>15.9</v>
      </c>
    </row>
    <row r="23" spans="1:15" x14ac:dyDescent="0.3">
      <c r="A23" s="20" t="s">
        <v>17</v>
      </c>
      <c r="B23" s="20" t="s">
        <v>18</v>
      </c>
      <c r="C23" s="18">
        <v>12</v>
      </c>
      <c r="E23" s="18">
        <v>132</v>
      </c>
      <c r="F23" s="18" t="s">
        <v>48</v>
      </c>
      <c r="G23" s="18">
        <v>11.2</v>
      </c>
      <c r="I23" s="18"/>
      <c r="J23" s="18" t="s">
        <v>49</v>
      </c>
      <c r="K23" s="18">
        <v>3.5</v>
      </c>
    </row>
    <row r="24" spans="1:15" x14ac:dyDescent="0.3">
      <c r="A24" s="18" t="s">
        <v>50</v>
      </c>
      <c r="B24" s="18" t="s">
        <v>51</v>
      </c>
      <c r="C24" s="18">
        <v>6</v>
      </c>
      <c r="E24" s="18">
        <v>133</v>
      </c>
      <c r="F24" s="18" t="s">
        <v>52</v>
      </c>
      <c r="G24" s="18">
        <v>11.5</v>
      </c>
      <c r="I24" s="18"/>
      <c r="J24" s="18" t="s">
        <v>53</v>
      </c>
      <c r="K24" s="18">
        <v>3.8</v>
      </c>
    </row>
    <row r="25" spans="1:15" x14ac:dyDescent="0.3">
      <c r="A25" s="18" t="s">
        <v>54</v>
      </c>
      <c r="B25" s="18" t="s">
        <v>55</v>
      </c>
      <c r="C25" s="18">
        <v>14</v>
      </c>
      <c r="E25" s="18">
        <v>103</v>
      </c>
      <c r="F25" s="18" t="s">
        <v>41</v>
      </c>
      <c r="G25" s="18">
        <v>58.5</v>
      </c>
      <c r="I25" s="18"/>
      <c r="J25" s="18" t="s">
        <v>56</v>
      </c>
      <c r="K25" s="18">
        <v>11.6</v>
      </c>
    </row>
    <row r="26" spans="1:15" x14ac:dyDescent="0.3">
      <c r="A26" s="18" t="s">
        <v>57</v>
      </c>
      <c r="B26" s="18" t="s">
        <v>58</v>
      </c>
      <c r="C26" s="18">
        <v>19</v>
      </c>
      <c r="E26" s="18">
        <v>104</v>
      </c>
      <c r="F26" s="18" t="s">
        <v>41</v>
      </c>
      <c r="G26" s="18">
        <v>59.8</v>
      </c>
      <c r="I26" s="18"/>
      <c r="J26" s="18" t="s">
        <v>59</v>
      </c>
      <c r="K26" s="18">
        <v>11.5</v>
      </c>
    </row>
    <row r="27" spans="1:15" x14ac:dyDescent="0.3">
      <c r="A27" s="18"/>
      <c r="B27" s="18" t="s">
        <v>60</v>
      </c>
      <c r="C27" s="18">
        <v>6</v>
      </c>
      <c r="E27" s="20" t="s">
        <v>61</v>
      </c>
      <c r="F27" s="20" t="s">
        <v>62</v>
      </c>
      <c r="G27" s="18">
        <v>19.899999999999999</v>
      </c>
      <c r="I27" s="18">
        <v>205</v>
      </c>
      <c r="J27" s="18" t="s">
        <v>23</v>
      </c>
      <c r="K27" s="18">
        <v>57.2</v>
      </c>
    </row>
    <row r="28" spans="1:15" x14ac:dyDescent="0.3">
      <c r="A28" s="18" t="s">
        <v>63</v>
      </c>
      <c r="B28" s="18" t="s">
        <v>64</v>
      </c>
      <c r="C28" s="18">
        <v>9</v>
      </c>
      <c r="E28" s="18">
        <v>105</v>
      </c>
      <c r="F28" s="18" t="s">
        <v>65</v>
      </c>
      <c r="G28" s="18">
        <v>191.3</v>
      </c>
      <c r="I28" s="18">
        <v>206</v>
      </c>
      <c r="J28" s="18" t="s">
        <v>23</v>
      </c>
      <c r="K28" s="18">
        <v>56.7</v>
      </c>
    </row>
    <row r="29" spans="1:15" x14ac:dyDescent="0.3">
      <c r="A29" s="18" t="s">
        <v>20</v>
      </c>
      <c r="B29" s="18" t="s">
        <v>66</v>
      </c>
      <c r="C29" s="18">
        <v>48</v>
      </c>
      <c r="E29" s="18">
        <v>131</v>
      </c>
      <c r="F29" s="18" t="s">
        <v>67</v>
      </c>
      <c r="G29" s="18">
        <v>7.8</v>
      </c>
      <c r="I29" s="18">
        <v>207</v>
      </c>
      <c r="J29" s="18" t="s">
        <v>23</v>
      </c>
      <c r="K29" s="18">
        <v>60.2</v>
      </c>
    </row>
    <row r="30" spans="1:15" x14ac:dyDescent="0.3">
      <c r="A30" s="18" t="s">
        <v>15</v>
      </c>
      <c r="B30" s="18" t="s">
        <v>68</v>
      </c>
      <c r="C30" s="18">
        <v>75</v>
      </c>
      <c r="E30" s="18"/>
      <c r="F30" s="18" t="s">
        <v>69</v>
      </c>
      <c r="G30" s="18">
        <v>145.30000000000001</v>
      </c>
      <c r="I30" s="18">
        <v>210</v>
      </c>
      <c r="J30" s="18" t="s">
        <v>23</v>
      </c>
      <c r="K30" s="18">
        <v>50.7</v>
      </c>
    </row>
    <row r="31" spans="1:15" x14ac:dyDescent="0.3">
      <c r="A31" s="20" t="s">
        <v>61</v>
      </c>
      <c r="B31" s="20" t="s">
        <v>62</v>
      </c>
      <c r="C31" s="18">
        <v>21</v>
      </c>
      <c r="E31" s="18">
        <v>126</v>
      </c>
      <c r="F31" s="18" t="s">
        <v>70</v>
      </c>
      <c r="G31" s="18">
        <v>5.7</v>
      </c>
      <c r="I31" s="20" t="s">
        <v>61</v>
      </c>
      <c r="J31" s="20" t="s">
        <v>62</v>
      </c>
      <c r="K31" s="18">
        <v>20.3</v>
      </c>
    </row>
    <row r="32" spans="1:15" x14ac:dyDescent="0.3">
      <c r="A32" s="18" t="s">
        <v>71</v>
      </c>
      <c r="B32" s="18" t="s">
        <v>72</v>
      </c>
      <c r="C32" s="18">
        <v>16</v>
      </c>
      <c r="E32" s="18">
        <v>127</v>
      </c>
      <c r="F32" s="18" t="s">
        <v>73</v>
      </c>
      <c r="G32" s="18">
        <v>5.7</v>
      </c>
      <c r="I32" s="18">
        <v>208</v>
      </c>
      <c r="J32" s="18" t="s">
        <v>74</v>
      </c>
      <c r="K32" s="18">
        <v>50.9</v>
      </c>
    </row>
    <row r="33" spans="1:11" x14ac:dyDescent="0.3">
      <c r="A33" s="18" t="s">
        <v>75</v>
      </c>
      <c r="B33" s="18" t="s">
        <v>76</v>
      </c>
      <c r="C33" s="18">
        <v>8</v>
      </c>
      <c r="E33" s="18">
        <v>128</v>
      </c>
      <c r="F33" s="18" t="s">
        <v>77</v>
      </c>
      <c r="G33" s="18">
        <v>24.5</v>
      </c>
      <c r="I33" s="18">
        <v>209</v>
      </c>
      <c r="J33" s="18" t="s">
        <v>74</v>
      </c>
      <c r="K33" s="18">
        <v>51.3</v>
      </c>
    </row>
    <row r="34" spans="1:11" x14ac:dyDescent="0.3">
      <c r="A34" s="18" t="s">
        <v>78</v>
      </c>
      <c r="B34" s="18" t="s">
        <v>79</v>
      </c>
      <c r="C34" s="18">
        <v>7</v>
      </c>
      <c r="E34" s="18">
        <v>130</v>
      </c>
      <c r="F34" s="18" t="s">
        <v>80</v>
      </c>
      <c r="G34" s="18">
        <v>5.7</v>
      </c>
      <c r="I34" s="18"/>
      <c r="J34" s="18" t="s">
        <v>81</v>
      </c>
      <c r="K34" s="18">
        <v>187.8</v>
      </c>
    </row>
    <row r="35" spans="1:11" x14ac:dyDescent="0.3">
      <c r="A35" s="18" t="s">
        <v>82</v>
      </c>
      <c r="B35" s="18" t="s">
        <v>83</v>
      </c>
      <c r="C35" s="18">
        <v>8</v>
      </c>
      <c r="E35" s="18">
        <v>180</v>
      </c>
      <c r="F35" s="18" t="s">
        <v>84</v>
      </c>
      <c r="G35" s="18">
        <v>8.8000000000000007</v>
      </c>
      <c r="I35" s="18"/>
      <c r="J35" s="18" t="s">
        <v>85</v>
      </c>
      <c r="K35" s="18">
        <v>25.2</v>
      </c>
    </row>
    <row r="36" spans="1:11" x14ac:dyDescent="0.3">
      <c r="A36" s="18" t="s">
        <v>86</v>
      </c>
      <c r="B36" s="18" t="s">
        <v>87</v>
      </c>
      <c r="C36" s="18">
        <v>8</v>
      </c>
      <c r="E36" s="18">
        <v>106</v>
      </c>
      <c r="F36" s="18" t="s">
        <v>25</v>
      </c>
      <c r="G36" s="18">
        <v>50.9</v>
      </c>
      <c r="I36" s="18"/>
      <c r="J36" s="18" t="s">
        <v>80</v>
      </c>
      <c r="K36" s="18">
        <v>5</v>
      </c>
    </row>
    <row r="37" spans="1:11" x14ac:dyDescent="0.3">
      <c r="A37" s="18" t="s">
        <v>35</v>
      </c>
      <c r="B37" s="18" t="s">
        <v>88</v>
      </c>
      <c r="C37" s="18">
        <v>76</v>
      </c>
      <c r="E37" s="20" t="s">
        <v>89</v>
      </c>
      <c r="F37" s="20" t="s">
        <v>90</v>
      </c>
      <c r="G37" s="18">
        <v>21.3</v>
      </c>
      <c r="I37" s="18"/>
      <c r="J37" s="18" t="s">
        <v>91</v>
      </c>
      <c r="K37" s="18">
        <v>9</v>
      </c>
    </row>
    <row r="38" spans="1:11" x14ac:dyDescent="0.3">
      <c r="A38" s="18" t="s">
        <v>92</v>
      </c>
      <c r="B38" s="18" t="s">
        <v>93</v>
      </c>
      <c r="C38" s="18">
        <v>17</v>
      </c>
      <c r="E38" s="18">
        <v>107</v>
      </c>
      <c r="F38" s="18" t="s">
        <v>23</v>
      </c>
      <c r="G38" s="18">
        <v>58.8</v>
      </c>
      <c r="I38" s="18">
        <v>211</v>
      </c>
      <c r="J38" s="18" t="s">
        <v>25</v>
      </c>
      <c r="K38" s="18">
        <v>52.3</v>
      </c>
    </row>
    <row r="39" spans="1:11" x14ac:dyDescent="0.3">
      <c r="A39" s="18" t="s">
        <v>94</v>
      </c>
      <c r="B39" s="18" t="s">
        <v>95</v>
      </c>
      <c r="C39" s="18">
        <v>77</v>
      </c>
      <c r="E39" s="18">
        <v>108</v>
      </c>
      <c r="F39" s="18" t="s">
        <v>23</v>
      </c>
      <c r="G39" s="18">
        <v>53.9</v>
      </c>
      <c r="I39" s="20" t="s">
        <v>89</v>
      </c>
      <c r="J39" s="20" t="s">
        <v>90</v>
      </c>
      <c r="K39" s="18">
        <v>21.3</v>
      </c>
    </row>
    <row r="40" spans="1:11" x14ac:dyDescent="0.3">
      <c r="A40" s="18" t="s">
        <v>96</v>
      </c>
      <c r="B40" s="18" t="s">
        <v>97</v>
      </c>
      <c r="C40" s="18">
        <v>10</v>
      </c>
      <c r="E40" s="18">
        <v>109</v>
      </c>
      <c r="F40" s="18" t="s">
        <v>23</v>
      </c>
      <c r="G40" s="18">
        <v>55.1</v>
      </c>
      <c r="I40" s="18">
        <v>212</v>
      </c>
      <c r="J40" s="18" t="s">
        <v>25</v>
      </c>
      <c r="K40" s="18">
        <v>58.8</v>
      </c>
    </row>
    <row r="41" spans="1:11" x14ac:dyDescent="0.3">
      <c r="A41" s="18" t="s">
        <v>98</v>
      </c>
      <c r="B41" s="18" t="s">
        <v>99</v>
      </c>
      <c r="C41" s="18">
        <v>6</v>
      </c>
      <c r="E41" s="18">
        <v>110</v>
      </c>
      <c r="F41" s="18" t="s">
        <v>23</v>
      </c>
      <c r="G41" s="18">
        <v>49.5</v>
      </c>
      <c r="I41" s="18">
        <v>213</v>
      </c>
      <c r="J41" s="18" t="s">
        <v>25</v>
      </c>
      <c r="K41" s="18">
        <v>54.7</v>
      </c>
    </row>
    <row r="42" spans="1:11" x14ac:dyDescent="0.3">
      <c r="A42" s="18"/>
      <c r="B42" s="18" t="s">
        <v>100</v>
      </c>
      <c r="C42" s="18">
        <v>116</v>
      </c>
      <c r="E42" s="18">
        <v>134</v>
      </c>
      <c r="F42" s="18" t="s">
        <v>101</v>
      </c>
      <c r="G42" s="18">
        <v>17</v>
      </c>
      <c r="I42" s="18">
        <v>214</v>
      </c>
      <c r="J42" s="18" t="s">
        <v>25</v>
      </c>
      <c r="K42" s="18">
        <v>54.4</v>
      </c>
    </row>
    <row r="43" spans="1:11" x14ac:dyDescent="0.3">
      <c r="A43" s="20" t="s">
        <v>89</v>
      </c>
      <c r="B43" s="20" t="s">
        <v>102</v>
      </c>
      <c r="C43" s="18">
        <v>20</v>
      </c>
      <c r="E43" s="18">
        <v>111</v>
      </c>
      <c r="F43" s="18" t="s">
        <v>23</v>
      </c>
      <c r="G43" s="18">
        <v>54.7</v>
      </c>
      <c r="I43" s="18">
        <v>215</v>
      </c>
      <c r="J43" s="18" t="s">
        <v>25</v>
      </c>
      <c r="K43" s="18">
        <v>49.5</v>
      </c>
    </row>
    <row r="44" spans="1:11" x14ac:dyDescent="0.3">
      <c r="A44" s="18" t="s">
        <v>42</v>
      </c>
      <c r="B44" s="18" t="s">
        <v>103</v>
      </c>
      <c r="C44" s="18">
        <v>76</v>
      </c>
      <c r="E44" s="18"/>
      <c r="F44" s="18" t="s">
        <v>104</v>
      </c>
      <c r="G44" s="18">
        <v>18.3</v>
      </c>
      <c r="I44" s="18"/>
      <c r="J44" s="18" t="s">
        <v>105</v>
      </c>
      <c r="K44" s="18">
        <v>24</v>
      </c>
    </row>
    <row r="45" spans="1:11" x14ac:dyDescent="0.3">
      <c r="A45" s="18" t="s">
        <v>106</v>
      </c>
      <c r="B45" s="18" t="s">
        <v>107</v>
      </c>
      <c r="C45" s="18">
        <v>12</v>
      </c>
      <c r="E45" s="18">
        <v>112</v>
      </c>
      <c r="F45" s="18" t="s">
        <v>23</v>
      </c>
      <c r="G45" s="18">
        <v>53.6</v>
      </c>
      <c r="I45" s="18">
        <v>216</v>
      </c>
      <c r="J45" s="18" t="s">
        <v>25</v>
      </c>
      <c r="K45" s="18">
        <v>49.7</v>
      </c>
    </row>
    <row r="46" spans="1:11" x14ac:dyDescent="0.3">
      <c r="A46" s="18" t="s">
        <v>108</v>
      </c>
      <c r="B46" s="18" t="s">
        <v>109</v>
      </c>
      <c r="C46" s="18">
        <v>77</v>
      </c>
      <c r="E46" s="18">
        <v>113</v>
      </c>
      <c r="F46" s="18" t="s">
        <v>25</v>
      </c>
      <c r="G46" s="18">
        <v>54.3</v>
      </c>
      <c r="I46" s="18"/>
      <c r="J46" s="18" t="s">
        <v>28</v>
      </c>
      <c r="K46" s="18">
        <v>2.2999999999999998</v>
      </c>
    </row>
    <row r="47" spans="1:11" x14ac:dyDescent="0.3">
      <c r="A47" s="18" t="s">
        <v>110</v>
      </c>
      <c r="B47" s="18" t="s">
        <v>111</v>
      </c>
      <c r="C47" s="18">
        <v>12</v>
      </c>
      <c r="E47" s="18">
        <v>114</v>
      </c>
      <c r="F47" s="18" t="s">
        <v>25</v>
      </c>
      <c r="G47" s="18">
        <v>51.9</v>
      </c>
      <c r="I47" s="18"/>
      <c r="J47" s="18" t="s">
        <v>80</v>
      </c>
      <c r="K47" s="18">
        <v>7.5</v>
      </c>
    </row>
    <row r="48" spans="1:11" x14ac:dyDescent="0.3">
      <c r="A48" s="18" t="s">
        <v>112</v>
      </c>
      <c r="B48" s="18" t="s">
        <v>113</v>
      </c>
      <c r="C48" s="18">
        <v>20</v>
      </c>
      <c r="E48" s="20" t="s">
        <v>114</v>
      </c>
      <c r="F48" s="20" t="s">
        <v>115</v>
      </c>
      <c r="G48" s="18">
        <v>27.7</v>
      </c>
      <c r="I48" s="18">
        <v>217</v>
      </c>
      <c r="J48" s="18" t="s">
        <v>25</v>
      </c>
      <c r="K48" s="18">
        <v>53.5</v>
      </c>
    </row>
    <row r="49" spans="1:11" x14ac:dyDescent="0.3">
      <c r="A49" s="18" t="s">
        <v>116</v>
      </c>
      <c r="B49" s="18" t="s">
        <v>117</v>
      </c>
      <c r="C49" s="18">
        <v>5</v>
      </c>
      <c r="E49" s="18"/>
      <c r="F49" s="18" t="s">
        <v>118</v>
      </c>
      <c r="G49" s="18">
        <f>31.6+63.3+41.2+207.3</f>
        <v>343.40000000000003</v>
      </c>
      <c r="I49" s="18">
        <v>218</v>
      </c>
      <c r="J49" s="18" t="s">
        <v>25</v>
      </c>
      <c r="K49" s="18">
        <v>54.4</v>
      </c>
    </row>
    <row r="50" spans="1:11" x14ac:dyDescent="0.3">
      <c r="A50" s="18" t="s">
        <v>119</v>
      </c>
      <c r="B50" s="18" t="s">
        <v>120</v>
      </c>
      <c r="C50" s="18">
        <v>37</v>
      </c>
      <c r="E50" s="18"/>
      <c r="F50" s="18"/>
      <c r="G50" s="18"/>
      <c r="I50" s="18">
        <v>219</v>
      </c>
      <c r="J50" s="18" t="s">
        <v>25</v>
      </c>
      <c r="K50" s="18">
        <v>52.1</v>
      </c>
    </row>
    <row r="51" spans="1:11" x14ac:dyDescent="0.3">
      <c r="A51" s="18" t="s">
        <v>121</v>
      </c>
      <c r="B51" s="18" t="s">
        <v>122</v>
      </c>
      <c r="C51" s="18">
        <v>14</v>
      </c>
      <c r="E51" s="18"/>
      <c r="F51" s="18"/>
      <c r="G51" s="18"/>
      <c r="I51" s="20" t="s">
        <v>114</v>
      </c>
      <c r="J51" s="20" t="s">
        <v>115</v>
      </c>
      <c r="K51" s="18">
        <v>27.9</v>
      </c>
    </row>
    <row r="52" spans="1:11" x14ac:dyDescent="0.3">
      <c r="A52" s="18"/>
      <c r="B52" s="18" t="s">
        <v>123</v>
      </c>
      <c r="C52" s="18">
        <v>37</v>
      </c>
      <c r="E52" s="18"/>
      <c r="F52" s="18"/>
      <c r="G52" s="18"/>
      <c r="I52" s="18"/>
      <c r="J52" s="18" t="s">
        <v>124</v>
      </c>
      <c r="K52" s="18">
        <f>37.5+191+62.7+32+8.1</f>
        <v>331.3</v>
      </c>
    </row>
    <row r="53" spans="1:11" x14ac:dyDescent="0.3">
      <c r="A53" s="18"/>
      <c r="B53" s="18" t="s">
        <v>28</v>
      </c>
      <c r="C53" s="18">
        <v>2</v>
      </c>
      <c r="E53" s="18"/>
      <c r="F53" s="18"/>
      <c r="G53" s="18"/>
      <c r="I53" s="18"/>
      <c r="J53" s="18"/>
      <c r="K53" s="18"/>
    </row>
    <row r="54" spans="1:11" x14ac:dyDescent="0.3">
      <c r="A54" s="18" t="s">
        <v>125</v>
      </c>
      <c r="B54" s="18" t="s">
        <v>80</v>
      </c>
      <c r="C54" s="18">
        <v>7</v>
      </c>
      <c r="E54" s="18"/>
      <c r="F54" s="18"/>
      <c r="G54" s="18"/>
      <c r="I54" s="18"/>
      <c r="J54" s="18"/>
      <c r="K54" s="18"/>
    </row>
    <row r="55" spans="1:11" x14ac:dyDescent="0.3">
      <c r="A55" s="18" t="s">
        <v>126</v>
      </c>
      <c r="B55" s="18" t="s">
        <v>127</v>
      </c>
      <c r="C55" s="18">
        <v>47</v>
      </c>
      <c r="E55" s="18"/>
      <c r="F55" s="18"/>
      <c r="G55" s="18"/>
      <c r="I55" s="18"/>
      <c r="J55" s="18"/>
      <c r="K55" s="18"/>
    </row>
    <row r="56" spans="1:11" x14ac:dyDescent="0.3">
      <c r="A56" s="18"/>
      <c r="B56" s="18" t="s">
        <v>128</v>
      </c>
      <c r="C56" s="18">
        <v>20</v>
      </c>
      <c r="E56" s="18"/>
      <c r="F56" s="18"/>
      <c r="G56" s="18"/>
      <c r="I56" s="18"/>
      <c r="J56" s="18"/>
      <c r="K56" s="18"/>
    </row>
    <row r="57" spans="1:11" x14ac:dyDescent="0.3">
      <c r="A57" s="18"/>
      <c r="B57" s="18" t="s">
        <v>129</v>
      </c>
      <c r="C57" s="18">
        <v>18</v>
      </c>
      <c r="E57" s="18"/>
      <c r="F57" s="18"/>
      <c r="G57" s="18"/>
      <c r="I57" s="18"/>
      <c r="J57" s="18"/>
      <c r="K57" s="18"/>
    </row>
    <row r="58" spans="1:11" x14ac:dyDescent="0.3">
      <c r="A58" s="18"/>
      <c r="B58" s="18" t="s">
        <v>130</v>
      </c>
      <c r="C58" s="18">
        <v>6</v>
      </c>
      <c r="E58" s="18"/>
      <c r="F58" s="18"/>
      <c r="G58" s="18"/>
      <c r="I58" s="18"/>
      <c r="J58" s="18"/>
      <c r="K58" s="18"/>
    </row>
    <row r="59" spans="1:11" x14ac:dyDescent="0.3">
      <c r="A59" s="18" t="s">
        <v>131</v>
      </c>
      <c r="B59" s="18" t="s">
        <v>132</v>
      </c>
      <c r="C59" s="18">
        <v>52</v>
      </c>
      <c r="E59" s="18"/>
      <c r="F59" s="18"/>
      <c r="G59" s="18"/>
      <c r="I59" s="18"/>
      <c r="J59" s="18"/>
      <c r="K59" s="18"/>
    </row>
    <row r="60" spans="1:11" x14ac:dyDescent="0.3">
      <c r="A60" s="18" t="s">
        <v>133</v>
      </c>
      <c r="B60" s="18" t="s">
        <v>134</v>
      </c>
      <c r="C60" s="18">
        <v>45</v>
      </c>
      <c r="E60" s="18"/>
      <c r="F60" s="18"/>
      <c r="G60" s="18"/>
      <c r="I60" s="18"/>
      <c r="J60" s="18"/>
      <c r="K60" s="18"/>
    </row>
    <row r="61" spans="1:11" x14ac:dyDescent="0.3">
      <c r="A61" s="18" t="s">
        <v>135</v>
      </c>
      <c r="B61" s="18" t="s">
        <v>136</v>
      </c>
      <c r="C61" s="18">
        <v>26</v>
      </c>
      <c r="E61" s="18"/>
      <c r="F61" s="18"/>
      <c r="G61" s="18"/>
      <c r="I61" s="18"/>
      <c r="J61" s="18"/>
      <c r="K61" s="18"/>
    </row>
    <row r="62" spans="1:11" x14ac:dyDescent="0.3">
      <c r="A62" s="18" t="s">
        <v>137</v>
      </c>
      <c r="B62" s="18" t="s">
        <v>138</v>
      </c>
      <c r="C62" s="18">
        <v>8</v>
      </c>
      <c r="E62" s="18"/>
      <c r="F62" s="18"/>
      <c r="G62" s="18"/>
      <c r="I62" s="18"/>
      <c r="J62" s="18"/>
      <c r="K62" s="18"/>
    </row>
    <row r="63" spans="1:11" x14ac:dyDescent="0.3">
      <c r="A63" s="18" t="s">
        <v>139</v>
      </c>
      <c r="B63" s="18" t="s">
        <v>140</v>
      </c>
      <c r="C63" s="18">
        <v>41</v>
      </c>
      <c r="E63" s="18"/>
      <c r="F63" s="18"/>
      <c r="G63" s="18"/>
      <c r="I63" s="18"/>
      <c r="J63" s="18"/>
      <c r="K63" s="18"/>
    </row>
    <row r="64" spans="1:11" x14ac:dyDescent="0.3">
      <c r="A64" s="18" t="s">
        <v>141</v>
      </c>
      <c r="B64" s="18" t="s">
        <v>142</v>
      </c>
      <c r="C64" s="18">
        <v>24</v>
      </c>
      <c r="E64" s="18"/>
      <c r="F64" s="18"/>
      <c r="G64" s="18"/>
      <c r="I64" s="18"/>
      <c r="J64" s="18"/>
      <c r="K64" s="18"/>
    </row>
    <row r="65" spans="1:11" x14ac:dyDescent="0.3">
      <c r="A65" s="18" t="s">
        <v>143</v>
      </c>
      <c r="B65" s="18" t="s">
        <v>144</v>
      </c>
      <c r="C65" s="18">
        <v>8</v>
      </c>
      <c r="E65" s="18"/>
      <c r="F65" s="18"/>
      <c r="G65" s="18"/>
      <c r="I65" s="18"/>
      <c r="J65" s="18"/>
      <c r="K65" s="18"/>
    </row>
    <row r="66" spans="1:11" x14ac:dyDescent="0.3">
      <c r="A66" s="18" t="s">
        <v>145</v>
      </c>
      <c r="B66" s="18" t="s">
        <v>146</v>
      </c>
      <c r="C66" s="18">
        <v>45</v>
      </c>
      <c r="E66" s="18"/>
      <c r="F66" s="18"/>
      <c r="G66" s="18"/>
      <c r="I66" s="18"/>
      <c r="J66" s="18"/>
      <c r="K66" s="18"/>
    </row>
    <row r="67" spans="1:11" x14ac:dyDescent="0.3">
      <c r="A67" s="18" t="s">
        <v>147</v>
      </c>
      <c r="B67" s="18" t="s">
        <v>148</v>
      </c>
      <c r="C67" s="18">
        <v>14</v>
      </c>
      <c r="E67" s="18"/>
      <c r="F67" s="18"/>
      <c r="G67" s="18"/>
      <c r="I67" s="18"/>
      <c r="J67" s="18"/>
      <c r="K67" s="18"/>
    </row>
    <row r="68" spans="1:11" x14ac:dyDescent="0.3">
      <c r="A68" s="20" t="s">
        <v>114</v>
      </c>
      <c r="B68" s="20" t="s">
        <v>115</v>
      </c>
      <c r="C68" s="18">
        <v>17</v>
      </c>
      <c r="E68" s="18"/>
      <c r="F68" s="18"/>
      <c r="G68" s="18"/>
      <c r="I68" s="18"/>
      <c r="J68" s="18"/>
      <c r="K68" s="18"/>
    </row>
    <row r="69" spans="1:11" x14ac:dyDescent="0.3">
      <c r="A69" s="18"/>
      <c r="B69" s="18" t="s">
        <v>149</v>
      </c>
      <c r="C69" s="18">
        <v>399</v>
      </c>
      <c r="E69" s="18"/>
      <c r="F69" s="18"/>
      <c r="G69" s="18"/>
      <c r="I69" s="18"/>
      <c r="J69" s="18"/>
      <c r="K69" s="18"/>
    </row>
    <row r="70" spans="1:11" x14ac:dyDescent="0.3">
      <c r="A70" s="18"/>
      <c r="B70" s="18" t="s">
        <v>150</v>
      </c>
      <c r="C70" s="18">
        <f>52+45</f>
        <v>97</v>
      </c>
      <c r="E70" s="18"/>
      <c r="F70" s="18"/>
      <c r="G70" s="18"/>
      <c r="I70" s="18"/>
      <c r="J70" s="18"/>
      <c r="K70" s="18"/>
    </row>
    <row r="71" spans="1:11" x14ac:dyDescent="0.3">
      <c r="A71" s="18" t="s">
        <v>151</v>
      </c>
      <c r="B71" s="18" t="s">
        <v>127</v>
      </c>
      <c r="C71" s="18">
        <v>32</v>
      </c>
      <c r="E71" s="18"/>
      <c r="F71" s="18"/>
      <c r="G71" s="18"/>
      <c r="I71" s="18"/>
      <c r="J71" s="18"/>
      <c r="K71" s="18"/>
    </row>
    <row r="72" spans="1:11" x14ac:dyDescent="0.3">
      <c r="A72" s="18" t="s">
        <v>152</v>
      </c>
      <c r="B72" s="18" t="s">
        <v>153</v>
      </c>
      <c r="C72" s="18">
        <v>15</v>
      </c>
      <c r="E72" s="18"/>
      <c r="F72" s="18"/>
      <c r="G72" s="18"/>
      <c r="I72" s="18"/>
      <c r="J72" s="18"/>
      <c r="K72" s="18"/>
    </row>
    <row r="73" spans="1:11" x14ac:dyDescent="0.3">
      <c r="A73" s="18"/>
      <c r="B73" s="18" t="s">
        <v>154</v>
      </c>
      <c r="C73" s="18">
        <v>12</v>
      </c>
      <c r="E73" s="18"/>
      <c r="F73" s="18"/>
      <c r="G73" s="18"/>
      <c r="I73" s="18"/>
      <c r="J73" s="18"/>
      <c r="K73" s="18"/>
    </row>
    <row r="74" spans="1:11" x14ac:dyDescent="0.3">
      <c r="A74" s="18" t="s">
        <v>155</v>
      </c>
      <c r="B74" s="18" t="s">
        <v>156</v>
      </c>
      <c r="C74" s="18">
        <v>30</v>
      </c>
      <c r="E74" s="18"/>
      <c r="F74" s="18"/>
      <c r="G74" s="18"/>
      <c r="I74" s="18"/>
      <c r="J74" s="18"/>
      <c r="K74" s="18"/>
    </row>
    <row r="75" spans="1:11" x14ac:dyDescent="0.3">
      <c r="A75" s="18"/>
      <c r="B75" s="18" t="s">
        <v>157</v>
      </c>
      <c r="C75" s="18">
        <f>70+8+91+24+44</f>
        <v>237</v>
      </c>
      <c r="E75" s="18"/>
      <c r="F75" s="18"/>
      <c r="G75" s="18"/>
      <c r="I75" s="18"/>
      <c r="J75" s="18"/>
      <c r="K75" s="18"/>
    </row>
    <row r="76" spans="1:11" x14ac:dyDescent="0.3">
      <c r="A76" s="18"/>
      <c r="B76" s="18"/>
      <c r="C76" s="18"/>
      <c r="E76" s="18"/>
      <c r="F76" s="18"/>
      <c r="G76" s="18"/>
      <c r="I76" s="18"/>
      <c r="J76" s="18"/>
      <c r="K76" s="18"/>
    </row>
    <row r="77" spans="1:11" x14ac:dyDescent="0.3">
      <c r="A77" s="18"/>
      <c r="B77" s="18"/>
      <c r="C77" s="18"/>
      <c r="E77" s="18"/>
      <c r="F77" s="18"/>
      <c r="G77" s="18"/>
      <c r="I77" s="18"/>
      <c r="J77" s="18"/>
      <c r="K77" s="18"/>
    </row>
    <row r="78" spans="1:11" x14ac:dyDescent="0.3">
      <c r="A78" s="18"/>
      <c r="B78" s="18"/>
      <c r="C78" s="18"/>
      <c r="E78" s="18"/>
      <c r="F78" s="18"/>
      <c r="G78" s="18"/>
      <c r="I78" s="18"/>
      <c r="J78" s="18"/>
      <c r="K78" s="18"/>
    </row>
    <row r="79" spans="1:11" x14ac:dyDescent="0.3">
      <c r="A79" s="18"/>
      <c r="B79" s="18"/>
      <c r="C79" s="18"/>
      <c r="E79" s="18"/>
      <c r="F79" s="18"/>
      <c r="G79" s="18"/>
      <c r="I79" s="18"/>
      <c r="J79" s="18"/>
      <c r="K79" s="18"/>
    </row>
    <row r="80" spans="1:11" x14ac:dyDescent="0.3">
      <c r="B80" s="24" t="s">
        <v>7</v>
      </c>
      <c r="C80" s="25">
        <f>SUM(C15:C75)</f>
        <v>2332</v>
      </c>
      <c r="F80" s="22" t="s">
        <v>7</v>
      </c>
      <c r="G80" s="20">
        <f>SUM(G15:G79)</f>
        <v>1774.1</v>
      </c>
      <c r="J80" s="22" t="s">
        <v>7</v>
      </c>
      <c r="K80" s="20">
        <f>SUM(K15:K79)</f>
        <v>1953.5000000000002</v>
      </c>
    </row>
  </sheetData>
  <mergeCells count="5">
    <mergeCell ref="A1:O1"/>
    <mergeCell ref="A13:C13"/>
    <mergeCell ref="E13:G13"/>
    <mergeCell ref="I13:K13"/>
    <mergeCell ref="M13:O13"/>
  </mergeCells>
  <pageMargins left="0.7" right="0.7" top="0.75" bottom="0.75" header="0.3" footer="0.3"/>
  <pageSetup paperSize="9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94A1B2301BB34CB055EC8AEF7BAE92" ma:contentTypeVersion="9" ma:contentTypeDescription="Een nieuw document maken." ma:contentTypeScope="" ma:versionID="7ed1e9eb737ee9615b2e1cd6704082d5">
  <xsd:schema xmlns:xsd="http://www.w3.org/2001/XMLSchema" xmlns:xs="http://www.w3.org/2001/XMLSchema" xmlns:p="http://schemas.microsoft.com/office/2006/metadata/properties" xmlns:ns2="b1693e11-f520-4227-992e-1ccdcba525e8" xmlns:ns3="0cf43ff0-b49d-4682-a6bd-1929b08f2e78" targetNamespace="http://schemas.microsoft.com/office/2006/metadata/properties" ma:root="true" ma:fieldsID="02be7cc52a2c45bf9768fc0c89707495" ns2:_="" ns3:_="">
    <xsd:import namespace="b1693e11-f520-4227-992e-1ccdcba525e8"/>
    <xsd:import namespace="0cf43ff0-b49d-4682-a6bd-1929b08f2e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693e11-f520-4227-992e-1ccdcba525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14f13998-8360-45be-b009-06ddd2bae4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43ff0-b49d-4682-a6bd-1929b08f2e7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3583d70-4c1c-4efe-bc76-c76688f89f15}" ma:internalName="TaxCatchAll" ma:showField="CatchAllData" ma:web="0cf43ff0-b49d-4682-a6bd-1929b08f2e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ADE15F-6E62-4E78-866C-8C69FBEC2107}"/>
</file>

<file path=customXml/itemProps2.xml><?xml version="1.0" encoding="utf-8"?>
<ds:datastoreItem xmlns:ds="http://schemas.openxmlformats.org/officeDocument/2006/customXml" ds:itemID="{7D6A3F20-019C-4B61-A302-2A44BBA6AA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Utrecht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Boskamp, P.</dc:creator>
  <cp:lastModifiedBy>Boskamp, P.</cp:lastModifiedBy>
  <dcterms:created xsi:type="dcterms:W3CDTF">2022-11-23T13:52:16Z</dcterms:created>
  <dcterms:modified xsi:type="dcterms:W3CDTF">2022-11-23T13:52:42Z</dcterms:modified>
</cp:coreProperties>
</file>