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Foodservices/Gedeelde documenten/General/03. Aanbestedingsdocumenten/Definitief/"/>
    </mc:Choice>
  </mc:AlternateContent>
  <xr:revisionPtr revIDLastSave="70" documentId="13_ncr:1_{19651D3D-AB95-4C98-B214-C4F10864A7AF}" xr6:coauthVersionLast="47" xr6:coauthVersionMax="47" xr10:uidLastSave="{6FA51FD9-D704-4336-AE8E-170F3B0A6C58}"/>
  <bookViews>
    <workbookView xWindow="825" yWindow="-120" windowWidth="28095" windowHeight="16440" activeTab="1" xr2:uid="{B1B486B5-B96C-4AFD-9EB8-FE328DA1498C}"/>
  </bookViews>
  <sheets>
    <sheet name="0. Toelichting" sheetId="8" r:id="rId1"/>
    <sheet name="1. G.1.1 Indicatieve tot.prijs" sheetId="9" r:id="rId2"/>
  </sheets>
  <definedNames>
    <definedName name="_xlnm.Print_Area" localSheetId="0">'0. Toelichting'!$B$1:$D$8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9" l="1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3" i="9"/>
  <c r="C23" i="9"/>
  <c r="D23" i="9" l="1"/>
  <c r="H24" i="9" s="1"/>
  <c r="H25" i="9" s="1"/>
</calcChain>
</file>

<file path=xl/sharedStrings.xml><?xml version="1.0" encoding="utf-8"?>
<sst xmlns="http://schemas.openxmlformats.org/spreadsheetml/2006/main" count="38" uniqueCount="38">
  <si>
    <t>Bijlage 9.</t>
  </si>
  <si>
    <t>Prijsopgaveformulier EA Foodservices</t>
  </si>
  <si>
    <t>Aanwijzingen gebruik:</t>
  </si>
  <si>
    <t>* U dient in tabblad 1 (G.1.1 Indicatieve totaalprijs) alle gele velden invullen.</t>
  </si>
  <si>
    <t>* Velden met een andere kleur zijn beveiligd en mogen niet worden ingevuld of gewijzigd.</t>
  </si>
  <si>
    <t>* Indien u een veld niet heeft ingevuld dan geldt dit als een kortingspercentage van nul procent.</t>
  </si>
  <si>
    <t>* Manipulatief inschrijven en/of aanpassen van het prijzenblad leidt tot uitsluiting.</t>
  </si>
  <si>
    <t>* U levert deze bijlage ingevuld als pdf in.</t>
  </si>
  <si>
    <t>Artikelgroep</t>
  </si>
  <si>
    <t>Indicatie afname</t>
  </si>
  <si>
    <t>Agf</t>
  </si>
  <si>
    <t>Koeling / zuivel / conv</t>
  </si>
  <si>
    <t>Diepvries</t>
  </si>
  <si>
    <t>Slagerij</t>
  </si>
  <si>
    <t>Vis</t>
  </si>
  <si>
    <t>Papier, servies</t>
  </si>
  <si>
    <t>Poelier</t>
  </si>
  <si>
    <t>Frisdrank</t>
  </si>
  <si>
    <t>Bedrijfsbenodigheden</t>
  </si>
  <si>
    <t>Brood / zoetwaren</t>
  </si>
  <si>
    <t>Vleeswaren</t>
  </si>
  <si>
    <t>Margarine vetten</t>
  </si>
  <si>
    <t>Delicatessen speciaal</t>
  </si>
  <si>
    <t>Patisserie</t>
  </si>
  <si>
    <t>Suiker, zout, koffie, enz</t>
  </si>
  <si>
    <t>Zuren, sauzen (nat)</t>
  </si>
  <si>
    <t>Overige food</t>
  </si>
  <si>
    <t>Textiel</t>
  </si>
  <si>
    <t>Grutterswaren</t>
  </si>
  <si>
    <t>Bier</t>
  </si>
  <si>
    <t>Overige</t>
  </si>
  <si>
    <t>Totaal</t>
  </si>
  <si>
    <t>G.1.1 Indicatieve totaalprijs</t>
  </si>
  <si>
    <t>Aandeel biologisch
binnen artikelgroep</t>
  </si>
  <si>
    <t>Korting inschrijver
regulier assortiment</t>
  </si>
  <si>
    <t>Korting inschrijver
biologisch assortiment</t>
  </si>
  <si>
    <t>Indicatieve afname
minus korting</t>
  </si>
  <si>
    <t>Aandeel
afname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</si>
</sst>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FF7A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0" xfId="0" applyFont="1" applyFill="1"/>
    <xf numFmtId="0" fontId="4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0" xfId="0" applyFont="1" applyFill="1"/>
    <xf numFmtId="0" fontId="2" fillId="3" borderId="6" xfId="0" applyFont="1" applyFill="1" applyBorder="1"/>
    <xf numFmtId="0" fontId="2" fillId="3" borderId="7" xfId="0" quotePrefix="1" applyFont="1" applyFill="1" applyBorder="1" applyAlignment="1">
      <alignment horizontal="left"/>
    </xf>
    <xf numFmtId="0" fontId="3" fillId="2" borderId="0" xfId="0" applyFont="1" applyFill="1"/>
    <xf numFmtId="0" fontId="5" fillId="2" borderId="0" xfId="0" applyFont="1" applyFill="1"/>
    <xf numFmtId="164" fontId="2" fillId="0" borderId="1" xfId="1" applyNumberFormat="1" applyFont="1" applyBorder="1" applyAlignment="1" applyProtection="1">
      <alignment vertical="center"/>
    </xf>
    <xf numFmtId="164" fontId="7" fillId="6" borderId="1" xfId="1" applyNumberFormat="1" applyFont="1" applyFill="1" applyBorder="1" applyAlignment="1" applyProtection="1">
      <alignment vertical="center"/>
    </xf>
    <xf numFmtId="0" fontId="2" fillId="3" borderId="8" xfId="3" quotePrefix="1" applyFont="1" applyFill="1" applyBorder="1" applyAlignment="1">
      <alignment horizontal="left"/>
    </xf>
    <xf numFmtId="0" fontId="2" fillId="3" borderId="9" xfId="3" applyFont="1" applyFill="1" applyBorder="1"/>
    <xf numFmtId="0" fontId="2" fillId="3" borderId="5" xfId="0" quotePrefix="1" applyFont="1" applyFill="1" applyBorder="1" applyAlignment="1">
      <alignment horizontal="left"/>
    </xf>
    <xf numFmtId="0" fontId="2" fillId="3" borderId="0" xfId="0" quotePrefix="1" applyFont="1" applyFill="1" applyAlignment="1">
      <alignment horizontal="left"/>
    </xf>
    <xf numFmtId="9" fontId="2" fillId="0" borderId="1" xfId="2" applyFont="1" applyBorder="1" applyAlignment="1" applyProtection="1">
      <alignment horizontal="center" vertical="center"/>
    </xf>
    <xf numFmtId="165" fontId="2" fillId="5" borderId="1" xfId="2" applyNumberFormat="1" applyFont="1" applyFill="1" applyBorder="1" applyAlignment="1" applyProtection="1">
      <alignment horizontal="center" vertical="center"/>
      <protection locked="0"/>
    </xf>
    <xf numFmtId="165" fontId="2" fillId="0" borderId="1" xfId="2" applyNumberFormat="1" applyFont="1" applyBorder="1" applyAlignment="1" applyProtection="1">
      <alignment horizontal="center" vertical="center"/>
    </xf>
    <xf numFmtId="9" fontId="7" fillId="6" borderId="1" xfId="2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3" fillId="2" borderId="0" xfId="0" applyFont="1" applyFill="1" applyProtection="1"/>
    <xf numFmtId="0" fontId="2" fillId="2" borderId="0" xfId="0" applyFont="1" applyFill="1" applyProtection="1"/>
    <xf numFmtId="0" fontId="2" fillId="0" borderId="1" xfId="0" applyFont="1" applyBorder="1" applyAlignment="1" applyProtection="1">
      <alignment vertical="center"/>
    </xf>
    <xf numFmtId="0" fontId="7" fillId="6" borderId="1" xfId="0" applyFont="1" applyFill="1" applyBorder="1" applyAlignment="1" applyProtection="1">
      <alignment vertical="center"/>
    </xf>
    <xf numFmtId="0" fontId="6" fillId="4" borderId="10" xfId="0" applyFont="1" applyFill="1" applyBorder="1" applyAlignment="1" applyProtection="1">
      <alignment vertical="center"/>
    </xf>
    <xf numFmtId="0" fontId="6" fillId="4" borderId="11" xfId="0" applyFont="1" applyFill="1" applyBorder="1" applyAlignment="1" applyProtection="1">
      <alignment vertical="center"/>
    </xf>
    <xf numFmtId="164" fontId="6" fillId="4" borderId="12" xfId="0" applyNumberFormat="1" applyFont="1" applyFill="1" applyBorder="1" applyAlignment="1" applyProtection="1">
      <alignment vertical="center"/>
    </xf>
    <xf numFmtId="164" fontId="2" fillId="2" borderId="0" xfId="0" applyNumberFormat="1" applyFont="1" applyFill="1" applyProtection="1"/>
    <xf numFmtId="9" fontId="2" fillId="7" borderId="1" xfId="2" applyFont="1" applyFill="1" applyBorder="1" applyAlignment="1" applyProtection="1">
      <alignment horizontal="center" vertical="center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E9"/>
  <sheetViews>
    <sheetView workbookViewId="0"/>
  </sheetViews>
  <sheetFormatPr defaultColWidth="9.140625" defaultRowHeight="15" x14ac:dyDescent="0.2"/>
  <cols>
    <col min="1" max="1" width="3.5703125" style="1" customWidth="1"/>
    <col min="2" max="2" width="24.140625" style="1" customWidth="1"/>
    <col min="3" max="3" width="87" style="1" customWidth="1"/>
    <col min="4" max="4" width="16" style="1" bestFit="1" customWidth="1"/>
    <col min="5" max="5" width="9.140625" style="9"/>
    <col min="6" max="16384" width="9.140625" style="1"/>
  </cols>
  <sheetData>
    <row r="2" spans="2:4" ht="20.25" x14ac:dyDescent="0.3">
      <c r="B2" s="10" t="s">
        <v>0</v>
      </c>
      <c r="C2" s="10" t="s">
        <v>1</v>
      </c>
    </row>
    <row r="3" spans="2:4" ht="15.75" thickBot="1" x14ac:dyDescent="0.25"/>
    <row r="4" spans="2:4" x14ac:dyDescent="0.2">
      <c r="B4" s="2" t="s">
        <v>2</v>
      </c>
      <c r="C4" s="3"/>
      <c r="D4" s="4"/>
    </row>
    <row r="5" spans="2:4" x14ac:dyDescent="0.2">
      <c r="B5" s="5" t="s">
        <v>3</v>
      </c>
      <c r="C5" s="6"/>
      <c r="D5" s="7"/>
    </row>
    <row r="6" spans="2:4" x14ac:dyDescent="0.2">
      <c r="B6" s="5" t="s">
        <v>4</v>
      </c>
      <c r="C6" s="6"/>
      <c r="D6" s="7"/>
    </row>
    <row r="7" spans="2:4" x14ac:dyDescent="0.2">
      <c r="B7" s="5" t="s">
        <v>5</v>
      </c>
      <c r="C7" s="6"/>
      <c r="D7" s="7"/>
    </row>
    <row r="8" spans="2:4" x14ac:dyDescent="0.2">
      <c r="B8" s="15" t="s">
        <v>6</v>
      </c>
      <c r="C8" s="16"/>
      <c r="D8" s="7"/>
    </row>
    <row r="9" spans="2:4" ht="15.75" thickBot="1" x14ac:dyDescent="0.25">
      <c r="B9" s="8" t="s">
        <v>7</v>
      </c>
      <c r="C9" s="13"/>
      <c r="D9" s="14"/>
    </row>
  </sheetData>
  <sheetProtection algorithmName="SHA-512" hashValue="+jy1n/d4fEEkt1UjRk6Amd1F+ko+A7FEv0YUeEQyjc6bpWxkd2SU//opRHJX0YMlpvQGv8oLf8RktkxTcydIgw==" saltValue="hNfBK95NU7lP7aqZ5CdaL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2:I26"/>
  <sheetViews>
    <sheetView tabSelected="1" workbookViewId="0"/>
  </sheetViews>
  <sheetFormatPr defaultColWidth="9.140625" defaultRowHeight="12.75" x14ac:dyDescent="0.2"/>
  <cols>
    <col min="1" max="1" width="2.85546875" style="25" customWidth="1"/>
    <col min="2" max="2" width="31" style="25" bestFit="1" customWidth="1"/>
    <col min="3" max="3" width="8.5703125" style="25" bestFit="1" customWidth="1"/>
    <col min="4" max="4" width="16.42578125" style="25" bestFit="1" customWidth="1"/>
    <col min="5" max="5" width="19.140625" style="25" bestFit="1" customWidth="1"/>
    <col min="6" max="7" width="22.28515625" style="25" customWidth="1"/>
    <col min="8" max="8" width="18.7109375" style="25" bestFit="1" customWidth="1"/>
    <col min="9" max="9" width="9.140625" style="25" customWidth="1"/>
    <col min="10" max="16384" width="9.140625" style="25"/>
  </cols>
  <sheetData>
    <row r="2" spans="2:9" ht="25.5" x14ac:dyDescent="0.2">
      <c r="B2" s="21" t="s">
        <v>8</v>
      </c>
      <c r="C2" s="22" t="s">
        <v>37</v>
      </c>
      <c r="D2" s="21" t="s">
        <v>9</v>
      </c>
      <c r="E2" s="22" t="s">
        <v>33</v>
      </c>
      <c r="F2" s="22" t="s">
        <v>34</v>
      </c>
      <c r="G2" s="22" t="s">
        <v>35</v>
      </c>
      <c r="H2" s="23" t="s">
        <v>36</v>
      </c>
      <c r="I2" s="24"/>
    </row>
    <row r="3" spans="2:9" ht="15" x14ac:dyDescent="0.2">
      <c r="B3" s="26" t="s">
        <v>10</v>
      </c>
      <c r="C3" s="19">
        <v>0.12347649829358394</v>
      </c>
      <c r="D3" s="11">
        <f>ROUND(C3*$D$24,0)</f>
        <v>119525</v>
      </c>
      <c r="E3" s="17">
        <v>0.5</v>
      </c>
      <c r="F3" s="18"/>
      <c r="G3" s="18"/>
      <c r="H3" s="11">
        <f>ROUND(D3*(100%-E3)*(100%-F3)+D3*E3*(100%-G3),0)</f>
        <v>119525</v>
      </c>
      <c r="I3" s="24"/>
    </row>
    <row r="4" spans="2:9" ht="15" x14ac:dyDescent="0.2">
      <c r="B4" s="26" t="s">
        <v>11</v>
      </c>
      <c r="C4" s="19">
        <v>0.1091239660324817</v>
      </c>
      <c r="D4" s="11">
        <f t="shared" ref="D4:D22" si="0">ROUND(C4*$D$24,0)</f>
        <v>105632</v>
      </c>
      <c r="E4" s="17">
        <v>0.5</v>
      </c>
      <c r="F4" s="18"/>
      <c r="G4" s="18"/>
      <c r="H4" s="11">
        <f t="shared" ref="H4:H23" si="1">ROUND(D4*(100%-E4)*(100%-F4)+D4*E4*(100%-G4),0)</f>
        <v>105632</v>
      </c>
      <c r="I4" s="24"/>
    </row>
    <row r="5" spans="2:9" ht="15" x14ac:dyDescent="0.2">
      <c r="B5" s="26" t="s">
        <v>12</v>
      </c>
      <c r="C5" s="19">
        <v>0.10628387996681238</v>
      </c>
      <c r="D5" s="11">
        <f t="shared" si="0"/>
        <v>102883</v>
      </c>
      <c r="E5" s="32">
        <v>0.25</v>
      </c>
      <c r="F5" s="18"/>
      <c r="G5" s="18"/>
      <c r="H5" s="11">
        <f t="shared" si="1"/>
        <v>102883</v>
      </c>
      <c r="I5" s="24"/>
    </row>
    <row r="6" spans="2:9" ht="15" x14ac:dyDescent="0.2">
      <c r="B6" s="26" t="s">
        <v>13</v>
      </c>
      <c r="C6" s="19">
        <v>8.6199906962264997E-2</v>
      </c>
      <c r="D6" s="11">
        <f t="shared" si="0"/>
        <v>83442</v>
      </c>
      <c r="E6" s="17">
        <v>0.5</v>
      </c>
      <c r="F6" s="18"/>
      <c r="G6" s="18"/>
      <c r="H6" s="11">
        <f t="shared" si="1"/>
        <v>83442</v>
      </c>
      <c r="I6" s="24"/>
    </row>
    <row r="7" spans="2:9" ht="15" x14ac:dyDescent="0.2">
      <c r="B7" s="26" t="s">
        <v>14</v>
      </c>
      <c r="C7" s="19">
        <v>7.7166703045799673E-2</v>
      </c>
      <c r="D7" s="11">
        <f t="shared" si="0"/>
        <v>74697</v>
      </c>
      <c r="E7" s="32">
        <v>0.25</v>
      </c>
      <c r="F7" s="18"/>
      <c r="G7" s="18"/>
      <c r="H7" s="11">
        <f t="shared" si="1"/>
        <v>74697</v>
      </c>
      <c r="I7" s="24"/>
    </row>
    <row r="8" spans="2:9" ht="15" x14ac:dyDescent="0.2">
      <c r="B8" s="26" t="s">
        <v>15</v>
      </c>
      <c r="C8" s="19">
        <v>6.1531234443622407E-2</v>
      </c>
      <c r="D8" s="11">
        <f t="shared" si="0"/>
        <v>59562</v>
      </c>
      <c r="E8" s="17"/>
      <c r="F8" s="18"/>
      <c r="G8" s="18"/>
      <c r="H8" s="11">
        <f t="shared" si="1"/>
        <v>59562</v>
      </c>
      <c r="I8" s="24"/>
    </row>
    <row r="9" spans="2:9" ht="15" x14ac:dyDescent="0.2">
      <c r="B9" s="26" t="s">
        <v>16</v>
      </c>
      <c r="C9" s="19">
        <v>5.691330609158169E-2</v>
      </c>
      <c r="D9" s="11">
        <f t="shared" si="0"/>
        <v>55092</v>
      </c>
      <c r="E9" s="17">
        <v>0.5</v>
      </c>
      <c r="F9" s="18"/>
      <c r="G9" s="18"/>
      <c r="H9" s="11">
        <f t="shared" si="1"/>
        <v>55092</v>
      </c>
      <c r="I9" s="24"/>
    </row>
    <row r="10" spans="2:9" ht="15" x14ac:dyDescent="0.2">
      <c r="B10" s="26" t="s">
        <v>17</v>
      </c>
      <c r="C10" s="19">
        <v>5.5320849130428222E-2</v>
      </c>
      <c r="D10" s="11">
        <f t="shared" si="0"/>
        <v>53551</v>
      </c>
      <c r="E10" s="17"/>
      <c r="F10" s="18"/>
      <c r="G10" s="18"/>
      <c r="H10" s="11">
        <f t="shared" si="1"/>
        <v>53551</v>
      </c>
      <c r="I10" s="24"/>
    </row>
    <row r="11" spans="2:9" ht="15" x14ac:dyDescent="0.2">
      <c r="B11" s="26" t="s">
        <v>18</v>
      </c>
      <c r="C11" s="19">
        <v>5.392590770634538E-2</v>
      </c>
      <c r="D11" s="11">
        <f t="shared" si="0"/>
        <v>52200</v>
      </c>
      <c r="E11" s="17"/>
      <c r="F11" s="18"/>
      <c r="G11" s="18"/>
      <c r="H11" s="11">
        <f t="shared" si="1"/>
        <v>52200</v>
      </c>
      <c r="I11" s="24"/>
    </row>
    <row r="12" spans="2:9" ht="15" x14ac:dyDescent="0.2">
      <c r="B12" s="26" t="s">
        <v>19</v>
      </c>
      <c r="C12" s="19">
        <v>3.2303947402950638E-2</v>
      </c>
      <c r="D12" s="11">
        <f t="shared" si="0"/>
        <v>31270</v>
      </c>
      <c r="E12" s="32">
        <v>0.25</v>
      </c>
      <c r="F12" s="18"/>
      <c r="G12" s="18"/>
      <c r="H12" s="11">
        <f t="shared" si="1"/>
        <v>31270</v>
      </c>
      <c r="I12" s="24"/>
    </row>
    <row r="13" spans="2:9" ht="15" x14ac:dyDescent="0.2">
      <c r="B13" s="26" t="s">
        <v>20</v>
      </c>
      <c r="C13" s="19">
        <v>3.1180820533401578E-2</v>
      </c>
      <c r="D13" s="11">
        <f t="shared" si="0"/>
        <v>30183</v>
      </c>
      <c r="E13" s="17">
        <v>0.5</v>
      </c>
      <c r="F13" s="18"/>
      <c r="G13" s="18"/>
      <c r="H13" s="11">
        <f t="shared" si="1"/>
        <v>30183</v>
      </c>
      <c r="I13" s="24"/>
    </row>
    <row r="14" spans="2:9" ht="15" x14ac:dyDescent="0.2">
      <c r="B14" s="26" t="s">
        <v>21</v>
      </c>
      <c r="C14" s="19">
        <v>3.0222234524427526E-2</v>
      </c>
      <c r="D14" s="11">
        <f t="shared" si="0"/>
        <v>29255</v>
      </c>
      <c r="E14" s="32">
        <v>0.25</v>
      </c>
      <c r="F14" s="18"/>
      <c r="G14" s="18"/>
      <c r="H14" s="11">
        <f t="shared" si="1"/>
        <v>29255</v>
      </c>
      <c r="I14" s="24"/>
    </row>
    <row r="15" spans="2:9" ht="15" x14ac:dyDescent="0.2">
      <c r="B15" s="26" t="s">
        <v>22</v>
      </c>
      <c r="C15" s="19">
        <v>2.092130366913194E-2</v>
      </c>
      <c r="D15" s="11">
        <f t="shared" si="0"/>
        <v>20252</v>
      </c>
      <c r="E15" s="17"/>
      <c r="F15" s="18"/>
      <c r="G15" s="18"/>
      <c r="H15" s="11">
        <f t="shared" si="1"/>
        <v>20252</v>
      </c>
      <c r="I15" s="24"/>
    </row>
    <row r="16" spans="2:9" ht="15" x14ac:dyDescent="0.2">
      <c r="B16" s="26" t="s">
        <v>23</v>
      </c>
      <c r="C16" s="19">
        <v>1.8663260346097298E-2</v>
      </c>
      <c r="D16" s="11">
        <f t="shared" si="0"/>
        <v>18066</v>
      </c>
      <c r="E16" s="17"/>
      <c r="F16" s="18"/>
      <c r="G16" s="18"/>
      <c r="H16" s="11">
        <f t="shared" si="1"/>
        <v>18066</v>
      </c>
      <c r="I16" s="24"/>
    </row>
    <row r="17" spans="2:9" ht="15" x14ac:dyDescent="0.2">
      <c r="B17" s="26" t="s">
        <v>24</v>
      </c>
      <c r="C17" s="19">
        <v>1.6138559091403677E-2</v>
      </c>
      <c r="D17" s="11">
        <f t="shared" si="0"/>
        <v>15622</v>
      </c>
      <c r="E17" s="17"/>
      <c r="F17" s="18"/>
      <c r="G17" s="18"/>
      <c r="H17" s="11">
        <f t="shared" si="1"/>
        <v>15622</v>
      </c>
      <c r="I17" s="24"/>
    </row>
    <row r="18" spans="2:9" ht="15" x14ac:dyDescent="0.2">
      <c r="B18" s="26" t="s">
        <v>25</v>
      </c>
      <c r="C18" s="19">
        <v>1.461655280622709E-2</v>
      </c>
      <c r="D18" s="11">
        <f t="shared" si="0"/>
        <v>14149</v>
      </c>
      <c r="E18" s="17"/>
      <c r="F18" s="18"/>
      <c r="G18" s="18"/>
      <c r="H18" s="11">
        <f t="shared" si="1"/>
        <v>14149</v>
      </c>
      <c r="I18" s="24"/>
    </row>
    <row r="19" spans="2:9" ht="15" x14ac:dyDescent="0.2">
      <c r="B19" s="26" t="s">
        <v>26</v>
      </c>
      <c r="C19" s="19">
        <v>1.1944696022449576E-2</v>
      </c>
      <c r="D19" s="11">
        <f t="shared" si="0"/>
        <v>11562</v>
      </c>
      <c r="E19" s="17"/>
      <c r="F19" s="18"/>
      <c r="G19" s="18"/>
      <c r="H19" s="11">
        <f t="shared" si="1"/>
        <v>11562</v>
      </c>
      <c r="I19" s="24"/>
    </row>
    <row r="20" spans="2:9" ht="15" x14ac:dyDescent="0.2">
      <c r="B20" s="26" t="s">
        <v>27</v>
      </c>
      <c r="C20" s="19">
        <v>1.1907399314075452E-2</v>
      </c>
      <c r="D20" s="11">
        <f t="shared" si="0"/>
        <v>11526</v>
      </c>
      <c r="E20" s="17"/>
      <c r="F20" s="18"/>
      <c r="G20" s="18"/>
      <c r="H20" s="11">
        <f t="shared" si="1"/>
        <v>11526</v>
      </c>
      <c r="I20" s="24"/>
    </row>
    <row r="21" spans="2:9" ht="15" x14ac:dyDescent="0.2">
      <c r="B21" s="26" t="s">
        <v>28</v>
      </c>
      <c r="C21" s="19">
        <v>1.1091007118844481E-2</v>
      </c>
      <c r="D21" s="11">
        <f t="shared" si="0"/>
        <v>10736</v>
      </c>
      <c r="E21" s="17"/>
      <c r="F21" s="18"/>
      <c r="G21" s="18"/>
      <c r="H21" s="11">
        <f t="shared" si="1"/>
        <v>10736</v>
      </c>
      <c r="I21" s="24"/>
    </row>
    <row r="22" spans="2:9" ht="15" x14ac:dyDescent="0.2">
      <c r="B22" s="26" t="s">
        <v>29</v>
      </c>
      <c r="C22" s="19">
        <v>1.0802446390260591E-2</v>
      </c>
      <c r="D22" s="11">
        <f t="shared" si="0"/>
        <v>10457</v>
      </c>
      <c r="E22" s="17"/>
      <c r="F22" s="18"/>
      <c r="G22" s="18"/>
      <c r="H22" s="11">
        <f t="shared" si="1"/>
        <v>10457</v>
      </c>
      <c r="I22" s="24"/>
    </row>
    <row r="23" spans="2:9" ht="15" x14ac:dyDescent="0.2">
      <c r="B23" s="26" t="s">
        <v>30</v>
      </c>
      <c r="C23" s="19">
        <f>C24-SUM(C3:C22)</f>
        <v>6.0265521107809583E-2</v>
      </c>
      <c r="D23" s="11">
        <f>D24-SUM(D3:D22)</f>
        <v>58338</v>
      </c>
      <c r="E23" s="17"/>
      <c r="F23" s="18"/>
      <c r="G23" s="18"/>
      <c r="H23" s="11">
        <f t="shared" si="1"/>
        <v>58338</v>
      </c>
      <c r="I23" s="24"/>
    </row>
    <row r="24" spans="2:9" ht="15" x14ac:dyDescent="0.2">
      <c r="B24" s="27" t="s">
        <v>31</v>
      </c>
      <c r="C24" s="20">
        <v>1</v>
      </c>
      <c r="D24" s="12">
        <v>968000</v>
      </c>
      <c r="E24" s="12"/>
      <c r="F24" s="27"/>
      <c r="G24" s="27"/>
      <c r="H24" s="12">
        <f>SUM(H3:H23)</f>
        <v>968000</v>
      </c>
      <c r="I24" s="24"/>
    </row>
    <row r="25" spans="2:9" ht="15" x14ac:dyDescent="0.2">
      <c r="B25" s="28" t="s">
        <v>32</v>
      </c>
      <c r="C25" s="29"/>
      <c r="D25" s="29"/>
      <c r="E25" s="29"/>
      <c r="F25" s="29"/>
      <c r="G25" s="29"/>
      <c r="H25" s="30">
        <f>H24</f>
        <v>968000</v>
      </c>
      <c r="I25" s="24"/>
    </row>
    <row r="26" spans="2:9" x14ac:dyDescent="0.2">
      <c r="D26" s="31"/>
      <c r="E26" s="31"/>
    </row>
  </sheetData>
  <sheetProtection algorithmName="SHA-512" hashValue="OlROycSgohTCUEqjd9B25Jr0WBZw6zKbd/n2AM7628oCOfe2Hy3u/SOzqWIBQ7nfT72QrP9mWob1SG74CCW8AA==" saltValue="4/TaWvh1YD7gw6M0vNjKQg==" spinCount="100000" sheet="1" objects="1" scenarios="1"/>
  <dataValidations count="1">
    <dataValidation type="decimal" allowBlank="1" showInputMessage="1" showErrorMessage="1" sqref="F3:G23" xr:uid="{D30950A8-45D2-4DA0-BC7D-454E228C4F3E}">
      <formula1>0</formula1>
      <formula2>1</formula2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BFC2275065C4EA6F8E036760B8868" ma:contentTypeVersion="2" ma:contentTypeDescription="Een nieuw document maken." ma:contentTypeScope="" ma:versionID="769a1dfc4bf672dd4d1ffa30a54e2bbe">
  <xsd:schema xmlns:xsd="http://www.w3.org/2001/XMLSchema" xmlns:xs="http://www.w3.org/2001/XMLSchema" xmlns:p="http://schemas.microsoft.com/office/2006/metadata/properties" xmlns:ns2="615f95c5-656c-4fb6-8b8d-84f1b9d45df5" targetNamespace="http://schemas.microsoft.com/office/2006/metadata/properties" ma:root="true" ma:fieldsID="2e260ee75de852149427900be546cc2a" ns2:_="">
    <xsd:import namespace="615f95c5-656c-4fb6-8b8d-84f1b9d45d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f95c5-656c-4fb6-8b8d-84f1b9d45d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2A280D-9E64-4588-AC5F-253502037F28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615f95c5-656c-4fb6-8b8d-84f1b9d45df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9A643D-7046-45BA-9E2F-564DF64E0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f95c5-656c-4fb6-8b8d-84f1b9d45d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0. Toelichting</vt:lpstr>
      <vt:lpstr>1. G.1.1 Indicatieve tot.prijs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dcterms:created xsi:type="dcterms:W3CDTF">2021-11-18T09:44:19Z</dcterms:created>
  <dcterms:modified xsi:type="dcterms:W3CDTF">2022-07-08T13:29:41Z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0x0101003CFBFC2275065C4EA6F8E036760B8868</vt:lpwstr>
  </property>
</Properties>
</file>