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\\VDHAABFPS01\CompendaArchief$\CRMAlphaAdviesBureauDB\Archief\00030500\"/>
    </mc:Choice>
  </mc:AlternateContent>
  <xr:revisionPtr revIDLastSave="0" documentId="13_ncr:1_{11313B49-D991-4D54-AA88-CA2E74452571}" xr6:coauthVersionLast="47" xr6:coauthVersionMax="47" xr10:uidLastSave="{00000000-0000-0000-0000-000000000000}"/>
  <bookViews>
    <workbookView xWindow="-120" yWindow="-120" windowWidth="29040" windowHeight="15840" tabRatio="1000" activeTab="1" xr2:uid="{00000000-000D-0000-FFFF-FFFF00000000}"/>
  </bookViews>
  <sheets>
    <sheet name="Basisgegevens " sheetId="25" r:id="rId1"/>
    <sheet name="Totaalblad" sheetId="15" r:id="rId2"/>
    <sheet name="1. Touchscreen 86 inch" sheetId="35" r:id="rId3"/>
    <sheet name="2. Touchscreen 75 inch" sheetId="14" r:id="rId4"/>
    <sheet name="3. Touchscreen 65 inch" sheetId="34" r:id="rId5"/>
    <sheet name="5. 5 vlaks whiteboard" sheetId="32" r:id="rId6"/>
    <sheet name="6. Wandmontage" sheetId="24" r:id="rId7"/>
    <sheet name="7. Muurlift" sheetId="5" r:id="rId8"/>
    <sheet name="8. Verrijdbaar onderstel" sheetId="19" r:id="rId9"/>
    <sheet name="9. Soundbar" sheetId="29" r:id="rId10"/>
    <sheet name="10. uurtarieven" sheetId="30" r:id="rId11"/>
    <sheet name="11. Accessoires" sheetId="31" r:id="rId12"/>
    <sheet name="12. Beheer MDM" sheetId="36" r:id="rId13"/>
  </sheets>
  <definedNames>
    <definedName name="_xlnm.Print_Area" localSheetId="2">'1. Touchscreen 86 inch'!$A$1:$C$46</definedName>
    <definedName name="_xlnm.Print_Area" localSheetId="3">'2. Touchscreen 75 inch'!$A$1:$C$46</definedName>
    <definedName name="_xlnm.Print_Area" localSheetId="4">'3. Touchscreen 65 inch'!$A$1:$C$46</definedName>
    <definedName name="_xlnm.Print_Area" localSheetId="5">'5. 5 vlaks whiteboard'!$A$1:$C$5</definedName>
    <definedName name="_xlnm.Print_Area" localSheetId="6">'6. Wandmontage'!$A$1:$C$5</definedName>
    <definedName name="_xlnm.Print_Area" localSheetId="7">'7. Muurlift'!$A$1:$C$7</definedName>
    <definedName name="_xlnm.Print_Area" localSheetId="8">'8. Verrijdbaar onderstel'!$A$1:$C$8</definedName>
    <definedName name="_xlnm.Print_Area" localSheetId="1">Totaalblad!$B$1:$D$7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5" i="15" l="1"/>
  <c r="I10" i="15"/>
  <c r="I11" i="15"/>
  <c r="I12" i="15"/>
  <c r="G11" i="15"/>
  <c r="H11" i="15"/>
  <c r="F11" i="15"/>
  <c r="E11" i="15"/>
  <c r="C11" i="15"/>
  <c r="H10" i="15"/>
  <c r="G10" i="15"/>
  <c r="F10" i="15"/>
  <c r="E10" i="15"/>
  <c r="C10" i="15"/>
  <c r="C33" i="32"/>
  <c r="C22" i="32"/>
  <c r="C37" i="35"/>
  <c r="E3" i="36"/>
  <c r="E5" i="36" s="1"/>
  <c r="I21" i="15" s="1"/>
  <c r="I20" i="15"/>
  <c r="H15" i="15"/>
  <c r="I15" i="15" s="1"/>
  <c r="F15" i="15"/>
  <c r="E15" i="15"/>
  <c r="C15" i="15"/>
  <c r="H14" i="15"/>
  <c r="I14" i="15" s="1"/>
  <c r="G14" i="15"/>
  <c r="F14" i="15"/>
  <c r="E14" i="15"/>
  <c r="C14" i="15"/>
  <c r="H13" i="15"/>
  <c r="I13" i="15" s="1"/>
  <c r="G13" i="15"/>
  <c r="F13" i="15"/>
  <c r="E13" i="15"/>
  <c r="C13" i="15"/>
  <c r="H12" i="15"/>
  <c r="G12" i="15"/>
  <c r="F12" i="15"/>
  <c r="E12" i="15"/>
  <c r="C12" i="15"/>
  <c r="H9" i="15"/>
  <c r="I9" i="15" s="1"/>
  <c r="G9" i="15"/>
  <c r="F9" i="15"/>
  <c r="E9" i="15"/>
  <c r="C9" i="15"/>
  <c r="H8" i="15"/>
  <c r="I8" i="15" s="1"/>
  <c r="F8" i="15"/>
  <c r="E8" i="15"/>
  <c r="C8" i="15"/>
  <c r="H7" i="15"/>
  <c r="I7" i="15" s="1"/>
  <c r="F7" i="15"/>
  <c r="E7" i="15"/>
  <c r="C7" i="15"/>
  <c r="H6" i="15"/>
  <c r="I6" i="15" s="1"/>
  <c r="F6" i="15"/>
  <c r="E6" i="15"/>
  <c r="C6" i="15"/>
  <c r="C37" i="34"/>
  <c r="C11" i="32"/>
  <c r="E3" i="31"/>
  <c r="E5" i="31" s="1"/>
  <c r="E3" i="30"/>
  <c r="E4" i="30"/>
  <c r="E6" i="30"/>
  <c r="E7" i="30"/>
  <c r="E9" i="30"/>
  <c r="C11" i="29"/>
  <c r="E13" i="30" l="1"/>
  <c r="I19" i="15" s="1"/>
  <c r="C14" i="19"/>
  <c r="C13" i="5"/>
  <c r="C11" i="24"/>
  <c r="C37" i="14"/>
</calcChain>
</file>

<file path=xl/sharedStrings.xml><?xml version="1.0" encoding="utf-8"?>
<sst xmlns="http://schemas.openxmlformats.org/spreadsheetml/2006/main" count="400" uniqueCount="163">
  <si>
    <t>Minimale eisen</t>
  </si>
  <si>
    <t>Automatische kalibratie</t>
  </si>
  <si>
    <t xml:space="preserve">Inkoopprijs </t>
  </si>
  <si>
    <t>Elektrisch in hoogte verstelbaar</t>
  </si>
  <si>
    <t>Veiligheid: beschikt over GS certificaat of gelijkwaardig</t>
  </si>
  <si>
    <t>Basisgegevens Contract</t>
  </si>
  <si>
    <t>Naam Opdrachtgever</t>
  </si>
  <si>
    <t>Vestigingsplaats Opdrachtgever</t>
  </si>
  <si>
    <t>Kvk-nummer</t>
  </si>
  <si>
    <t>Naam tekenbevoegde opdrachtgever voor contract</t>
  </si>
  <si>
    <t>Functie:</t>
  </si>
  <si>
    <t>Telefoonnummer Kantoor</t>
  </si>
  <si>
    <t>KvK-nummer</t>
  </si>
  <si>
    <t>Functie</t>
  </si>
  <si>
    <t>Contactpersoon offerte</t>
  </si>
  <si>
    <t>Postadres Kantoor</t>
  </si>
  <si>
    <t>PC + Woonplaats Kantoor</t>
  </si>
  <si>
    <t>Mobielnummer contactpersoon offerte</t>
  </si>
  <si>
    <t>E-mail adres contactpersoon offerte</t>
  </si>
  <si>
    <t>Alpha Adviesbureau</t>
  </si>
  <si>
    <t>Volledige naam Inschrijver (Handelsnaam KvK)</t>
  </si>
  <si>
    <t>Vestigingsplaats Inschrijver (KvK)</t>
  </si>
  <si>
    <t>Tekenbevoegde voor overeenkomt</t>
  </si>
  <si>
    <t>Installatie- en montagekosten</t>
  </si>
  <si>
    <t>Beeldverhouding</t>
  </si>
  <si>
    <t>Geluidsmodule</t>
  </si>
  <si>
    <t>Verstelbaarheid</t>
  </si>
  <si>
    <t>Afstandbediening</t>
  </si>
  <si>
    <t>Beeldkwaliteit</t>
  </si>
  <si>
    <t>Firmware updates</t>
  </si>
  <si>
    <t xml:space="preserve">Kalibratie </t>
  </si>
  <si>
    <t xml:space="preserve">Inkijkhoek </t>
  </si>
  <si>
    <t>Veiligheid</t>
  </si>
  <si>
    <t>Geschikt voor</t>
  </si>
  <si>
    <t>Kantelbaar</t>
  </si>
  <si>
    <t>Formaat</t>
  </si>
  <si>
    <t>Muur/Verrijdbaar</t>
  </si>
  <si>
    <t>Nee</t>
  </si>
  <si>
    <t>Touch bediening</t>
  </si>
  <si>
    <t>Bediening Aan/Uit</t>
  </si>
  <si>
    <t>Compatibel software</t>
  </si>
  <si>
    <t>Wifi</t>
  </si>
  <si>
    <t>Wielen (met rem)</t>
  </si>
  <si>
    <t xml:space="preserve">Muurlift </t>
  </si>
  <si>
    <t>Touchscreen 75 inch</t>
  </si>
  <si>
    <t>Scherm</t>
  </si>
  <si>
    <t>Technische eisen</t>
  </si>
  <si>
    <t>Inclusief 1 afstandsbediening leveren</t>
  </si>
  <si>
    <t xml:space="preserve">Aangeboden model: </t>
  </si>
  <si>
    <t>Opslagpercentage</t>
  </si>
  <si>
    <t>Totaal prijs per stuk (exclusief btw)</t>
  </si>
  <si>
    <t xml:space="preserve">Prijzen </t>
  </si>
  <si>
    <t>Touchscreen 65 inch</t>
  </si>
  <si>
    <t xml:space="preserve">Aangeboden model </t>
  </si>
  <si>
    <t>Inkoopprijs</t>
  </si>
  <si>
    <t>Prijs per stuk</t>
  </si>
  <si>
    <t>Gunningsprijs</t>
  </si>
  <si>
    <t>Totaal</t>
  </si>
  <si>
    <t xml:space="preserve">Levering </t>
  </si>
  <si>
    <r>
      <t>Totaalblad</t>
    </r>
    <r>
      <rPr>
        <b/>
        <vertAlign val="superscript"/>
        <sz val="20"/>
        <color theme="0"/>
        <rFont val="Calibri"/>
        <family val="2"/>
        <scheme val="minor"/>
      </rPr>
      <t xml:space="preserve"> </t>
    </r>
    <r>
      <rPr>
        <b/>
        <sz val="20"/>
        <color theme="0"/>
        <rFont val="Calibri"/>
        <family val="2"/>
        <scheme val="minor"/>
      </rPr>
      <t>prijzen leveringen en services t.b.v. gunning</t>
    </r>
  </si>
  <si>
    <t>75'' inch</t>
  </si>
  <si>
    <t>Glasplaat met een minimale dikte van 4mm (Anti glare)</t>
  </si>
  <si>
    <t>Freeze</t>
  </si>
  <si>
    <t>Multiwriting wordt ondersteund (minimaal 4 gelijktijdig)</t>
  </si>
  <si>
    <t>Multiwriting</t>
  </si>
  <si>
    <t>Schrijfpunten</t>
  </si>
  <si>
    <t>Schrijfpunten (minimaal 4 punten)</t>
  </si>
  <si>
    <t>Aantal drukpunten minimaal 10 gelijktijdig of hoger</t>
  </si>
  <si>
    <t>Oplevering inclusief</t>
  </si>
  <si>
    <t>Drukpunten</t>
  </si>
  <si>
    <t>Via afstandsbediening dient het scherm in freeze-modus kunnen worden gezet (bij freeze-modus kan de gebruiker aan een computer werken terwijl het beeld van het touchscreen vaststaat)</t>
  </si>
  <si>
    <t>65'' inch</t>
  </si>
  <si>
    <t>Ja, bij weerstand dient de lift automatisch te stoppen</t>
  </si>
  <si>
    <t>Kindvriendelijk</t>
  </si>
  <si>
    <t xml:space="preserve">Verrijdbaar onderstel </t>
  </si>
  <si>
    <t xml:space="preserve">USB aansluiting </t>
  </si>
  <si>
    <t>178 graden</t>
  </si>
  <si>
    <t>Pennen</t>
  </si>
  <si>
    <t>Energie</t>
  </si>
  <si>
    <t>Beschikt minimaal over de Energie Star label of gelijkwaardig</t>
  </si>
  <si>
    <t>De beeldkwaliteit is geschikt voor elke klassen situatie</t>
  </si>
  <si>
    <t>Het scherm dient na enige tijd automatisch in de stand-by modus te gaan. Deze optie dient uitgeschakeld te kunnen worden</t>
  </si>
  <si>
    <t xml:space="preserve">Eisen </t>
  </si>
  <si>
    <t>Alle mogelijke software welke veel voorkomt in het Primair Onderwijs, waaronder begrepen, maar niet beperkt tot Windows, Apple en Android</t>
  </si>
  <si>
    <t>De aangeboden Touchscreen voldoet aan de moderne technologie; dat wil zeggen dat Opdrachtgever verwacht dat de aangeboden Touchscreen goed werkt op basis van de huidige situatie maar ook in de toekomst, minimaal de komende 5 jaar.</t>
  </si>
  <si>
    <t xml:space="preserve">Wandmontage </t>
  </si>
  <si>
    <t>Aantal*</t>
  </si>
  <si>
    <t>Toekomstbestendig</t>
  </si>
  <si>
    <t>2x HDMI (waarvan minimaal één 2.0) 1x Displaypoort</t>
  </si>
  <si>
    <t>HDMI en Displaypoort aansluiting</t>
  </si>
  <si>
    <t>Aanbestedende Dienst</t>
  </si>
  <si>
    <t>Contactpersoon</t>
  </si>
  <si>
    <t xml:space="preserve">Telefoonnummer </t>
  </si>
  <si>
    <t xml:space="preserve">Email adres </t>
  </si>
  <si>
    <t>Inschrijver</t>
  </si>
  <si>
    <t>Elektrisch in hoogte verstelbaar. De muurlift moet naar onderen kunnen zodat leerlingen er aan kunnen werken.</t>
  </si>
  <si>
    <t>Minimaal totaalvermogen van 40 Watt (gemiddeld wattage/RMS) via ingebouwde speakers.</t>
  </si>
  <si>
    <t>Android module</t>
  </si>
  <si>
    <t>Er is een android module aanwezig met software versie 11 (mogelijkheid tot upgraden)</t>
  </si>
  <si>
    <t>Dimbaar</t>
  </si>
  <si>
    <t>Het scherm moet dimbaar kunnen zijn, de gebruiker dient dit zelf te kunnen aanpassen</t>
  </si>
  <si>
    <t xml:space="preserve">De touchscreen beschikt over Wifi </t>
  </si>
  <si>
    <t>Garantie</t>
  </si>
  <si>
    <t>Minimaal 5 jaar garantie</t>
  </si>
  <si>
    <t>Bedienbaar met vinger, passieve en/of actieve pen</t>
  </si>
  <si>
    <t>Inclusief 2 passieve pennen geschikt voor de aangeboden Touchscreen</t>
  </si>
  <si>
    <t xml:space="preserve">4K Ultra High Definition resolutie </t>
  </si>
  <si>
    <t>Inclusief stroombekabeling, netwerk-bekabeling, USB-bekabeling naar PC/laptop t.b.v. touch en videokabel naar PC/laptop (HDMI of Displaypoort) passend bij de aan te sluiten computer per locatie te bepalen.</t>
  </si>
  <si>
    <t>te koppelen met de geleverde touchscreens, kabels worden meegeleverd.</t>
  </si>
  <si>
    <t xml:space="preserve">Aansluiting </t>
  </si>
  <si>
    <t>minimaal 80 watt</t>
  </si>
  <si>
    <t>Watt</t>
  </si>
  <si>
    <t>Ingebouwd</t>
  </si>
  <si>
    <t>Subwoofer</t>
  </si>
  <si>
    <t>Soundbar</t>
  </si>
  <si>
    <t>Opslagpercentage onderdelen (alle onderdelen die nodig zijn voor het uitvoeren van onderhoud)</t>
  </si>
  <si>
    <t xml:space="preserve">Gunningsprijs </t>
  </si>
  <si>
    <t>Fictieve uitgave</t>
  </si>
  <si>
    <t>Percentage</t>
  </si>
  <si>
    <t>Vervolg uurtarief, na het 1e uur (exclusief voorrijdkosten)</t>
  </si>
  <si>
    <t>Start uurtarief voor werkzaamheden het 1e uur (inclusief voorrijdkosten)</t>
  </si>
  <si>
    <t xml:space="preserve">Aantal </t>
  </si>
  <si>
    <t>Uurtarief</t>
  </si>
  <si>
    <t>Uurtarief verhuizing AV middelen</t>
  </si>
  <si>
    <t>Uurtarief monteur</t>
  </si>
  <si>
    <t>Uurtarieven</t>
  </si>
  <si>
    <t>Opslagpercentage accessoires</t>
  </si>
  <si>
    <t>Accessoires</t>
  </si>
  <si>
    <t>5 vlaks whiteboard</t>
  </si>
  <si>
    <t xml:space="preserve">Responstijd </t>
  </si>
  <si>
    <t>&lt;8ms</t>
  </si>
  <si>
    <t>Automatische firmware updates (conform AVG)</t>
  </si>
  <si>
    <t>Touchscreen 86 inch</t>
  </si>
  <si>
    <t>86'' inch</t>
  </si>
  <si>
    <t>De Touchscreens dient volledig te functioneren onder standaard gebruikersrechten (geen (lokale) aangepaste rechten benodigd) zonder verplichte benodigde software en/of stuurprogramma’s geschikt voor de genoemde besturingssystemen (en opvolgers) gedurende de duur van de raamovereenkomst.</t>
  </si>
  <si>
    <t>Gebruikersrechten</t>
  </si>
  <si>
    <t>Bevestiging PC</t>
  </si>
  <si>
    <t>De touchscreens beschikt over een  bevestigingsmogelijkheid voor VESA mount (geen OPS)</t>
  </si>
  <si>
    <t>1 x USB C aansluiting (geschikt voor opladen) 1 x USB aansluiting voor beeld, geluid en touch en 3x USB-aansluitingen (USB 2.0 of hoger)</t>
  </si>
  <si>
    <t>Wandmontage</t>
  </si>
  <si>
    <t>Muurlift</t>
  </si>
  <si>
    <t>Verrijdbaar onderstel</t>
  </si>
  <si>
    <t xml:space="preserve">Accessoires </t>
  </si>
  <si>
    <t>Beheer MDM</t>
  </si>
  <si>
    <t>Overige diensten</t>
  </si>
  <si>
    <t>Prijs per touchscreen</t>
  </si>
  <si>
    <t>Aantal (fictief)</t>
  </si>
  <si>
    <t>Beheer MDM, prijs per touchsreen, per jaar</t>
  </si>
  <si>
    <t>Prijs per stuk, per jaar</t>
  </si>
  <si>
    <t>RVKO</t>
  </si>
  <si>
    <t>Rotterdam</t>
  </si>
  <si>
    <t xml:space="preserve">dhr. drs. A.J.M. (Ton) Groot Zwaaftink </t>
  </si>
  <si>
    <t>Voorzitter College van Bestuur RVKO</t>
  </si>
  <si>
    <t xml:space="preserve">Mitchel Vos </t>
  </si>
  <si>
    <t>mvos@alpha-adviesbureau.nl</t>
  </si>
  <si>
    <t>085-2003991/06-19661399</t>
  </si>
  <si>
    <t>Geschikt voor 65 inch Touchscreen</t>
  </si>
  <si>
    <t>Geschikt voor 75 inch Touchscreen</t>
  </si>
  <si>
    <t>Geschikt voor 86 inch Touchscreen</t>
  </si>
  <si>
    <t>5 vlaks whiteboard 65 inch</t>
  </si>
  <si>
    <t>5 vlaks whiteboard 75 inch</t>
  </si>
  <si>
    <t>5 vlaks whiteboard 86 inch</t>
  </si>
  <si>
    <t>Geschikt voor 65, 75 en 86 inch Touchscreen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</si>
</sst>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#########"/>
  </numFmts>
  <fonts count="1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005696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0"/>
      <color indexed="12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vertAlign val="superscript"/>
      <sz val="2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u/>
      <sz val="10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lightUp">
        <bgColor rgb="FFC2E76B"/>
      </patternFill>
    </fill>
    <fill>
      <patternFill patternType="lightUp">
        <bgColor rgb="FF173583"/>
      </patternFill>
    </fill>
    <fill>
      <patternFill patternType="lightUp">
        <b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44" fontId="9" fillId="0" borderId="0" applyFont="0" applyFill="0" applyBorder="0" applyAlignment="0" applyProtection="0"/>
  </cellStyleXfs>
  <cellXfs count="1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0" borderId="3" xfId="0" applyFont="1" applyBorder="1"/>
    <xf numFmtId="0" fontId="0" fillId="0" borderId="2" xfId="0" applyBorder="1"/>
    <xf numFmtId="0" fontId="0" fillId="2" borderId="0" xfId="0" applyFill="1"/>
    <xf numFmtId="0" fontId="0" fillId="0" borderId="3" xfId="0" applyBorder="1"/>
    <xf numFmtId="44" fontId="0" fillId="2" borderId="0" xfId="2" applyFont="1" applyFill="1" applyBorder="1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left"/>
    </xf>
    <xf numFmtId="0" fontId="2" fillId="2" borderId="0" xfId="0" applyFont="1" applyFill="1"/>
    <xf numFmtId="0" fontId="1" fillId="2" borderId="0" xfId="0" applyFont="1" applyFill="1"/>
    <xf numFmtId="0" fontId="7" fillId="0" borderId="3" xfId="0" applyFont="1" applyBorder="1" applyAlignment="1">
      <alignment horizontal="left"/>
    </xf>
    <xf numFmtId="0" fontId="0" fillId="2" borderId="0" xfId="0" applyFill="1" applyAlignment="1">
      <alignment horizontal="center"/>
    </xf>
    <xf numFmtId="0" fontId="9" fillId="2" borderId="0" xfId="0" applyFont="1" applyFill="1"/>
    <xf numFmtId="0" fontId="10" fillId="0" borderId="0" xfId="0" applyFont="1"/>
    <xf numFmtId="0" fontId="10" fillId="2" borderId="0" xfId="0" applyFont="1" applyFill="1"/>
    <xf numFmtId="0" fontId="8" fillId="2" borderId="0" xfId="0" applyFont="1" applyFill="1" applyAlignment="1">
      <alignment horizontal="left"/>
    </xf>
    <xf numFmtId="0" fontId="7" fillId="2" borderId="0" xfId="0" applyFont="1" applyFill="1"/>
    <xf numFmtId="0" fontId="8" fillId="2" borderId="3" xfId="0" applyFont="1" applyFill="1" applyBorder="1"/>
    <xf numFmtId="0" fontId="7" fillId="0" borderId="3" xfId="0" applyFont="1" applyBorder="1" applyAlignment="1">
      <alignment wrapText="1"/>
    </xf>
    <xf numFmtId="0" fontId="7" fillId="2" borderId="3" xfId="0" applyFont="1" applyFill="1" applyBorder="1" applyAlignment="1">
      <alignment wrapText="1"/>
    </xf>
    <xf numFmtId="0" fontId="7" fillId="0" borderId="3" xfId="0" applyFont="1" applyBorder="1" applyAlignment="1">
      <alignment horizontal="left" vertical="top"/>
    </xf>
    <xf numFmtId="0" fontId="7" fillId="0" borderId="3" xfId="0" applyFont="1" applyBorder="1" applyAlignment="1">
      <alignment vertical="top"/>
    </xf>
    <xf numFmtId="0" fontId="14" fillId="2" borderId="0" xfId="0" applyFont="1" applyFill="1" applyAlignment="1">
      <alignment vertical="top" wrapText="1"/>
    </xf>
    <xf numFmtId="0" fontId="15" fillId="2" borderId="0" xfId="0" applyFont="1" applyFill="1" applyAlignment="1">
      <alignment horizontal="center"/>
    </xf>
    <xf numFmtId="0" fontId="0" fillId="2" borderId="0" xfId="0" applyFill="1" applyProtection="1">
      <protection hidden="1"/>
    </xf>
    <xf numFmtId="0" fontId="7" fillId="0" borderId="3" xfId="0" applyFont="1" applyBorder="1" applyProtection="1">
      <protection hidden="1"/>
    </xf>
    <xf numFmtId="0" fontId="7" fillId="0" borderId="3" xfId="0" applyFont="1" applyBorder="1" applyAlignment="1" applyProtection="1">
      <alignment horizontal="left"/>
      <protection hidden="1"/>
    </xf>
    <xf numFmtId="0" fontId="7" fillId="2" borderId="0" xfId="0" applyFont="1" applyFill="1" applyAlignment="1" applyProtection="1">
      <alignment horizontal="left"/>
      <protection hidden="1"/>
    </xf>
    <xf numFmtId="0" fontId="7" fillId="2" borderId="3" xfId="0" applyFont="1" applyFill="1" applyBorder="1" applyAlignment="1" applyProtection="1">
      <alignment horizontal="left"/>
      <protection hidden="1"/>
    </xf>
    <xf numFmtId="164" fontId="7" fillId="2" borderId="3" xfId="0" applyNumberFormat="1" applyFont="1" applyFill="1" applyBorder="1" applyAlignment="1" applyProtection="1">
      <alignment horizontal="left"/>
      <protection hidden="1"/>
    </xf>
    <xf numFmtId="0" fontId="4" fillId="2" borderId="0" xfId="0" applyFont="1" applyFill="1" applyProtection="1">
      <protection hidden="1"/>
    </xf>
    <xf numFmtId="0" fontId="4" fillId="2" borderId="11" xfId="0" applyFont="1" applyFill="1" applyBorder="1" applyProtection="1">
      <protection hidden="1"/>
    </xf>
    <xf numFmtId="0" fontId="7" fillId="2" borderId="12" xfId="0" applyFont="1" applyFill="1" applyBorder="1" applyProtection="1">
      <protection locked="0"/>
    </xf>
    <xf numFmtId="0" fontId="1" fillId="3" borderId="3" xfId="0" applyFont="1" applyFill="1" applyBorder="1" applyProtection="1">
      <protection hidden="1"/>
    </xf>
    <xf numFmtId="0" fontId="7" fillId="4" borderId="3" xfId="0" applyFont="1" applyFill="1" applyBorder="1" applyProtection="1">
      <protection locked="0"/>
    </xf>
    <xf numFmtId="49" fontId="7" fillId="4" borderId="3" xfId="0" applyNumberFormat="1" applyFont="1" applyFill="1" applyBorder="1" applyProtection="1">
      <protection locked="0"/>
    </xf>
    <xf numFmtId="0" fontId="7" fillId="4" borderId="3" xfId="0" applyFont="1" applyFill="1" applyBorder="1" applyAlignment="1" applyProtection="1">
      <alignment horizontal="left"/>
      <protection locked="0"/>
    </xf>
    <xf numFmtId="164" fontId="7" fillId="4" borderId="3" xfId="0" applyNumberFormat="1" applyFont="1" applyFill="1" applyBorder="1" applyAlignment="1" applyProtection="1">
      <alignment horizontal="left"/>
      <protection locked="0"/>
    </xf>
    <xf numFmtId="0" fontId="7" fillId="4" borderId="3" xfId="0" applyFont="1" applyFill="1" applyBorder="1" applyAlignment="1" applyProtection="1">
      <alignment horizontal="left" wrapText="1"/>
      <protection locked="0"/>
    </xf>
    <xf numFmtId="0" fontId="17" fillId="4" borderId="3" xfId="1" applyFont="1" applyFill="1" applyBorder="1" applyAlignment="1" applyProtection="1">
      <alignment horizontal="left"/>
      <protection locked="0"/>
    </xf>
    <xf numFmtId="0" fontId="5" fillId="3" borderId="7" xfId="0" applyFont="1" applyFill="1" applyBorder="1"/>
    <xf numFmtId="0" fontId="5" fillId="3" borderId="3" xfId="0" applyFont="1" applyFill="1" applyBorder="1"/>
    <xf numFmtId="0" fontId="12" fillId="3" borderId="0" xfId="0" applyFont="1" applyFill="1"/>
    <xf numFmtId="0" fontId="2" fillId="3" borderId="0" xfId="0" applyFont="1" applyFill="1"/>
    <xf numFmtId="0" fontId="0" fillId="3" borderId="0" xfId="0" applyFill="1"/>
    <xf numFmtId="0" fontId="0" fillId="3" borderId="8" xfId="0" applyFill="1" applyBorder="1"/>
    <xf numFmtId="0" fontId="3" fillId="3" borderId="0" xfId="0" applyFont="1" applyFill="1" applyAlignment="1">
      <alignment horizontal="left"/>
    </xf>
    <xf numFmtId="0" fontId="3" fillId="3" borderId="8" xfId="0" applyFont="1" applyFill="1" applyBorder="1"/>
    <xf numFmtId="44" fontId="1" fillId="3" borderId="3" xfId="2" applyFont="1" applyFill="1" applyBorder="1"/>
    <xf numFmtId="1" fontId="5" fillId="3" borderId="3" xfId="2" applyNumberFormat="1" applyFont="1" applyFill="1" applyBorder="1"/>
    <xf numFmtId="1" fontId="5" fillId="3" borderId="3" xfId="0" applyNumberFormat="1" applyFont="1" applyFill="1" applyBorder="1"/>
    <xf numFmtId="1" fontId="5" fillId="3" borderId="1" xfId="0" applyNumberFormat="1" applyFont="1" applyFill="1" applyBorder="1"/>
    <xf numFmtId="1" fontId="5" fillId="3" borderId="1" xfId="2" applyNumberFormat="1" applyFont="1" applyFill="1" applyBorder="1"/>
    <xf numFmtId="0" fontId="11" fillId="3" borderId="3" xfId="0" applyFont="1" applyFill="1" applyBorder="1"/>
    <xf numFmtId="44" fontId="11" fillId="3" borderId="3" xfId="2" applyFont="1" applyFill="1" applyBorder="1"/>
    <xf numFmtId="0" fontId="5" fillId="3" borderId="7" xfId="0" applyFont="1" applyFill="1" applyBorder="1" applyAlignment="1">
      <alignment horizontal="left"/>
    </xf>
    <xf numFmtId="0" fontId="5" fillId="3" borderId="0" xfId="0" applyFont="1" applyFill="1" applyAlignment="1">
      <alignment horizontal="left"/>
    </xf>
    <xf numFmtId="0" fontId="5" fillId="3" borderId="0" xfId="0" applyFont="1" applyFill="1"/>
    <xf numFmtId="0" fontId="5" fillId="3" borderId="8" xfId="0" applyFont="1" applyFill="1" applyBorder="1"/>
    <xf numFmtId="0" fontId="5" fillId="3" borderId="7" xfId="0" applyFont="1" applyFill="1" applyBorder="1" applyAlignment="1">
      <alignment horizontal="center"/>
    </xf>
    <xf numFmtId="0" fontId="0" fillId="3" borderId="9" xfId="0" applyFill="1" applyBorder="1"/>
    <xf numFmtId="0" fontId="11" fillId="3" borderId="10" xfId="0" applyFont="1" applyFill="1" applyBorder="1"/>
    <xf numFmtId="0" fontId="10" fillId="4" borderId="2" xfId="0" applyFont="1" applyFill="1" applyBorder="1" applyAlignment="1" applyProtection="1">
      <alignment horizontal="right"/>
      <protection locked="0"/>
    </xf>
    <xf numFmtId="44" fontId="10" fillId="4" borderId="3" xfId="2" applyFont="1" applyFill="1" applyBorder="1" applyProtection="1">
      <protection locked="0"/>
    </xf>
    <xf numFmtId="10" fontId="10" fillId="4" borderId="3" xfId="0" applyNumberFormat="1" applyFont="1" applyFill="1" applyBorder="1" applyProtection="1">
      <protection locked="0"/>
    </xf>
    <xf numFmtId="0" fontId="11" fillId="3" borderId="13" xfId="0" applyFont="1" applyFill="1" applyBorder="1"/>
    <xf numFmtId="10" fontId="10" fillId="4" borderId="2" xfId="0" applyNumberFormat="1" applyFont="1" applyFill="1" applyBorder="1" applyProtection="1">
      <protection locked="0"/>
    </xf>
    <xf numFmtId="0" fontId="7" fillId="4" borderId="3" xfId="0" applyFont="1" applyFill="1" applyBorder="1"/>
    <xf numFmtId="0" fontId="7" fillId="4" borderId="1" xfId="0" applyFont="1" applyFill="1" applyBorder="1"/>
    <xf numFmtId="44" fontId="7" fillId="4" borderId="3" xfId="2" applyFont="1" applyFill="1" applyBorder="1"/>
    <xf numFmtId="10" fontId="7" fillId="4" borderId="3" xfId="0" applyNumberFormat="1" applyFont="1" applyFill="1" applyBorder="1"/>
    <xf numFmtId="44" fontId="7" fillId="5" borderId="3" xfId="0" applyNumberFormat="1" applyFont="1" applyFill="1" applyBorder="1"/>
    <xf numFmtId="44" fontId="7" fillId="4" borderId="3" xfId="0" applyNumberFormat="1" applyFont="1" applyFill="1" applyBorder="1"/>
    <xf numFmtId="44" fontId="7" fillId="4" borderId="1" xfId="0" applyNumberFormat="1" applyFont="1" applyFill="1" applyBorder="1"/>
    <xf numFmtId="10" fontId="7" fillId="4" borderId="1" xfId="0" applyNumberFormat="1" applyFont="1" applyFill="1" applyBorder="1"/>
    <xf numFmtId="44" fontId="7" fillId="4" borderId="1" xfId="2" applyFont="1" applyFill="1" applyBorder="1"/>
    <xf numFmtId="44" fontId="11" fillId="3" borderId="3" xfId="2" applyFont="1" applyFill="1" applyBorder="1" applyProtection="1">
      <protection locked="0"/>
    </xf>
    <xf numFmtId="0" fontId="5" fillId="3" borderId="9" xfId="0" applyFont="1" applyFill="1" applyBorder="1"/>
    <xf numFmtId="44" fontId="0" fillId="4" borderId="3" xfId="2" applyFont="1" applyFill="1" applyBorder="1" applyProtection="1">
      <protection locked="0"/>
    </xf>
    <xf numFmtId="44" fontId="7" fillId="5" borderId="1" xfId="0" applyNumberFormat="1" applyFont="1" applyFill="1" applyBorder="1"/>
    <xf numFmtId="0" fontId="0" fillId="3" borderId="7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3" borderId="14" xfId="0" applyFill="1" applyBorder="1"/>
    <xf numFmtId="0" fontId="0" fillId="3" borderId="7" xfId="0" applyFill="1" applyBorder="1"/>
    <xf numFmtId="0" fontId="0" fillId="3" borderId="7" xfId="0" applyFill="1" applyBorder="1" applyAlignment="1">
      <alignment horizontal="center"/>
    </xf>
    <xf numFmtId="0" fontId="0" fillId="3" borderId="12" xfId="0" applyFill="1" applyBorder="1"/>
    <xf numFmtId="0" fontId="10" fillId="4" borderId="2" xfId="0" applyFont="1" applyFill="1" applyBorder="1" applyProtection="1">
      <protection locked="0"/>
    </xf>
    <xf numFmtId="0" fontId="5" fillId="3" borderId="11" xfId="0" applyFont="1" applyFill="1" applyBorder="1" applyAlignment="1">
      <alignment horizontal="left"/>
    </xf>
    <xf numFmtId="0" fontId="5" fillId="3" borderId="12" xfId="0" applyFont="1" applyFill="1" applyBorder="1"/>
    <xf numFmtId="44" fontId="7" fillId="5" borderId="3" xfId="2" applyFont="1" applyFill="1" applyBorder="1"/>
    <xf numFmtId="44" fontId="5" fillId="3" borderId="8" xfId="2" applyFont="1" applyFill="1" applyBorder="1"/>
    <xf numFmtId="44" fontId="0" fillId="2" borderId="3" xfId="0" applyNumberFormat="1" applyFill="1" applyBorder="1"/>
    <xf numFmtId="44" fontId="0" fillId="2" borderId="3" xfId="2" applyFont="1" applyFill="1" applyBorder="1"/>
    <xf numFmtId="10" fontId="0" fillId="4" borderId="3" xfId="2" applyNumberFormat="1" applyFont="1" applyFill="1" applyBorder="1" applyProtection="1">
      <protection locked="0"/>
    </xf>
    <xf numFmtId="0" fontId="0" fillId="0" borderId="3" xfId="0" applyBorder="1" applyAlignment="1" applyProtection="1">
      <alignment wrapText="1"/>
      <protection locked="0"/>
    </xf>
    <xf numFmtId="0" fontId="0" fillId="2" borderId="3" xfId="0" applyFill="1" applyBorder="1"/>
    <xf numFmtId="0" fontId="0" fillId="0" borderId="3" xfId="0" applyBorder="1" applyProtection="1">
      <protection locked="0"/>
    </xf>
    <xf numFmtId="0" fontId="7" fillId="2" borderId="14" xfId="0" applyFont="1" applyFill="1" applyBorder="1" applyAlignment="1">
      <alignment wrapText="1"/>
    </xf>
    <xf numFmtId="0" fontId="8" fillId="2" borderId="0" xfId="0" applyFont="1" applyFill="1"/>
    <xf numFmtId="0" fontId="7" fillId="5" borderId="3" xfId="0" applyFont="1" applyFill="1" applyBorder="1"/>
    <xf numFmtId="0" fontId="7" fillId="3" borderId="3" xfId="0" applyFont="1" applyFill="1" applyBorder="1"/>
    <xf numFmtId="44" fontId="7" fillId="3" borderId="3" xfId="2" applyFont="1" applyFill="1" applyBorder="1"/>
    <xf numFmtId="10" fontId="7" fillId="3" borderId="3" xfId="0" applyNumberFormat="1" applyFont="1" applyFill="1" applyBorder="1"/>
    <xf numFmtId="44" fontId="7" fillId="6" borderId="3" xfId="2" applyFont="1" applyFill="1" applyBorder="1"/>
    <xf numFmtId="44" fontId="7" fillId="3" borderId="3" xfId="0" applyNumberFormat="1" applyFont="1" applyFill="1" applyBorder="1"/>
    <xf numFmtId="0" fontId="5" fillId="2" borderId="0" xfId="0" applyFont="1" applyFill="1"/>
    <xf numFmtId="1" fontId="5" fillId="2" borderId="0" xfId="2" applyNumberFormat="1" applyFont="1" applyFill="1" applyBorder="1"/>
    <xf numFmtId="44" fontId="7" fillId="2" borderId="0" xfId="2" applyFont="1" applyFill="1" applyBorder="1"/>
    <xf numFmtId="10" fontId="7" fillId="2" borderId="0" xfId="0" applyNumberFormat="1" applyFont="1" applyFill="1"/>
    <xf numFmtId="44" fontId="7" fillId="7" borderId="0" xfId="2" applyFont="1" applyFill="1" applyBorder="1"/>
    <xf numFmtId="44" fontId="7" fillId="2" borderId="0" xfId="0" applyNumberFormat="1" applyFont="1" applyFill="1"/>
    <xf numFmtId="44" fontId="1" fillId="2" borderId="0" xfId="2" applyFont="1" applyFill="1" applyBorder="1"/>
    <xf numFmtId="1" fontId="5" fillId="6" borderId="3" xfId="2" applyNumberFormat="1" applyFont="1" applyFill="1" applyBorder="1"/>
    <xf numFmtId="10" fontId="7" fillId="5" borderId="3" xfId="0" applyNumberFormat="1" applyFont="1" applyFill="1" applyBorder="1"/>
    <xf numFmtId="0" fontId="0" fillId="2" borderId="3" xfId="2" applyNumberFormat="1" applyFont="1" applyFill="1" applyBorder="1"/>
    <xf numFmtId="164" fontId="6" fillId="2" borderId="3" xfId="1" applyNumberFormat="1" applyFill="1" applyBorder="1" applyAlignment="1" applyProtection="1">
      <alignment horizontal="left"/>
      <protection hidden="1"/>
    </xf>
    <xf numFmtId="0" fontId="16" fillId="3" borderId="3" xfId="0" applyFont="1" applyFill="1" applyBorder="1" applyAlignment="1" applyProtection="1">
      <alignment horizontal="center"/>
      <protection hidden="1"/>
    </xf>
    <xf numFmtId="0" fontId="16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3" fillId="3" borderId="0" xfId="0" applyFont="1" applyFill="1" applyBorder="1"/>
    <xf numFmtId="0" fontId="8" fillId="2" borderId="12" xfId="0" applyFont="1" applyFill="1" applyBorder="1"/>
    <xf numFmtId="0" fontId="5" fillId="3" borderId="0" xfId="0" applyFont="1" applyFill="1" applyBorder="1"/>
  </cellXfs>
  <cellStyles count="3">
    <cellStyle name="Hyperlink" xfId="1" builtinId="8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173583"/>
      <color rgb="FF005696"/>
      <color rgb="FFC2E76B"/>
      <color rgb="FFFAB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47625</xdr:rowOff>
    </xdr:from>
    <xdr:to>
      <xdr:col>8</xdr:col>
      <xdr:colOff>1781175</xdr:colOff>
      <xdr:row>3</xdr:row>
      <xdr:rowOff>123825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38125" y="419100"/>
          <a:ext cx="13573125" cy="742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Let</a:t>
          </a:r>
          <a:r>
            <a:rPr lang="nl-NL" sz="1100" b="1" baseline="0"/>
            <a:t> op: </a:t>
          </a:r>
        </a:p>
        <a:p>
          <a:r>
            <a:rPr lang="nl-NL" sz="1100"/>
            <a:t>* De benoemde aantallen zijn fictief: hieraan kunnen geen rechten worden ontleend.  </a:t>
          </a:r>
        </a:p>
        <a:p>
          <a:r>
            <a:rPr lang="nl-NL" sz="1100"/>
            <a:t>- De opgegeven opslagpercentage gelden de gehele contractduur voor de desbetreffende</a:t>
          </a:r>
          <a:r>
            <a:rPr lang="nl-NL" sz="1100" baseline="0"/>
            <a:t> productgroepen. 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vos@alpha-adviesbureau.n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2BF37-91C9-4BD4-8EAF-BA10C6B9EF5D}">
  <sheetPr codeName="Blad1">
    <tabColor rgb="FFC2E76B"/>
  </sheetPr>
  <dimension ref="A1:DQ881"/>
  <sheetViews>
    <sheetView zoomScaleNormal="100" workbookViewId="0">
      <selection activeCell="I14" sqref="I14"/>
    </sheetView>
  </sheetViews>
  <sheetFormatPr defaultColWidth="9.140625" defaultRowHeight="15" x14ac:dyDescent="0.25"/>
  <cols>
    <col min="1" max="1" width="54.28515625" customWidth="1"/>
    <col min="2" max="2" width="59.7109375" customWidth="1"/>
  </cols>
  <sheetData>
    <row r="1" spans="1:121" ht="21" x14ac:dyDescent="0.35">
      <c r="A1" s="118" t="s">
        <v>5</v>
      </c>
      <c r="B1" s="118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</row>
    <row r="2" spans="1:121" x14ac:dyDescent="0.25">
      <c r="A2" s="26"/>
      <c r="B2" s="2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</row>
    <row r="3" spans="1:121" ht="21" x14ac:dyDescent="0.35">
      <c r="A3" s="118" t="s">
        <v>90</v>
      </c>
      <c r="B3" s="118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</row>
    <row r="4" spans="1:121" x14ac:dyDescent="0.25">
      <c r="A4" s="35" t="s">
        <v>6</v>
      </c>
      <c r="B4" s="27" t="s">
        <v>149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</row>
    <row r="5" spans="1:121" x14ac:dyDescent="0.25">
      <c r="A5" s="35" t="s">
        <v>7</v>
      </c>
      <c r="B5" s="27" t="s">
        <v>150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</row>
    <row r="6" spans="1:121" x14ac:dyDescent="0.25">
      <c r="A6" s="35" t="s">
        <v>8</v>
      </c>
      <c r="B6" s="28">
        <v>40342002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</row>
    <row r="7" spans="1:121" x14ac:dyDescent="0.25">
      <c r="A7" s="35" t="s">
        <v>9</v>
      </c>
      <c r="B7" s="27" t="s">
        <v>151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</row>
    <row r="8" spans="1:121" x14ac:dyDescent="0.25">
      <c r="A8" s="35" t="s">
        <v>10</v>
      </c>
      <c r="B8" s="27" t="s">
        <v>152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</row>
    <row r="9" spans="1:121" x14ac:dyDescent="0.25">
      <c r="A9" s="29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</row>
    <row r="10" spans="1:121" ht="21" x14ac:dyDescent="0.35">
      <c r="A10" s="119" t="s">
        <v>19</v>
      </c>
      <c r="B10" s="119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</row>
    <row r="11" spans="1:121" x14ac:dyDescent="0.25">
      <c r="A11" s="35" t="s">
        <v>91</v>
      </c>
      <c r="B11" s="30" t="s">
        <v>153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</row>
    <row r="12" spans="1:121" x14ac:dyDescent="0.25">
      <c r="A12" s="35" t="s">
        <v>92</v>
      </c>
      <c r="B12" s="31" t="s">
        <v>155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</row>
    <row r="13" spans="1:121" x14ac:dyDescent="0.25">
      <c r="A13" s="35" t="s">
        <v>93</v>
      </c>
      <c r="B13" s="117" t="s">
        <v>154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</row>
    <row r="14" spans="1:121" x14ac:dyDescent="0.25">
      <c r="A14" s="32"/>
      <c r="B14" s="26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</row>
    <row r="15" spans="1:121" ht="21" x14ac:dyDescent="0.35">
      <c r="A15" s="118" t="s">
        <v>94</v>
      </c>
      <c r="B15" s="118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</row>
    <row r="16" spans="1:121" x14ac:dyDescent="0.25">
      <c r="A16" s="35" t="s">
        <v>20</v>
      </c>
      <c r="B16" s="36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</row>
    <row r="17" spans="1:121" x14ac:dyDescent="0.25">
      <c r="A17" s="35" t="s">
        <v>21</v>
      </c>
      <c r="B17" s="36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</row>
    <row r="18" spans="1:121" x14ac:dyDescent="0.25">
      <c r="A18" s="35" t="s">
        <v>12</v>
      </c>
      <c r="B18" s="37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</row>
    <row r="19" spans="1:121" x14ac:dyDescent="0.25">
      <c r="A19" s="35" t="s">
        <v>22</v>
      </c>
      <c r="B19" s="38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</row>
    <row r="20" spans="1:121" x14ac:dyDescent="0.25">
      <c r="A20" s="35" t="s">
        <v>13</v>
      </c>
      <c r="B20" s="38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</row>
    <row r="21" spans="1:121" x14ac:dyDescent="0.25">
      <c r="A21" s="33"/>
      <c r="B21" s="3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</row>
    <row r="22" spans="1:121" x14ac:dyDescent="0.25">
      <c r="A22" s="35" t="s">
        <v>14</v>
      </c>
      <c r="B22" s="38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</row>
    <row r="23" spans="1:121" x14ac:dyDescent="0.25">
      <c r="A23" s="35" t="s">
        <v>11</v>
      </c>
      <c r="B23" s="39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</row>
    <row r="24" spans="1:121" x14ac:dyDescent="0.25">
      <c r="A24" s="35" t="s">
        <v>15</v>
      </c>
      <c r="B24" s="40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</row>
    <row r="25" spans="1:121" x14ac:dyDescent="0.25">
      <c r="A25" s="35" t="s">
        <v>16</v>
      </c>
      <c r="B25" s="38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</row>
    <row r="26" spans="1:121" x14ac:dyDescent="0.25">
      <c r="A26" s="35" t="s">
        <v>17</v>
      </c>
      <c r="B26" s="39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</row>
    <row r="27" spans="1:121" x14ac:dyDescent="0.25">
      <c r="A27" s="35" t="s">
        <v>18</v>
      </c>
      <c r="B27" s="4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</row>
    <row r="28" spans="1:121" s="5" customFormat="1" x14ac:dyDescent="0.25"/>
    <row r="29" spans="1:121" s="5" customFormat="1" x14ac:dyDescent="0.25"/>
    <row r="30" spans="1:121" s="5" customFormat="1" x14ac:dyDescent="0.25"/>
    <row r="31" spans="1:121" s="5" customFormat="1" x14ac:dyDescent="0.25"/>
    <row r="32" spans="1:121" s="5" customFormat="1" x14ac:dyDescent="0.25"/>
    <row r="33" s="5" customFormat="1" x14ac:dyDescent="0.25"/>
    <row r="34" s="5" customFormat="1" x14ac:dyDescent="0.25"/>
    <row r="35" s="5" customFormat="1" x14ac:dyDescent="0.25"/>
    <row r="36" s="5" customFormat="1" x14ac:dyDescent="0.25"/>
    <row r="37" s="5" customFormat="1" x14ac:dyDescent="0.25"/>
    <row r="38" s="5" customFormat="1" x14ac:dyDescent="0.25"/>
    <row r="39" s="5" customFormat="1" x14ac:dyDescent="0.25"/>
    <row r="40" s="5" customFormat="1" x14ac:dyDescent="0.25"/>
    <row r="41" s="5" customFormat="1" x14ac:dyDescent="0.25"/>
    <row r="42" s="5" customFormat="1" x14ac:dyDescent="0.25"/>
    <row r="43" s="5" customFormat="1" x14ac:dyDescent="0.25"/>
    <row r="44" s="5" customFormat="1" x14ac:dyDescent="0.25"/>
    <row r="45" s="5" customFormat="1" x14ac:dyDescent="0.25"/>
    <row r="46" s="5" customFormat="1" x14ac:dyDescent="0.25"/>
    <row r="47" s="5" customFormat="1" x14ac:dyDescent="0.25"/>
    <row r="48" s="5" customFormat="1" x14ac:dyDescent="0.25"/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57" s="5" customFormat="1" x14ac:dyDescent="0.25"/>
    <row r="58" s="5" customFormat="1" x14ac:dyDescent="0.25"/>
    <row r="59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  <row r="145" s="5" customFormat="1" x14ac:dyDescent="0.25"/>
    <row r="146" s="5" customFormat="1" x14ac:dyDescent="0.25"/>
    <row r="147" s="5" customFormat="1" x14ac:dyDescent="0.25"/>
    <row r="148" s="5" customFormat="1" x14ac:dyDescent="0.25"/>
    <row r="149" s="5" customFormat="1" x14ac:dyDescent="0.25"/>
    <row r="150" s="5" customFormat="1" x14ac:dyDescent="0.25"/>
    <row r="151" s="5" customFormat="1" x14ac:dyDescent="0.25"/>
    <row r="152" s="5" customFormat="1" x14ac:dyDescent="0.25"/>
    <row r="153" s="5" customFormat="1" x14ac:dyDescent="0.25"/>
    <row r="154" s="5" customFormat="1" x14ac:dyDescent="0.25"/>
    <row r="155" s="5" customFormat="1" x14ac:dyDescent="0.25"/>
    <row r="156" s="5" customFormat="1" x14ac:dyDescent="0.25"/>
    <row r="157" s="5" customFormat="1" x14ac:dyDescent="0.25"/>
    <row r="158" s="5" customFormat="1" x14ac:dyDescent="0.25"/>
    <row r="159" s="5" customFormat="1" x14ac:dyDescent="0.25"/>
    <row r="160" s="5" customFormat="1" x14ac:dyDescent="0.25"/>
    <row r="161" s="5" customFormat="1" x14ac:dyDescent="0.25"/>
    <row r="162" s="5" customFormat="1" x14ac:dyDescent="0.25"/>
    <row r="163" s="5" customFormat="1" x14ac:dyDescent="0.25"/>
    <row r="164" s="5" customFormat="1" x14ac:dyDescent="0.25"/>
    <row r="165" s="5" customFormat="1" x14ac:dyDescent="0.25"/>
    <row r="166" s="5" customFormat="1" x14ac:dyDescent="0.25"/>
    <row r="167" s="5" customFormat="1" x14ac:dyDescent="0.25"/>
    <row r="168" s="5" customFormat="1" x14ac:dyDescent="0.25"/>
    <row r="169" s="5" customFormat="1" x14ac:dyDescent="0.25"/>
    <row r="170" s="5" customFormat="1" x14ac:dyDescent="0.25"/>
    <row r="171" s="5" customFormat="1" x14ac:dyDescent="0.25"/>
    <row r="172" s="5" customFormat="1" x14ac:dyDescent="0.25"/>
    <row r="173" s="5" customFormat="1" x14ac:dyDescent="0.25"/>
    <row r="174" s="5" customFormat="1" x14ac:dyDescent="0.25"/>
    <row r="175" s="5" customFormat="1" x14ac:dyDescent="0.25"/>
    <row r="176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  <row r="313" s="5" customFormat="1" x14ac:dyDescent="0.25"/>
    <row r="314" s="5" customFormat="1" x14ac:dyDescent="0.25"/>
    <row r="315" s="5" customFormat="1" x14ac:dyDescent="0.25"/>
    <row r="316" s="5" customFormat="1" x14ac:dyDescent="0.25"/>
    <row r="317" s="5" customFormat="1" x14ac:dyDescent="0.25"/>
    <row r="318" s="5" customFormat="1" x14ac:dyDescent="0.25"/>
    <row r="319" s="5" customFormat="1" x14ac:dyDescent="0.25"/>
    <row r="320" s="5" customFormat="1" x14ac:dyDescent="0.25"/>
    <row r="321" s="5" customFormat="1" x14ac:dyDescent="0.25"/>
    <row r="322" s="5" customFormat="1" x14ac:dyDescent="0.25"/>
    <row r="323" s="5" customFormat="1" x14ac:dyDescent="0.25"/>
    <row r="324" s="5" customFormat="1" x14ac:dyDescent="0.25"/>
    <row r="325" s="5" customFormat="1" x14ac:dyDescent="0.25"/>
    <row r="326" s="5" customFormat="1" x14ac:dyDescent="0.25"/>
    <row r="327" s="5" customFormat="1" x14ac:dyDescent="0.25"/>
    <row r="328" s="5" customFormat="1" x14ac:dyDescent="0.25"/>
    <row r="329" s="5" customFormat="1" x14ac:dyDescent="0.25"/>
    <row r="330" s="5" customFormat="1" x14ac:dyDescent="0.25"/>
    <row r="331" s="5" customFormat="1" x14ac:dyDescent="0.25"/>
    <row r="332" s="5" customFormat="1" x14ac:dyDescent="0.25"/>
    <row r="333" s="5" customFormat="1" x14ac:dyDescent="0.25"/>
    <row r="334" s="5" customFormat="1" x14ac:dyDescent="0.25"/>
    <row r="335" s="5" customFormat="1" x14ac:dyDescent="0.25"/>
    <row r="336" s="5" customFormat="1" x14ac:dyDescent="0.25"/>
    <row r="337" s="5" customFormat="1" x14ac:dyDescent="0.25"/>
    <row r="338" s="5" customFormat="1" x14ac:dyDescent="0.25"/>
    <row r="339" s="5" customFormat="1" x14ac:dyDescent="0.25"/>
    <row r="340" s="5" customFormat="1" x14ac:dyDescent="0.25"/>
    <row r="341" s="5" customFormat="1" x14ac:dyDescent="0.25"/>
    <row r="342" s="5" customFormat="1" x14ac:dyDescent="0.25"/>
    <row r="343" s="5" customFormat="1" x14ac:dyDescent="0.25"/>
    <row r="344" s="5" customFormat="1" x14ac:dyDescent="0.25"/>
    <row r="345" s="5" customFormat="1" x14ac:dyDescent="0.25"/>
    <row r="346" s="5" customFormat="1" x14ac:dyDescent="0.25"/>
    <row r="347" s="5" customFormat="1" x14ac:dyDescent="0.25"/>
    <row r="348" s="5" customFormat="1" x14ac:dyDescent="0.25"/>
    <row r="349" s="5" customFormat="1" x14ac:dyDescent="0.25"/>
    <row r="350" s="5" customFormat="1" x14ac:dyDescent="0.25"/>
    <row r="351" s="5" customFormat="1" x14ac:dyDescent="0.25"/>
    <row r="352" s="5" customFormat="1" x14ac:dyDescent="0.25"/>
    <row r="353" s="5" customFormat="1" x14ac:dyDescent="0.25"/>
    <row r="354" s="5" customFormat="1" x14ac:dyDescent="0.25"/>
    <row r="355" s="5" customFormat="1" x14ac:dyDescent="0.25"/>
    <row r="356" s="5" customFormat="1" x14ac:dyDescent="0.25"/>
    <row r="357" s="5" customFormat="1" x14ac:dyDescent="0.25"/>
    <row r="358" s="5" customFormat="1" x14ac:dyDescent="0.25"/>
    <row r="359" s="5" customFormat="1" x14ac:dyDescent="0.25"/>
    <row r="360" s="5" customFormat="1" x14ac:dyDescent="0.25"/>
    <row r="361" s="5" customFormat="1" x14ac:dyDescent="0.25"/>
    <row r="362" s="5" customFormat="1" x14ac:dyDescent="0.25"/>
    <row r="363" s="5" customFormat="1" x14ac:dyDescent="0.25"/>
    <row r="364" s="5" customFormat="1" x14ac:dyDescent="0.25"/>
    <row r="365" s="5" customFormat="1" x14ac:dyDescent="0.25"/>
    <row r="366" s="5" customFormat="1" x14ac:dyDescent="0.25"/>
    <row r="367" s="5" customFormat="1" x14ac:dyDescent="0.25"/>
    <row r="368" s="5" customFormat="1" x14ac:dyDescent="0.25"/>
    <row r="369" s="5" customFormat="1" x14ac:dyDescent="0.25"/>
    <row r="370" s="5" customFormat="1" x14ac:dyDescent="0.25"/>
    <row r="371" s="5" customFormat="1" x14ac:dyDescent="0.25"/>
    <row r="372" s="5" customFormat="1" x14ac:dyDescent="0.25"/>
    <row r="373" s="5" customFormat="1" x14ac:dyDescent="0.25"/>
    <row r="374" s="5" customFormat="1" x14ac:dyDescent="0.25"/>
    <row r="375" s="5" customFormat="1" x14ac:dyDescent="0.25"/>
    <row r="376" s="5" customFormat="1" x14ac:dyDescent="0.25"/>
    <row r="377" s="5" customFormat="1" x14ac:dyDescent="0.25"/>
    <row r="378" s="5" customFormat="1" x14ac:dyDescent="0.25"/>
    <row r="379" s="5" customFormat="1" x14ac:dyDescent="0.25"/>
    <row r="380" s="5" customFormat="1" x14ac:dyDescent="0.25"/>
    <row r="381" s="5" customFormat="1" x14ac:dyDescent="0.25"/>
    <row r="382" s="5" customFormat="1" x14ac:dyDescent="0.25"/>
    <row r="383" s="5" customFormat="1" x14ac:dyDescent="0.25"/>
    <row r="384" s="5" customFormat="1" x14ac:dyDescent="0.25"/>
    <row r="385" s="5" customFormat="1" x14ac:dyDescent="0.25"/>
    <row r="386" s="5" customFormat="1" x14ac:dyDescent="0.25"/>
    <row r="387" s="5" customFormat="1" x14ac:dyDescent="0.25"/>
    <row r="388" s="5" customFormat="1" x14ac:dyDescent="0.25"/>
    <row r="389" s="5" customFormat="1" x14ac:dyDescent="0.25"/>
    <row r="390" s="5" customFormat="1" x14ac:dyDescent="0.25"/>
    <row r="391" s="5" customFormat="1" x14ac:dyDescent="0.25"/>
    <row r="392" s="5" customFormat="1" x14ac:dyDescent="0.25"/>
    <row r="393" s="5" customFormat="1" x14ac:dyDescent="0.25"/>
    <row r="394" s="5" customFormat="1" x14ac:dyDescent="0.25"/>
    <row r="395" s="5" customFormat="1" x14ac:dyDescent="0.25"/>
    <row r="396" s="5" customFormat="1" x14ac:dyDescent="0.25"/>
    <row r="397" s="5" customFormat="1" x14ac:dyDescent="0.25"/>
    <row r="398" s="5" customFormat="1" x14ac:dyDescent="0.25"/>
    <row r="399" s="5" customFormat="1" x14ac:dyDescent="0.25"/>
    <row r="400" s="5" customFormat="1" x14ac:dyDescent="0.25"/>
    <row r="401" s="5" customFormat="1" x14ac:dyDescent="0.25"/>
    <row r="402" s="5" customFormat="1" x14ac:dyDescent="0.25"/>
    <row r="403" s="5" customFormat="1" x14ac:dyDescent="0.25"/>
    <row r="404" s="5" customFormat="1" x14ac:dyDescent="0.25"/>
    <row r="405" s="5" customFormat="1" x14ac:dyDescent="0.25"/>
    <row r="406" s="5" customFormat="1" x14ac:dyDescent="0.25"/>
    <row r="407" s="5" customFormat="1" x14ac:dyDescent="0.25"/>
    <row r="408" s="5" customFormat="1" x14ac:dyDescent="0.25"/>
    <row r="409" s="5" customFormat="1" x14ac:dyDescent="0.25"/>
    <row r="410" s="5" customFormat="1" x14ac:dyDescent="0.25"/>
    <row r="411" s="5" customFormat="1" x14ac:dyDescent="0.25"/>
    <row r="412" s="5" customFormat="1" x14ac:dyDescent="0.25"/>
    <row r="413" s="5" customFormat="1" x14ac:dyDescent="0.25"/>
    <row r="414" s="5" customFormat="1" x14ac:dyDescent="0.25"/>
    <row r="415" s="5" customFormat="1" x14ac:dyDescent="0.25"/>
    <row r="416" s="5" customFormat="1" x14ac:dyDescent="0.25"/>
    <row r="417" s="5" customFormat="1" x14ac:dyDescent="0.25"/>
    <row r="418" s="5" customFormat="1" x14ac:dyDescent="0.25"/>
    <row r="419" s="5" customFormat="1" x14ac:dyDescent="0.25"/>
    <row r="420" s="5" customFormat="1" x14ac:dyDescent="0.25"/>
    <row r="421" s="5" customFormat="1" x14ac:dyDescent="0.25"/>
    <row r="422" s="5" customFormat="1" x14ac:dyDescent="0.25"/>
    <row r="423" s="5" customFormat="1" x14ac:dyDescent="0.25"/>
    <row r="424" s="5" customFormat="1" x14ac:dyDescent="0.25"/>
    <row r="425" s="5" customFormat="1" x14ac:dyDescent="0.25"/>
    <row r="426" s="5" customFormat="1" x14ac:dyDescent="0.25"/>
    <row r="427" s="5" customFormat="1" x14ac:dyDescent="0.25"/>
    <row r="428" s="5" customFormat="1" x14ac:dyDescent="0.25"/>
    <row r="429" s="5" customFormat="1" x14ac:dyDescent="0.25"/>
    <row r="430" s="5" customFormat="1" x14ac:dyDescent="0.25"/>
    <row r="431" s="5" customFormat="1" x14ac:dyDescent="0.25"/>
    <row r="432" s="5" customFormat="1" x14ac:dyDescent="0.25"/>
    <row r="433" s="5" customFormat="1" x14ac:dyDescent="0.25"/>
    <row r="434" s="5" customFormat="1" x14ac:dyDescent="0.25"/>
    <row r="435" s="5" customFormat="1" x14ac:dyDescent="0.25"/>
    <row r="436" s="5" customFormat="1" x14ac:dyDescent="0.25"/>
    <row r="437" s="5" customFormat="1" x14ac:dyDescent="0.25"/>
    <row r="438" s="5" customFormat="1" x14ac:dyDescent="0.25"/>
    <row r="439" s="5" customFormat="1" x14ac:dyDescent="0.25"/>
    <row r="440" s="5" customFormat="1" x14ac:dyDescent="0.25"/>
    <row r="441" s="5" customFormat="1" x14ac:dyDescent="0.25"/>
    <row r="442" s="5" customFormat="1" x14ac:dyDescent="0.25"/>
    <row r="443" s="5" customFormat="1" x14ac:dyDescent="0.25"/>
    <row r="444" s="5" customFormat="1" x14ac:dyDescent="0.25"/>
    <row r="445" s="5" customFormat="1" x14ac:dyDescent="0.25"/>
    <row r="446" s="5" customFormat="1" x14ac:dyDescent="0.25"/>
    <row r="447" s="5" customFormat="1" x14ac:dyDescent="0.25"/>
    <row r="448" s="5" customFormat="1" x14ac:dyDescent="0.25"/>
    <row r="449" s="5" customFormat="1" x14ac:dyDescent="0.25"/>
    <row r="450" s="5" customFormat="1" x14ac:dyDescent="0.25"/>
    <row r="451" s="5" customFormat="1" x14ac:dyDescent="0.25"/>
    <row r="452" s="5" customFormat="1" x14ac:dyDescent="0.25"/>
    <row r="453" s="5" customFormat="1" x14ac:dyDescent="0.25"/>
    <row r="454" s="5" customFormat="1" x14ac:dyDescent="0.25"/>
    <row r="455" s="5" customFormat="1" x14ac:dyDescent="0.25"/>
    <row r="456" s="5" customFormat="1" x14ac:dyDescent="0.25"/>
    <row r="457" s="5" customFormat="1" x14ac:dyDescent="0.25"/>
    <row r="458" s="5" customFormat="1" x14ac:dyDescent="0.25"/>
    <row r="459" s="5" customFormat="1" x14ac:dyDescent="0.25"/>
    <row r="460" s="5" customFormat="1" x14ac:dyDescent="0.25"/>
    <row r="461" s="5" customFormat="1" x14ac:dyDescent="0.25"/>
    <row r="462" s="5" customFormat="1" x14ac:dyDescent="0.25"/>
    <row r="463" s="5" customFormat="1" x14ac:dyDescent="0.25"/>
    <row r="464" s="5" customFormat="1" x14ac:dyDescent="0.25"/>
    <row r="465" s="5" customFormat="1" x14ac:dyDescent="0.25"/>
    <row r="466" s="5" customFormat="1" x14ac:dyDescent="0.25"/>
    <row r="467" s="5" customFormat="1" x14ac:dyDescent="0.25"/>
    <row r="468" s="5" customFormat="1" x14ac:dyDescent="0.25"/>
    <row r="469" s="5" customFormat="1" x14ac:dyDescent="0.25"/>
    <row r="470" s="5" customFormat="1" x14ac:dyDescent="0.25"/>
    <row r="471" s="5" customFormat="1" x14ac:dyDescent="0.25"/>
    <row r="472" s="5" customFormat="1" x14ac:dyDescent="0.25"/>
    <row r="473" s="5" customFormat="1" x14ac:dyDescent="0.25"/>
    <row r="474" s="5" customFormat="1" x14ac:dyDescent="0.25"/>
    <row r="475" s="5" customFormat="1" x14ac:dyDescent="0.25"/>
    <row r="476" s="5" customFormat="1" x14ac:dyDescent="0.25"/>
    <row r="477" s="5" customFormat="1" x14ac:dyDescent="0.25"/>
    <row r="478" s="5" customFormat="1" x14ac:dyDescent="0.25"/>
    <row r="479" s="5" customFormat="1" x14ac:dyDescent="0.25"/>
    <row r="480" s="5" customFormat="1" x14ac:dyDescent="0.25"/>
    <row r="481" s="5" customFormat="1" x14ac:dyDescent="0.25"/>
    <row r="482" s="5" customFormat="1" x14ac:dyDescent="0.25"/>
    <row r="483" s="5" customFormat="1" x14ac:dyDescent="0.25"/>
    <row r="484" s="5" customFormat="1" x14ac:dyDescent="0.25"/>
    <row r="485" s="5" customFormat="1" x14ac:dyDescent="0.25"/>
    <row r="486" s="5" customFormat="1" x14ac:dyDescent="0.25"/>
    <row r="487" s="5" customFormat="1" x14ac:dyDescent="0.25"/>
    <row r="488" s="5" customFormat="1" x14ac:dyDescent="0.25"/>
    <row r="489" s="5" customFormat="1" x14ac:dyDescent="0.25"/>
    <row r="490" s="5" customFormat="1" x14ac:dyDescent="0.25"/>
    <row r="491" s="5" customFormat="1" x14ac:dyDescent="0.25"/>
    <row r="492" s="5" customFormat="1" x14ac:dyDescent="0.25"/>
    <row r="493" s="5" customFormat="1" x14ac:dyDescent="0.25"/>
    <row r="494" s="5" customFormat="1" x14ac:dyDescent="0.25"/>
    <row r="495" s="5" customFormat="1" x14ac:dyDescent="0.25"/>
    <row r="496" s="5" customFormat="1" x14ac:dyDescent="0.25"/>
    <row r="497" s="5" customFormat="1" x14ac:dyDescent="0.25"/>
    <row r="498" s="5" customFormat="1" x14ac:dyDescent="0.25"/>
    <row r="499" s="5" customFormat="1" x14ac:dyDescent="0.25"/>
    <row r="500" s="5" customFormat="1" x14ac:dyDescent="0.25"/>
    <row r="501" s="5" customFormat="1" x14ac:dyDescent="0.25"/>
    <row r="502" s="5" customFormat="1" x14ac:dyDescent="0.25"/>
    <row r="503" s="5" customFormat="1" x14ac:dyDescent="0.25"/>
    <row r="504" s="5" customFormat="1" x14ac:dyDescent="0.25"/>
    <row r="505" s="5" customFormat="1" x14ac:dyDescent="0.25"/>
    <row r="506" s="5" customFormat="1" x14ac:dyDescent="0.25"/>
    <row r="507" s="5" customFormat="1" x14ac:dyDescent="0.25"/>
    <row r="508" s="5" customFormat="1" x14ac:dyDescent="0.25"/>
    <row r="509" s="5" customFormat="1" x14ac:dyDescent="0.25"/>
    <row r="510" s="5" customFormat="1" x14ac:dyDescent="0.25"/>
    <row r="511" s="5" customFormat="1" x14ac:dyDescent="0.25"/>
    <row r="512" s="5" customFormat="1" x14ac:dyDescent="0.25"/>
    <row r="513" s="5" customFormat="1" x14ac:dyDescent="0.25"/>
    <row r="514" s="5" customFormat="1" x14ac:dyDescent="0.25"/>
    <row r="515" s="5" customFormat="1" x14ac:dyDescent="0.25"/>
    <row r="516" s="5" customFormat="1" x14ac:dyDescent="0.25"/>
    <row r="517" s="5" customFormat="1" x14ac:dyDescent="0.25"/>
    <row r="518" s="5" customFormat="1" x14ac:dyDescent="0.25"/>
    <row r="519" s="5" customFormat="1" x14ac:dyDescent="0.25"/>
    <row r="520" s="5" customFormat="1" x14ac:dyDescent="0.25"/>
    <row r="521" s="5" customFormat="1" x14ac:dyDescent="0.25"/>
    <row r="522" s="5" customFormat="1" x14ac:dyDescent="0.25"/>
    <row r="523" s="5" customFormat="1" x14ac:dyDescent="0.25"/>
    <row r="524" s="5" customFormat="1" x14ac:dyDescent="0.25"/>
    <row r="525" s="5" customFormat="1" x14ac:dyDescent="0.25"/>
    <row r="526" s="5" customFormat="1" x14ac:dyDescent="0.25"/>
    <row r="527" s="5" customFormat="1" x14ac:dyDescent="0.25"/>
    <row r="528" s="5" customFormat="1" x14ac:dyDescent="0.25"/>
    <row r="529" s="5" customFormat="1" x14ac:dyDescent="0.25"/>
    <row r="530" s="5" customFormat="1" x14ac:dyDescent="0.25"/>
    <row r="531" s="5" customFormat="1" x14ac:dyDescent="0.25"/>
    <row r="532" s="5" customFormat="1" x14ac:dyDescent="0.25"/>
    <row r="533" s="5" customFormat="1" x14ac:dyDescent="0.25"/>
    <row r="534" s="5" customFormat="1" x14ac:dyDescent="0.25"/>
    <row r="535" s="5" customFormat="1" x14ac:dyDescent="0.25"/>
    <row r="536" s="5" customFormat="1" x14ac:dyDescent="0.25"/>
    <row r="537" s="5" customFormat="1" x14ac:dyDescent="0.25"/>
    <row r="538" s="5" customFormat="1" x14ac:dyDescent="0.25"/>
    <row r="539" s="5" customFormat="1" x14ac:dyDescent="0.25"/>
    <row r="540" s="5" customFormat="1" x14ac:dyDescent="0.25"/>
    <row r="541" s="5" customFormat="1" x14ac:dyDescent="0.25"/>
    <row r="542" s="5" customFormat="1" x14ac:dyDescent="0.25"/>
    <row r="543" s="5" customFormat="1" x14ac:dyDescent="0.25"/>
    <row r="544" s="5" customFormat="1" x14ac:dyDescent="0.25"/>
    <row r="545" s="5" customFormat="1" x14ac:dyDescent="0.25"/>
    <row r="546" s="5" customFormat="1" x14ac:dyDescent="0.25"/>
    <row r="547" s="5" customFormat="1" x14ac:dyDescent="0.25"/>
    <row r="548" s="5" customFormat="1" x14ac:dyDescent="0.25"/>
    <row r="549" s="5" customFormat="1" x14ac:dyDescent="0.25"/>
    <row r="550" s="5" customFormat="1" x14ac:dyDescent="0.25"/>
    <row r="551" s="5" customFormat="1" x14ac:dyDescent="0.25"/>
    <row r="552" s="5" customFormat="1" x14ac:dyDescent="0.25"/>
    <row r="553" s="5" customFormat="1" x14ac:dyDescent="0.25"/>
    <row r="554" s="5" customFormat="1" x14ac:dyDescent="0.25"/>
    <row r="555" s="5" customFormat="1" x14ac:dyDescent="0.25"/>
    <row r="556" s="5" customFormat="1" x14ac:dyDescent="0.25"/>
    <row r="557" s="5" customFormat="1" x14ac:dyDescent="0.25"/>
    <row r="558" s="5" customFormat="1" x14ac:dyDescent="0.25"/>
    <row r="559" s="5" customFormat="1" x14ac:dyDescent="0.25"/>
    <row r="560" s="5" customFormat="1" x14ac:dyDescent="0.25"/>
    <row r="561" s="5" customFormat="1" x14ac:dyDescent="0.25"/>
    <row r="562" s="5" customFormat="1" x14ac:dyDescent="0.25"/>
    <row r="563" s="5" customFormat="1" x14ac:dyDescent="0.25"/>
    <row r="564" s="5" customFormat="1" x14ac:dyDescent="0.25"/>
    <row r="565" s="5" customFormat="1" x14ac:dyDescent="0.25"/>
    <row r="566" s="5" customFormat="1" x14ac:dyDescent="0.25"/>
    <row r="567" s="5" customFormat="1" x14ac:dyDescent="0.25"/>
    <row r="568" s="5" customFormat="1" x14ac:dyDescent="0.25"/>
    <row r="569" s="5" customFormat="1" x14ac:dyDescent="0.25"/>
    <row r="570" s="5" customFormat="1" x14ac:dyDescent="0.25"/>
    <row r="571" s="5" customFormat="1" x14ac:dyDescent="0.25"/>
    <row r="572" s="5" customFormat="1" x14ac:dyDescent="0.25"/>
    <row r="573" s="5" customFormat="1" x14ac:dyDescent="0.25"/>
    <row r="574" s="5" customFormat="1" x14ac:dyDescent="0.25"/>
    <row r="575" s="5" customFormat="1" x14ac:dyDescent="0.25"/>
    <row r="576" s="5" customFormat="1" x14ac:dyDescent="0.25"/>
    <row r="577" s="5" customFormat="1" x14ac:dyDescent="0.25"/>
    <row r="578" s="5" customFormat="1" x14ac:dyDescent="0.25"/>
    <row r="579" s="5" customFormat="1" x14ac:dyDescent="0.25"/>
    <row r="580" s="5" customFormat="1" x14ac:dyDescent="0.25"/>
    <row r="581" s="5" customFormat="1" x14ac:dyDescent="0.25"/>
    <row r="582" s="5" customFormat="1" x14ac:dyDescent="0.25"/>
    <row r="583" s="5" customFormat="1" x14ac:dyDescent="0.25"/>
    <row r="584" s="5" customFormat="1" x14ac:dyDescent="0.25"/>
    <row r="585" s="5" customFormat="1" x14ac:dyDescent="0.25"/>
    <row r="586" s="5" customFormat="1" x14ac:dyDescent="0.25"/>
    <row r="587" s="5" customFormat="1" x14ac:dyDescent="0.25"/>
    <row r="588" s="5" customFormat="1" x14ac:dyDescent="0.25"/>
    <row r="589" s="5" customFormat="1" x14ac:dyDescent="0.25"/>
    <row r="590" s="5" customFormat="1" x14ac:dyDescent="0.25"/>
    <row r="591" s="5" customFormat="1" x14ac:dyDescent="0.25"/>
    <row r="592" s="5" customFormat="1" x14ac:dyDescent="0.25"/>
    <row r="593" s="5" customFormat="1" x14ac:dyDescent="0.25"/>
    <row r="594" s="5" customFormat="1" x14ac:dyDescent="0.25"/>
    <row r="595" s="5" customFormat="1" x14ac:dyDescent="0.25"/>
    <row r="596" s="5" customFormat="1" x14ac:dyDescent="0.25"/>
    <row r="597" s="5" customFormat="1" x14ac:dyDescent="0.25"/>
    <row r="598" s="5" customFormat="1" x14ac:dyDescent="0.25"/>
    <row r="599" s="5" customFormat="1" x14ac:dyDescent="0.25"/>
    <row r="600" s="5" customFormat="1" x14ac:dyDescent="0.25"/>
    <row r="601" s="5" customFormat="1" x14ac:dyDescent="0.25"/>
    <row r="602" s="5" customFormat="1" x14ac:dyDescent="0.25"/>
    <row r="603" s="5" customFormat="1" x14ac:dyDescent="0.25"/>
    <row r="604" s="5" customFormat="1" x14ac:dyDescent="0.25"/>
    <row r="605" s="5" customFormat="1" x14ac:dyDescent="0.25"/>
    <row r="606" s="5" customFormat="1" x14ac:dyDescent="0.25"/>
    <row r="607" s="5" customFormat="1" x14ac:dyDescent="0.25"/>
    <row r="608" s="5" customFormat="1" x14ac:dyDescent="0.25"/>
    <row r="609" s="5" customFormat="1" x14ac:dyDescent="0.25"/>
    <row r="610" s="5" customFormat="1" x14ac:dyDescent="0.25"/>
    <row r="611" s="5" customFormat="1" x14ac:dyDescent="0.25"/>
    <row r="612" s="5" customFormat="1" x14ac:dyDescent="0.25"/>
    <row r="613" s="5" customFormat="1" x14ac:dyDescent="0.25"/>
    <row r="614" s="5" customFormat="1" x14ac:dyDescent="0.25"/>
    <row r="615" s="5" customFormat="1" x14ac:dyDescent="0.25"/>
    <row r="616" s="5" customFormat="1" x14ac:dyDescent="0.25"/>
    <row r="617" s="5" customFormat="1" x14ac:dyDescent="0.25"/>
    <row r="618" s="5" customFormat="1" x14ac:dyDescent="0.25"/>
    <row r="619" s="5" customFormat="1" x14ac:dyDescent="0.25"/>
    <row r="620" s="5" customFormat="1" x14ac:dyDescent="0.25"/>
    <row r="621" s="5" customFormat="1" x14ac:dyDescent="0.25"/>
    <row r="622" s="5" customFormat="1" x14ac:dyDescent="0.25"/>
    <row r="623" s="5" customFormat="1" x14ac:dyDescent="0.25"/>
    <row r="624" s="5" customFormat="1" x14ac:dyDescent="0.25"/>
    <row r="625" s="5" customFormat="1" x14ac:dyDescent="0.25"/>
    <row r="626" s="5" customFormat="1" x14ac:dyDescent="0.25"/>
    <row r="627" s="5" customFormat="1" x14ac:dyDescent="0.25"/>
    <row r="628" s="5" customFormat="1" x14ac:dyDescent="0.25"/>
    <row r="629" s="5" customFormat="1" x14ac:dyDescent="0.25"/>
    <row r="630" s="5" customFormat="1" x14ac:dyDescent="0.25"/>
    <row r="631" s="5" customFormat="1" x14ac:dyDescent="0.25"/>
    <row r="632" s="5" customFormat="1" x14ac:dyDescent="0.25"/>
    <row r="633" s="5" customFormat="1" x14ac:dyDescent="0.25"/>
    <row r="634" s="5" customFormat="1" x14ac:dyDescent="0.25"/>
    <row r="635" s="5" customFormat="1" x14ac:dyDescent="0.25"/>
    <row r="636" s="5" customFormat="1" x14ac:dyDescent="0.25"/>
    <row r="637" s="5" customFormat="1" x14ac:dyDescent="0.25"/>
    <row r="638" s="5" customFormat="1" x14ac:dyDescent="0.25"/>
    <row r="639" s="5" customFormat="1" x14ac:dyDescent="0.25"/>
    <row r="640" s="5" customFormat="1" x14ac:dyDescent="0.25"/>
    <row r="641" s="5" customFormat="1" x14ac:dyDescent="0.25"/>
    <row r="642" s="5" customFormat="1" x14ac:dyDescent="0.25"/>
    <row r="643" s="5" customFormat="1" x14ac:dyDescent="0.25"/>
    <row r="644" s="5" customFormat="1" x14ac:dyDescent="0.25"/>
    <row r="645" s="5" customFormat="1" x14ac:dyDescent="0.25"/>
    <row r="646" s="5" customFormat="1" x14ac:dyDescent="0.25"/>
    <row r="647" s="5" customFormat="1" x14ac:dyDescent="0.25"/>
    <row r="648" s="5" customFormat="1" x14ac:dyDescent="0.25"/>
    <row r="649" s="5" customFormat="1" x14ac:dyDescent="0.25"/>
    <row r="650" s="5" customFormat="1" x14ac:dyDescent="0.25"/>
    <row r="651" s="5" customFormat="1" x14ac:dyDescent="0.25"/>
    <row r="652" s="5" customFormat="1" x14ac:dyDescent="0.25"/>
    <row r="653" s="5" customFormat="1" x14ac:dyDescent="0.25"/>
    <row r="654" s="5" customFormat="1" x14ac:dyDescent="0.25"/>
    <row r="655" s="5" customFormat="1" x14ac:dyDescent="0.25"/>
    <row r="656" s="5" customFormat="1" x14ac:dyDescent="0.25"/>
    <row r="657" s="5" customFormat="1" x14ac:dyDescent="0.25"/>
    <row r="658" s="5" customFormat="1" x14ac:dyDescent="0.25"/>
    <row r="659" s="5" customFormat="1" x14ac:dyDescent="0.25"/>
    <row r="660" s="5" customFormat="1" x14ac:dyDescent="0.25"/>
    <row r="661" s="5" customFormat="1" x14ac:dyDescent="0.25"/>
    <row r="662" s="5" customFormat="1" x14ac:dyDescent="0.25"/>
    <row r="663" s="5" customFormat="1" x14ac:dyDescent="0.25"/>
    <row r="664" s="5" customFormat="1" x14ac:dyDescent="0.25"/>
    <row r="665" s="5" customFormat="1" x14ac:dyDescent="0.25"/>
    <row r="666" s="5" customFormat="1" x14ac:dyDescent="0.25"/>
    <row r="667" s="5" customFormat="1" x14ac:dyDescent="0.25"/>
    <row r="668" s="5" customFormat="1" x14ac:dyDescent="0.25"/>
    <row r="669" s="5" customFormat="1" x14ac:dyDescent="0.25"/>
    <row r="670" s="5" customFormat="1" x14ac:dyDescent="0.25"/>
    <row r="671" s="5" customFormat="1" x14ac:dyDescent="0.25"/>
    <row r="672" s="5" customFormat="1" x14ac:dyDescent="0.25"/>
    <row r="673" s="5" customFormat="1" x14ac:dyDescent="0.25"/>
    <row r="674" s="5" customFormat="1" x14ac:dyDescent="0.25"/>
    <row r="675" s="5" customFormat="1" x14ac:dyDescent="0.25"/>
    <row r="676" s="5" customFormat="1" x14ac:dyDescent="0.25"/>
    <row r="677" s="5" customFormat="1" x14ac:dyDescent="0.25"/>
    <row r="678" s="5" customFormat="1" x14ac:dyDescent="0.25"/>
    <row r="679" s="5" customFormat="1" x14ac:dyDescent="0.25"/>
    <row r="680" s="5" customFormat="1" x14ac:dyDescent="0.25"/>
    <row r="681" s="5" customFormat="1" x14ac:dyDescent="0.25"/>
    <row r="682" s="5" customFormat="1" x14ac:dyDescent="0.25"/>
    <row r="683" s="5" customFormat="1" x14ac:dyDescent="0.25"/>
    <row r="684" s="5" customFormat="1" x14ac:dyDescent="0.25"/>
    <row r="685" s="5" customFormat="1" x14ac:dyDescent="0.25"/>
    <row r="686" s="5" customFormat="1" x14ac:dyDescent="0.25"/>
    <row r="687" s="5" customFormat="1" x14ac:dyDescent="0.25"/>
    <row r="688" s="5" customFormat="1" x14ac:dyDescent="0.25"/>
    <row r="689" s="5" customFormat="1" x14ac:dyDescent="0.25"/>
    <row r="690" s="5" customFormat="1" x14ac:dyDescent="0.25"/>
    <row r="691" s="5" customFormat="1" x14ac:dyDescent="0.25"/>
    <row r="692" s="5" customFormat="1" x14ac:dyDescent="0.25"/>
    <row r="693" s="5" customFormat="1" x14ac:dyDescent="0.25"/>
    <row r="694" s="5" customFormat="1" x14ac:dyDescent="0.25"/>
    <row r="695" s="5" customFormat="1" x14ac:dyDescent="0.25"/>
    <row r="696" s="5" customFormat="1" x14ac:dyDescent="0.25"/>
    <row r="697" s="5" customFormat="1" x14ac:dyDescent="0.25"/>
    <row r="698" s="5" customFormat="1" x14ac:dyDescent="0.25"/>
    <row r="699" s="5" customFormat="1" x14ac:dyDescent="0.25"/>
    <row r="700" s="5" customFormat="1" x14ac:dyDescent="0.25"/>
    <row r="701" s="5" customFormat="1" x14ac:dyDescent="0.25"/>
    <row r="702" s="5" customFormat="1" x14ac:dyDescent="0.25"/>
    <row r="703" s="5" customFormat="1" x14ac:dyDescent="0.25"/>
    <row r="704" s="5" customFormat="1" x14ac:dyDescent="0.25"/>
    <row r="705" s="5" customFormat="1" x14ac:dyDescent="0.25"/>
    <row r="706" s="5" customFormat="1" x14ac:dyDescent="0.25"/>
    <row r="707" s="5" customFormat="1" x14ac:dyDescent="0.25"/>
    <row r="708" s="5" customFormat="1" x14ac:dyDescent="0.25"/>
    <row r="709" s="5" customFormat="1" x14ac:dyDescent="0.25"/>
    <row r="710" s="5" customFormat="1" x14ac:dyDescent="0.25"/>
    <row r="711" s="5" customFormat="1" x14ac:dyDescent="0.25"/>
    <row r="712" s="5" customFormat="1" x14ac:dyDescent="0.25"/>
    <row r="713" s="5" customFormat="1" x14ac:dyDescent="0.25"/>
    <row r="714" s="5" customFormat="1" x14ac:dyDescent="0.25"/>
    <row r="715" s="5" customFormat="1" x14ac:dyDescent="0.25"/>
    <row r="716" s="5" customFormat="1" x14ac:dyDescent="0.25"/>
    <row r="717" s="5" customFormat="1" x14ac:dyDescent="0.25"/>
    <row r="718" s="5" customFormat="1" x14ac:dyDescent="0.25"/>
    <row r="719" s="5" customFormat="1" x14ac:dyDescent="0.25"/>
    <row r="720" s="5" customFormat="1" x14ac:dyDescent="0.25"/>
    <row r="721" s="5" customFormat="1" x14ac:dyDescent="0.25"/>
    <row r="722" s="5" customFormat="1" x14ac:dyDescent="0.25"/>
    <row r="723" s="5" customFormat="1" x14ac:dyDescent="0.25"/>
    <row r="724" s="5" customFormat="1" x14ac:dyDescent="0.25"/>
    <row r="725" s="5" customFormat="1" x14ac:dyDescent="0.25"/>
    <row r="726" s="5" customFormat="1" x14ac:dyDescent="0.25"/>
    <row r="727" s="5" customFormat="1" x14ac:dyDescent="0.25"/>
    <row r="728" s="5" customFormat="1" x14ac:dyDescent="0.25"/>
    <row r="729" s="5" customFormat="1" x14ac:dyDescent="0.25"/>
    <row r="730" s="5" customFormat="1" x14ac:dyDescent="0.25"/>
    <row r="731" s="5" customFormat="1" x14ac:dyDescent="0.25"/>
    <row r="732" s="5" customFormat="1" x14ac:dyDescent="0.25"/>
    <row r="733" s="5" customFormat="1" x14ac:dyDescent="0.25"/>
    <row r="734" s="5" customFormat="1" x14ac:dyDescent="0.25"/>
    <row r="735" s="5" customFormat="1" x14ac:dyDescent="0.25"/>
    <row r="736" s="5" customFormat="1" x14ac:dyDescent="0.25"/>
    <row r="737" s="5" customFormat="1" x14ac:dyDescent="0.25"/>
    <row r="738" s="5" customFormat="1" x14ac:dyDescent="0.25"/>
    <row r="739" s="5" customFormat="1" x14ac:dyDescent="0.25"/>
    <row r="740" s="5" customFormat="1" x14ac:dyDescent="0.25"/>
    <row r="741" s="5" customFormat="1" x14ac:dyDescent="0.25"/>
    <row r="742" s="5" customFormat="1" x14ac:dyDescent="0.25"/>
    <row r="743" s="5" customFormat="1" x14ac:dyDescent="0.25"/>
    <row r="744" s="5" customFormat="1" x14ac:dyDescent="0.25"/>
    <row r="745" s="5" customFormat="1" x14ac:dyDescent="0.25"/>
    <row r="746" s="5" customFormat="1" x14ac:dyDescent="0.25"/>
    <row r="747" s="5" customFormat="1" x14ac:dyDescent="0.25"/>
    <row r="748" s="5" customFormat="1" x14ac:dyDescent="0.25"/>
    <row r="749" s="5" customFormat="1" x14ac:dyDescent="0.25"/>
    <row r="750" s="5" customFormat="1" x14ac:dyDescent="0.25"/>
    <row r="751" s="5" customFormat="1" x14ac:dyDescent="0.25"/>
    <row r="752" s="5" customFormat="1" x14ac:dyDescent="0.25"/>
    <row r="753" s="5" customFormat="1" x14ac:dyDescent="0.25"/>
    <row r="754" s="5" customFormat="1" x14ac:dyDescent="0.25"/>
    <row r="755" s="5" customFormat="1" x14ac:dyDescent="0.25"/>
    <row r="756" s="5" customFormat="1" x14ac:dyDescent="0.25"/>
    <row r="757" s="5" customFormat="1" x14ac:dyDescent="0.25"/>
    <row r="758" s="5" customFormat="1" x14ac:dyDescent="0.25"/>
    <row r="759" s="5" customFormat="1" x14ac:dyDescent="0.25"/>
    <row r="760" s="5" customFormat="1" x14ac:dyDescent="0.25"/>
    <row r="761" s="5" customFormat="1" x14ac:dyDescent="0.25"/>
    <row r="762" s="5" customFormat="1" x14ac:dyDescent="0.25"/>
    <row r="763" s="5" customFormat="1" x14ac:dyDescent="0.25"/>
    <row r="764" s="5" customFormat="1" x14ac:dyDescent="0.25"/>
    <row r="765" s="5" customFormat="1" x14ac:dyDescent="0.25"/>
    <row r="766" s="5" customFormat="1" x14ac:dyDescent="0.25"/>
    <row r="767" s="5" customFormat="1" x14ac:dyDescent="0.25"/>
    <row r="768" s="5" customFormat="1" x14ac:dyDescent="0.25"/>
    <row r="769" s="5" customFormat="1" x14ac:dyDescent="0.25"/>
    <row r="770" s="5" customFormat="1" x14ac:dyDescent="0.25"/>
    <row r="771" s="5" customFormat="1" x14ac:dyDescent="0.25"/>
    <row r="772" s="5" customFormat="1" x14ac:dyDescent="0.25"/>
    <row r="773" s="5" customFormat="1" x14ac:dyDescent="0.25"/>
    <row r="774" s="5" customFormat="1" x14ac:dyDescent="0.25"/>
    <row r="775" s="5" customFormat="1" x14ac:dyDescent="0.25"/>
    <row r="776" s="5" customFormat="1" x14ac:dyDescent="0.25"/>
    <row r="777" s="5" customFormat="1" x14ac:dyDescent="0.25"/>
    <row r="778" s="5" customFormat="1" x14ac:dyDescent="0.25"/>
    <row r="779" s="5" customFormat="1" x14ac:dyDescent="0.25"/>
    <row r="780" s="5" customFormat="1" x14ac:dyDescent="0.25"/>
    <row r="781" s="5" customFormat="1" x14ac:dyDescent="0.25"/>
    <row r="782" s="5" customFormat="1" x14ac:dyDescent="0.25"/>
    <row r="783" s="5" customFormat="1" x14ac:dyDescent="0.25"/>
    <row r="784" s="5" customFormat="1" x14ac:dyDescent="0.25"/>
    <row r="785" s="5" customFormat="1" x14ac:dyDescent="0.25"/>
    <row r="786" s="5" customFormat="1" x14ac:dyDescent="0.25"/>
    <row r="787" s="5" customFormat="1" x14ac:dyDescent="0.25"/>
    <row r="788" s="5" customFormat="1" x14ac:dyDescent="0.25"/>
    <row r="789" s="5" customFormat="1" x14ac:dyDescent="0.25"/>
    <row r="790" s="5" customFormat="1" x14ac:dyDescent="0.25"/>
    <row r="791" s="5" customFormat="1" x14ac:dyDescent="0.25"/>
    <row r="792" s="5" customFormat="1" x14ac:dyDescent="0.25"/>
    <row r="793" s="5" customFormat="1" x14ac:dyDescent="0.25"/>
    <row r="794" s="5" customFormat="1" x14ac:dyDescent="0.25"/>
    <row r="795" s="5" customFormat="1" x14ac:dyDescent="0.25"/>
    <row r="796" s="5" customFormat="1" x14ac:dyDescent="0.25"/>
    <row r="797" s="5" customFormat="1" x14ac:dyDescent="0.25"/>
    <row r="798" s="5" customFormat="1" x14ac:dyDescent="0.25"/>
    <row r="799" s="5" customFormat="1" x14ac:dyDescent="0.25"/>
    <row r="800" s="5" customFormat="1" x14ac:dyDescent="0.25"/>
    <row r="801" s="5" customFormat="1" x14ac:dyDescent="0.25"/>
    <row r="802" s="5" customFormat="1" x14ac:dyDescent="0.25"/>
    <row r="803" s="5" customFormat="1" x14ac:dyDescent="0.25"/>
    <row r="804" s="5" customFormat="1" x14ac:dyDescent="0.25"/>
    <row r="805" s="5" customFormat="1" x14ac:dyDescent="0.25"/>
    <row r="806" s="5" customFormat="1" x14ac:dyDescent="0.25"/>
    <row r="807" s="5" customFormat="1" x14ac:dyDescent="0.25"/>
    <row r="808" s="5" customFormat="1" x14ac:dyDescent="0.25"/>
    <row r="809" s="5" customFormat="1" x14ac:dyDescent="0.25"/>
    <row r="810" s="5" customFormat="1" x14ac:dyDescent="0.25"/>
    <row r="811" s="5" customFormat="1" x14ac:dyDescent="0.25"/>
    <row r="812" s="5" customFormat="1" x14ac:dyDescent="0.25"/>
    <row r="813" s="5" customFormat="1" x14ac:dyDescent="0.25"/>
    <row r="814" s="5" customFormat="1" x14ac:dyDescent="0.25"/>
    <row r="815" s="5" customFormat="1" x14ac:dyDescent="0.25"/>
    <row r="816" s="5" customFormat="1" x14ac:dyDescent="0.25"/>
    <row r="817" s="5" customFormat="1" x14ac:dyDescent="0.25"/>
    <row r="818" s="5" customFormat="1" x14ac:dyDescent="0.25"/>
    <row r="819" s="5" customFormat="1" x14ac:dyDescent="0.25"/>
    <row r="820" s="5" customFormat="1" x14ac:dyDescent="0.25"/>
    <row r="821" s="5" customFormat="1" x14ac:dyDescent="0.25"/>
    <row r="822" s="5" customFormat="1" x14ac:dyDescent="0.25"/>
    <row r="823" s="5" customFormat="1" x14ac:dyDescent="0.25"/>
    <row r="824" s="5" customFormat="1" x14ac:dyDescent="0.25"/>
    <row r="825" s="5" customFormat="1" x14ac:dyDescent="0.25"/>
    <row r="826" s="5" customFormat="1" x14ac:dyDescent="0.25"/>
    <row r="827" s="5" customFormat="1" x14ac:dyDescent="0.25"/>
    <row r="828" s="5" customFormat="1" x14ac:dyDescent="0.25"/>
    <row r="829" s="5" customFormat="1" x14ac:dyDescent="0.25"/>
    <row r="830" s="5" customFormat="1" x14ac:dyDescent="0.25"/>
    <row r="831" s="5" customFormat="1" x14ac:dyDescent="0.25"/>
    <row r="832" s="5" customFormat="1" x14ac:dyDescent="0.25"/>
    <row r="833" s="5" customFormat="1" x14ac:dyDescent="0.25"/>
    <row r="834" s="5" customFormat="1" x14ac:dyDescent="0.25"/>
    <row r="835" s="5" customFormat="1" x14ac:dyDescent="0.25"/>
    <row r="836" s="5" customFormat="1" x14ac:dyDescent="0.25"/>
    <row r="837" s="5" customFormat="1" x14ac:dyDescent="0.25"/>
    <row r="838" s="5" customFormat="1" x14ac:dyDescent="0.25"/>
    <row r="839" s="5" customFormat="1" x14ac:dyDescent="0.25"/>
    <row r="840" s="5" customFormat="1" x14ac:dyDescent="0.25"/>
    <row r="841" s="5" customFormat="1" x14ac:dyDescent="0.25"/>
    <row r="842" s="5" customFormat="1" x14ac:dyDescent="0.25"/>
    <row r="843" s="5" customFormat="1" x14ac:dyDescent="0.25"/>
    <row r="844" s="5" customFormat="1" x14ac:dyDescent="0.25"/>
    <row r="845" s="5" customFormat="1" x14ac:dyDescent="0.25"/>
    <row r="846" s="5" customFormat="1" x14ac:dyDescent="0.25"/>
    <row r="847" s="5" customFormat="1" x14ac:dyDescent="0.25"/>
    <row r="848" s="5" customFormat="1" x14ac:dyDescent="0.25"/>
    <row r="849" s="5" customFormat="1" x14ac:dyDescent="0.25"/>
    <row r="850" s="5" customFormat="1" x14ac:dyDescent="0.25"/>
    <row r="851" s="5" customFormat="1" x14ac:dyDescent="0.25"/>
    <row r="852" s="5" customFormat="1" x14ac:dyDescent="0.25"/>
    <row r="853" s="5" customFormat="1" x14ac:dyDescent="0.25"/>
    <row r="854" s="5" customFormat="1" x14ac:dyDescent="0.25"/>
    <row r="855" s="5" customFormat="1" x14ac:dyDescent="0.25"/>
    <row r="856" s="5" customFormat="1" x14ac:dyDescent="0.25"/>
    <row r="857" s="5" customFormat="1" x14ac:dyDescent="0.25"/>
    <row r="858" s="5" customFormat="1" x14ac:dyDescent="0.25"/>
    <row r="859" s="5" customFormat="1" x14ac:dyDescent="0.25"/>
    <row r="860" s="5" customFormat="1" x14ac:dyDescent="0.25"/>
    <row r="861" s="5" customFormat="1" x14ac:dyDescent="0.25"/>
    <row r="862" s="5" customFormat="1" x14ac:dyDescent="0.25"/>
    <row r="863" s="5" customFormat="1" x14ac:dyDescent="0.25"/>
    <row r="864" s="5" customFormat="1" x14ac:dyDescent="0.25"/>
    <row r="865" spans="3:121" s="5" customFormat="1" x14ac:dyDescent="0.25"/>
    <row r="866" spans="3:121" s="5" customFormat="1" x14ac:dyDescent="0.25"/>
    <row r="867" spans="3:121" s="5" customFormat="1" x14ac:dyDescent="0.25"/>
    <row r="868" spans="3:121" s="5" customFormat="1" x14ac:dyDescent="0.25"/>
    <row r="869" spans="3:121" s="5" customFormat="1" x14ac:dyDescent="0.25"/>
    <row r="870" spans="3:121" s="5" customFormat="1" x14ac:dyDescent="0.25"/>
    <row r="871" spans="3:121" s="5" customFormat="1" x14ac:dyDescent="0.25"/>
    <row r="872" spans="3:121" s="5" customFormat="1" x14ac:dyDescent="0.25"/>
    <row r="873" spans="3:121" s="5" customFormat="1" x14ac:dyDescent="0.25"/>
    <row r="874" spans="3:121" s="5" customFormat="1" x14ac:dyDescent="0.25"/>
    <row r="875" spans="3:121" s="5" customFormat="1" x14ac:dyDescent="0.25"/>
    <row r="876" spans="3:121" s="5" customFormat="1" x14ac:dyDescent="0.25"/>
    <row r="877" spans="3:121" x14ac:dyDescent="0.2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  <c r="BP877" s="5"/>
      <c r="BQ877" s="5"/>
      <c r="BR877" s="5"/>
      <c r="BS877" s="5"/>
      <c r="BT877" s="5"/>
      <c r="BU877" s="5"/>
      <c r="BV877" s="5"/>
      <c r="BW877" s="5"/>
      <c r="BX877" s="5"/>
      <c r="BY877" s="5"/>
      <c r="BZ877" s="5"/>
      <c r="CA877" s="5"/>
      <c r="CB877" s="5"/>
      <c r="CC877" s="5"/>
      <c r="CD877" s="5"/>
      <c r="CE877" s="5"/>
      <c r="CF877" s="5"/>
      <c r="CG877" s="5"/>
      <c r="CH877" s="5"/>
      <c r="CI877" s="5"/>
      <c r="CJ877" s="5"/>
      <c r="CK877" s="5"/>
      <c r="CL877" s="5"/>
      <c r="CM877" s="5"/>
      <c r="CN877" s="5"/>
      <c r="CO877" s="5"/>
      <c r="CP877" s="5"/>
      <c r="CQ877" s="5"/>
      <c r="CR877" s="5"/>
      <c r="CS877" s="5"/>
      <c r="CT877" s="5"/>
      <c r="CU877" s="5"/>
      <c r="CV877" s="5"/>
      <c r="CW877" s="5"/>
      <c r="CX877" s="5"/>
      <c r="CY877" s="5"/>
      <c r="CZ877" s="5"/>
      <c r="DA877" s="5"/>
      <c r="DB877" s="5"/>
      <c r="DC877" s="5"/>
      <c r="DD877" s="5"/>
      <c r="DE877" s="5"/>
      <c r="DF877" s="5"/>
      <c r="DG877" s="5"/>
      <c r="DH877" s="5"/>
      <c r="DI877" s="5"/>
      <c r="DJ877" s="5"/>
      <c r="DK877" s="5"/>
      <c r="DL877" s="5"/>
      <c r="DM877" s="5"/>
      <c r="DN877" s="5"/>
      <c r="DO877" s="5"/>
      <c r="DP877" s="5"/>
      <c r="DQ877" s="5"/>
    </row>
    <row r="878" spans="3:121" x14ac:dyDescent="0.2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5"/>
      <c r="CL878" s="5"/>
      <c r="CM878" s="5"/>
      <c r="CN878" s="5"/>
      <c r="CO878" s="5"/>
      <c r="CP878" s="5"/>
      <c r="CQ878" s="5"/>
      <c r="CR878" s="5"/>
      <c r="CS878" s="5"/>
      <c r="CT878" s="5"/>
      <c r="CU878" s="5"/>
      <c r="CV878" s="5"/>
      <c r="CW878" s="5"/>
      <c r="CX878" s="5"/>
      <c r="CY878" s="5"/>
      <c r="CZ878" s="5"/>
      <c r="DA878" s="5"/>
      <c r="DB878" s="5"/>
      <c r="DC878" s="5"/>
      <c r="DD878" s="5"/>
      <c r="DE878" s="5"/>
      <c r="DF878" s="5"/>
      <c r="DG878" s="5"/>
      <c r="DH878" s="5"/>
      <c r="DI878" s="5"/>
      <c r="DJ878" s="5"/>
      <c r="DK878" s="5"/>
      <c r="DL878" s="5"/>
      <c r="DM878" s="5"/>
      <c r="DN878" s="5"/>
      <c r="DO878" s="5"/>
      <c r="DP878" s="5"/>
      <c r="DQ878" s="5"/>
    </row>
    <row r="879" spans="3:121" x14ac:dyDescent="0.2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  <c r="BN879" s="5"/>
      <c r="BO879" s="5"/>
      <c r="BP879" s="5"/>
      <c r="BQ879" s="5"/>
      <c r="BR879" s="5"/>
      <c r="BS879" s="5"/>
      <c r="BT879" s="5"/>
      <c r="BU879" s="5"/>
      <c r="BV879" s="5"/>
      <c r="BW879" s="5"/>
      <c r="BX879" s="5"/>
      <c r="BY879" s="5"/>
      <c r="BZ879" s="5"/>
      <c r="CA879" s="5"/>
      <c r="CB879" s="5"/>
      <c r="CC879" s="5"/>
      <c r="CD879" s="5"/>
      <c r="CE879" s="5"/>
      <c r="CF879" s="5"/>
      <c r="CG879" s="5"/>
      <c r="CH879" s="5"/>
      <c r="CI879" s="5"/>
      <c r="CJ879" s="5"/>
      <c r="CK879" s="5"/>
      <c r="CL879" s="5"/>
      <c r="CM879" s="5"/>
      <c r="CN879" s="5"/>
      <c r="CO879" s="5"/>
      <c r="CP879" s="5"/>
      <c r="CQ879" s="5"/>
      <c r="CR879" s="5"/>
      <c r="CS879" s="5"/>
      <c r="CT879" s="5"/>
      <c r="CU879" s="5"/>
      <c r="CV879" s="5"/>
      <c r="CW879" s="5"/>
      <c r="CX879" s="5"/>
      <c r="CY879" s="5"/>
      <c r="CZ879" s="5"/>
      <c r="DA879" s="5"/>
      <c r="DB879" s="5"/>
      <c r="DC879" s="5"/>
      <c r="DD879" s="5"/>
      <c r="DE879" s="5"/>
      <c r="DF879" s="5"/>
      <c r="DG879" s="5"/>
      <c r="DH879" s="5"/>
      <c r="DI879" s="5"/>
      <c r="DJ879" s="5"/>
      <c r="DK879" s="5"/>
      <c r="DL879" s="5"/>
      <c r="DM879" s="5"/>
      <c r="DN879" s="5"/>
      <c r="DO879" s="5"/>
      <c r="DP879" s="5"/>
      <c r="DQ879" s="5"/>
    </row>
    <row r="880" spans="3:121" x14ac:dyDescent="0.2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  <c r="BP880" s="5"/>
      <c r="BQ880" s="5"/>
      <c r="BR880" s="5"/>
      <c r="BS880" s="5"/>
      <c r="BT880" s="5"/>
      <c r="BU880" s="5"/>
      <c r="BV880" s="5"/>
      <c r="BW880" s="5"/>
      <c r="BX880" s="5"/>
      <c r="BY880" s="5"/>
      <c r="BZ880" s="5"/>
      <c r="CA880" s="5"/>
      <c r="CB880" s="5"/>
      <c r="CC880" s="5"/>
      <c r="CD880" s="5"/>
      <c r="CE880" s="5"/>
      <c r="CF880" s="5"/>
      <c r="CG880" s="5"/>
      <c r="CH880" s="5"/>
      <c r="CI880" s="5"/>
      <c r="CJ880" s="5"/>
      <c r="CK880" s="5"/>
      <c r="CL880" s="5"/>
      <c r="CM880" s="5"/>
      <c r="CN880" s="5"/>
      <c r="CO880" s="5"/>
      <c r="CP880" s="5"/>
      <c r="CQ880" s="5"/>
      <c r="CR880" s="5"/>
      <c r="CS880" s="5"/>
      <c r="CT880" s="5"/>
      <c r="CU880" s="5"/>
      <c r="CV880" s="5"/>
      <c r="CW880" s="5"/>
      <c r="CX880" s="5"/>
      <c r="CY880" s="5"/>
      <c r="CZ880" s="5"/>
      <c r="DA880" s="5"/>
      <c r="DB880" s="5"/>
      <c r="DC880" s="5"/>
      <c r="DD880" s="5"/>
      <c r="DE880" s="5"/>
      <c r="DF880" s="5"/>
      <c r="DG880" s="5"/>
      <c r="DH880" s="5"/>
      <c r="DI880" s="5"/>
      <c r="DJ880" s="5"/>
      <c r="DK880" s="5"/>
      <c r="DL880" s="5"/>
      <c r="DM880" s="5"/>
      <c r="DN880" s="5"/>
      <c r="DO880" s="5"/>
      <c r="DP880" s="5"/>
      <c r="DQ880" s="5"/>
    </row>
    <row r="881" spans="3:121" x14ac:dyDescent="0.2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5"/>
      <c r="CB881" s="5"/>
      <c r="CC881" s="5"/>
      <c r="CD881" s="5"/>
      <c r="CE881" s="5"/>
      <c r="CF881" s="5"/>
      <c r="CG881" s="5"/>
      <c r="CH881" s="5"/>
      <c r="CI881" s="5"/>
      <c r="CJ881" s="5"/>
      <c r="CK881" s="5"/>
      <c r="CL881" s="5"/>
      <c r="CM881" s="5"/>
      <c r="CN881" s="5"/>
      <c r="CO881" s="5"/>
      <c r="CP881" s="5"/>
      <c r="CQ881" s="5"/>
      <c r="CR881" s="5"/>
      <c r="CS881" s="5"/>
      <c r="CT881" s="5"/>
      <c r="CU881" s="5"/>
      <c r="CV881" s="5"/>
      <c r="CW881" s="5"/>
      <c r="CX881" s="5"/>
      <c r="CY881" s="5"/>
      <c r="CZ881" s="5"/>
      <c r="DA881" s="5"/>
      <c r="DB881" s="5"/>
      <c r="DC881" s="5"/>
      <c r="DD881" s="5"/>
      <c r="DE881" s="5"/>
      <c r="DF881" s="5"/>
      <c r="DG881" s="5"/>
      <c r="DH881" s="5"/>
      <c r="DI881" s="5"/>
      <c r="DJ881" s="5"/>
      <c r="DK881" s="5"/>
      <c r="DL881" s="5"/>
      <c r="DM881" s="5"/>
      <c r="DN881" s="5"/>
      <c r="DO881" s="5"/>
      <c r="DP881" s="5"/>
      <c r="DQ881" s="5"/>
    </row>
  </sheetData>
  <sheetProtection algorithmName="SHA-512" hashValue="bA+RAaoOHQtSyyk2EzS1rb4YLFiwbByxshWMoKZpkF2exB6TMb3gmW8wVJV4K6cqPUOtb78BaFAKxAruXvpQ8g==" saltValue="IICFOJI2MmPoa3EvkqORoA==" spinCount="100000" sheet="1" objects="1" scenarios="1"/>
  <mergeCells count="4">
    <mergeCell ref="A1:B1"/>
    <mergeCell ref="A3:B3"/>
    <mergeCell ref="A10:B10"/>
    <mergeCell ref="A15:B15"/>
  </mergeCells>
  <hyperlinks>
    <hyperlink ref="B13" r:id="rId1" xr:uid="{B84C8752-5E8F-4038-812C-407A1F334100}"/>
  </hyperlinks>
  <pageMargins left="0.7" right="0.7" top="0.75" bottom="0.75" header="0.3" footer="0.3"/>
  <pageSetup paperSize="9" scale="88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02C3B-5CFA-4953-98A6-7D5073E84768}">
  <sheetPr codeName="Blad10">
    <tabColor rgb="FFC2E76B"/>
  </sheetPr>
  <dimension ref="A1:IG90"/>
  <sheetViews>
    <sheetView workbookViewId="0">
      <selection activeCell="K17" sqref="K17"/>
    </sheetView>
  </sheetViews>
  <sheetFormatPr defaultRowHeight="15" x14ac:dyDescent="0.25"/>
  <cols>
    <col min="1" max="1" width="2" bestFit="1" customWidth="1"/>
    <col min="2" max="2" width="32.7109375" bestFit="1" customWidth="1"/>
    <col min="3" max="3" width="84.5703125" customWidth="1"/>
    <col min="4" max="241" width="9.140625" style="5"/>
  </cols>
  <sheetData>
    <row r="1" spans="1:3" ht="26.25" x14ac:dyDescent="0.4">
      <c r="A1" s="120" t="s">
        <v>114</v>
      </c>
      <c r="B1" s="121"/>
      <c r="C1" s="122"/>
    </row>
    <row r="2" spans="1:3" x14ac:dyDescent="0.25">
      <c r="A2" s="86"/>
      <c r="B2" s="89" t="s">
        <v>46</v>
      </c>
      <c r="C2" s="90" t="s">
        <v>0</v>
      </c>
    </row>
    <row r="3" spans="1:3" x14ac:dyDescent="0.25">
      <c r="A3" s="61">
        <v>1</v>
      </c>
      <c r="B3" s="12" t="s">
        <v>33</v>
      </c>
      <c r="C3" s="3" t="s">
        <v>162</v>
      </c>
    </row>
    <row r="4" spans="1:3" x14ac:dyDescent="0.25">
      <c r="A4" s="61">
        <v>2</v>
      </c>
      <c r="B4" s="12" t="s">
        <v>113</v>
      </c>
      <c r="C4" s="3" t="s">
        <v>112</v>
      </c>
    </row>
    <row r="5" spans="1:3" x14ac:dyDescent="0.25">
      <c r="A5" s="61">
        <v>3</v>
      </c>
      <c r="B5" s="12" t="s">
        <v>111</v>
      </c>
      <c r="C5" s="3" t="s">
        <v>110</v>
      </c>
    </row>
    <row r="6" spans="1:3" x14ac:dyDescent="0.25">
      <c r="A6" s="61">
        <v>4</v>
      </c>
      <c r="B6" s="12" t="s">
        <v>109</v>
      </c>
      <c r="C6" s="3" t="s">
        <v>108</v>
      </c>
    </row>
    <row r="7" spans="1:3" s="5" customFormat="1" ht="18.75" x14ac:dyDescent="0.3">
      <c r="A7" s="62"/>
      <c r="B7" s="63" t="s">
        <v>51</v>
      </c>
      <c r="C7" s="84"/>
    </row>
    <row r="8" spans="1:3" s="5" customFormat="1" x14ac:dyDescent="0.25">
      <c r="A8" s="85"/>
      <c r="B8" s="4" t="s">
        <v>48</v>
      </c>
      <c r="C8" s="68"/>
    </row>
    <row r="9" spans="1:3" s="5" customFormat="1" x14ac:dyDescent="0.25">
      <c r="A9" s="85"/>
      <c r="B9" s="6" t="s">
        <v>2</v>
      </c>
      <c r="C9" s="65"/>
    </row>
    <row r="10" spans="1:3" s="5" customFormat="1" x14ac:dyDescent="0.25">
      <c r="A10" s="85"/>
      <c r="B10" s="6" t="s">
        <v>49</v>
      </c>
      <c r="C10" s="66"/>
    </row>
    <row r="11" spans="1:3" s="5" customFormat="1" ht="18.75" x14ac:dyDescent="0.3">
      <c r="A11" s="62"/>
      <c r="B11" s="6" t="s">
        <v>50</v>
      </c>
      <c r="C11" s="78">
        <f>(C9*C10)+C9</f>
        <v>0</v>
      </c>
    </row>
    <row r="12" spans="1:3" s="5" customFormat="1" x14ac:dyDescent="0.25"/>
    <row r="13" spans="1:3" s="5" customFormat="1" x14ac:dyDescent="0.25"/>
    <row r="14" spans="1:3" s="5" customFormat="1" x14ac:dyDescent="0.25"/>
    <row r="15" spans="1:3" s="5" customFormat="1" x14ac:dyDescent="0.25"/>
    <row r="16" spans="1:3" s="5" customFormat="1" x14ac:dyDescent="0.25"/>
    <row r="17" s="5" customFormat="1" x14ac:dyDescent="0.25"/>
    <row r="18" s="5" customFormat="1" x14ac:dyDescent="0.25"/>
    <row r="19" s="5" customFormat="1" x14ac:dyDescent="0.25"/>
    <row r="20" s="5" customFormat="1" x14ac:dyDescent="0.25"/>
    <row r="21" s="5" customFormat="1" x14ac:dyDescent="0.25"/>
    <row r="22" s="5" customFormat="1" x14ac:dyDescent="0.25"/>
    <row r="23" s="5" customFormat="1" x14ac:dyDescent="0.25"/>
    <row r="24" s="5" customFormat="1" x14ac:dyDescent="0.25"/>
    <row r="25" s="5" customFormat="1" x14ac:dyDescent="0.25"/>
    <row r="26" s="5" customFormat="1" x14ac:dyDescent="0.25"/>
    <row r="27" s="5" customFormat="1" x14ac:dyDescent="0.25"/>
    <row r="28" s="5" customFormat="1" x14ac:dyDescent="0.25"/>
    <row r="29" s="5" customFormat="1" x14ac:dyDescent="0.25"/>
    <row r="30" s="5" customFormat="1" x14ac:dyDescent="0.25"/>
    <row r="31" s="5" customFormat="1" x14ac:dyDescent="0.25"/>
    <row r="32" s="5" customFormat="1" x14ac:dyDescent="0.25"/>
    <row r="33" s="5" customFormat="1" x14ac:dyDescent="0.25"/>
    <row r="34" s="5" customFormat="1" x14ac:dyDescent="0.25"/>
    <row r="35" s="5" customFormat="1" x14ac:dyDescent="0.25"/>
    <row r="36" s="5" customFormat="1" x14ac:dyDescent="0.25"/>
    <row r="37" s="5" customFormat="1" x14ac:dyDescent="0.25"/>
    <row r="38" s="5" customFormat="1" x14ac:dyDescent="0.25"/>
    <row r="39" s="5" customFormat="1" x14ac:dyDescent="0.25"/>
    <row r="40" s="5" customFormat="1" x14ac:dyDescent="0.25"/>
    <row r="41" s="5" customFormat="1" x14ac:dyDescent="0.25"/>
    <row r="42" s="5" customFormat="1" x14ac:dyDescent="0.25"/>
    <row r="43" s="5" customFormat="1" x14ac:dyDescent="0.25"/>
    <row r="44" s="5" customFormat="1" x14ac:dyDescent="0.25"/>
    <row r="45" s="5" customFormat="1" x14ac:dyDescent="0.25"/>
    <row r="46" s="5" customFormat="1" x14ac:dyDescent="0.25"/>
    <row r="47" s="5" customFormat="1" x14ac:dyDescent="0.25"/>
    <row r="48" s="5" customFormat="1" x14ac:dyDescent="0.25"/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57" s="5" customFormat="1" x14ac:dyDescent="0.25"/>
    <row r="58" s="5" customFormat="1" x14ac:dyDescent="0.25"/>
    <row r="59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</sheetData>
  <sheetProtection algorithmName="SHA-512" hashValue="lbxJx8AI4tZb1F9n1iwE7LmBpioryxWy6Q4IMIvMczmFmIE6mHjmB4gAOpw9jUrZRAl61B+/woaBwi26L1Gglw==" saltValue="rUOnY2J1t+tZkwJMoQbveQ==" spinCount="100000" sheet="1" objects="1" scenarios="1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22380-758C-46C6-98D9-CD1D1C7EBDBE}">
  <sheetPr codeName="Blad11">
    <tabColor rgb="FFC2E76B"/>
  </sheetPr>
  <dimension ref="A1:BQ699"/>
  <sheetViews>
    <sheetView workbookViewId="0">
      <selection activeCell="D8" sqref="D8"/>
    </sheetView>
  </sheetViews>
  <sheetFormatPr defaultRowHeight="15" x14ac:dyDescent="0.25"/>
  <cols>
    <col min="1" max="1" width="4.7109375" customWidth="1"/>
    <col min="2" max="2" width="67.28515625" bestFit="1" customWidth="1"/>
    <col min="3" max="3" width="23.5703125" customWidth="1"/>
    <col min="4" max="4" width="21.42578125" style="5" customWidth="1"/>
    <col min="5" max="5" width="39.7109375" style="5" customWidth="1"/>
    <col min="6" max="69" width="9.140625" style="5"/>
  </cols>
  <sheetData>
    <row r="1" spans="1:5" ht="26.25" x14ac:dyDescent="0.4">
      <c r="A1" s="120" t="s">
        <v>125</v>
      </c>
      <c r="B1" s="121"/>
      <c r="C1" s="121"/>
      <c r="D1" s="121"/>
      <c r="E1" s="122"/>
    </row>
    <row r="2" spans="1:5" x14ac:dyDescent="0.25">
      <c r="A2" s="42"/>
      <c r="B2" s="59" t="s">
        <v>124</v>
      </c>
      <c r="C2" s="60" t="s">
        <v>122</v>
      </c>
      <c r="D2" s="42" t="s">
        <v>121</v>
      </c>
      <c r="E2" s="60" t="s">
        <v>116</v>
      </c>
    </row>
    <row r="3" spans="1:5" x14ac:dyDescent="0.25">
      <c r="A3" s="42">
        <v>1</v>
      </c>
      <c r="B3" s="6" t="s">
        <v>120</v>
      </c>
      <c r="C3" s="80"/>
      <c r="D3" s="97">
        <v>50</v>
      </c>
      <c r="E3" s="93">
        <f>SUM(C3*D3)</f>
        <v>0</v>
      </c>
    </row>
    <row r="4" spans="1:5" s="5" customFormat="1" x14ac:dyDescent="0.25">
      <c r="A4" s="42">
        <v>2</v>
      </c>
      <c r="B4" s="98" t="s">
        <v>119</v>
      </c>
      <c r="C4" s="80"/>
      <c r="D4" s="97">
        <v>50</v>
      </c>
      <c r="E4" s="93">
        <f>SUM(C4*D4)</f>
        <v>0</v>
      </c>
    </row>
    <row r="5" spans="1:5" s="5" customFormat="1" x14ac:dyDescent="0.25">
      <c r="A5" s="42"/>
      <c r="B5" s="59" t="s">
        <v>123</v>
      </c>
      <c r="C5" s="60" t="s">
        <v>122</v>
      </c>
      <c r="D5" s="42" t="s">
        <v>121</v>
      </c>
      <c r="E5" s="60" t="s">
        <v>116</v>
      </c>
    </row>
    <row r="6" spans="1:5" s="5" customFormat="1" x14ac:dyDescent="0.25">
      <c r="A6" s="42">
        <v>3</v>
      </c>
      <c r="B6" s="6" t="s">
        <v>120</v>
      </c>
      <c r="C6" s="80"/>
      <c r="D6" s="97">
        <v>50</v>
      </c>
      <c r="E6" s="93">
        <f>SUM(C6*D6)</f>
        <v>0</v>
      </c>
    </row>
    <row r="7" spans="1:5" s="5" customFormat="1" x14ac:dyDescent="0.25">
      <c r="A7" s="42">
        <v>4</v>
      </c>
      <c r="B7" s="98" t="s">
        <v>119</v>
      </c>
      <c r="C7" s="80"/>
      <c r="D7" s="97">
        <v>50</v>
      </c>
      <c r="E7" s="93">
        <f>SUM(C7*D7)</f>
        <v>0</v>
      </c>
    </row>
    <row r="8" spans="1:5" s="5" customFormat="1" x14ac:dyDescent="0.25">
      <c r="A8" s="42"/>
      <c r="B8" s="59" t="s">
        <v>49</v>
      </c>
      <c r="C8" s="60" t="s">
        <v>118</v>
      </c>
      <c r="D8" s="42" t="s">
        <v>117</v>
      </c>
      <c r="E8" s="60" t="s">
        <v>116</v>
      </c>
    </row>
    <row r="9" spans="1:5" s="5" customFormat="1" ht="30" x14ac:dyDescent="0.25">
      <c r="A9" s="79">
        <v>3</v>
      </c>
      <c r="B9" s="96" t="s">
        <v>115</v>
      </c>
      <c r="C9" s="95"/>
      <c r="D9" s="94">
        <v>25000</v>
      </c>
      <c r="E9" s="93">
        <f>SUM(D9*C9)+D9</f>
        <v>25000</v>
      </c>
    </row>
    <row r="10" spans="1:5" s="5" customFormat="1" x14ac:dyDescent="0.25"/>
    <row r="11" spans="1:5" s="5" customFormat="1" x14ac:dyDescent="0.25"/>
    <row r="12" spans="1:5" s="5" customFormat="1" x14ac:dyDescent="0.25"/>
    <row r="13" spans="1:5" s="5" customFormat="1" x14ac:dyDescent="0.25">
      <c r="D13" s="42" t="s">
        <v>57</v>
      </c>
      <c r="E13" s="92">
        <f>SUM(E3+E4+E6+E7+E9)</f>
        <v>25000</v>
      </c>
    </row>
    <row r="14" spans="1:5" s="5" customFormat="1" x14ac:dyDescent="0.25"/>
    <row r="15" spans="1:5" s="5" customFormat="1" x14ac:dyDescent="0.25"/>
    <row r="16" spans="1:5" s="5" customFormat="1" x14ac:dyDescent="0.25"/>
    <row r="17" s="5" customFormat="1" x14ac:dyDescent="0.25"/>
    <row r="18" s="5" customFormat="1" x14ac:dyDescent="0.25"/>
    <row r="19" s="5" customFormat="1" x14ac:dyDescent="0.25"/>
    <row r="20" s="5" customFormat="1" x14ac:dyDescent="0.25"/>
    <row r="21" s="5" customFormat="1" x14ac:dyDescent="0.25"/>
    <row r="22" s="5" customFormat="1" x14ac:dyDescent="0.25"/>
    <row r="23" s="5" customFormat="1" x14ac:dyDescent="0.25"/>
    <row r="24" s="5" customFormat="1" x14ac:dyDescent="0.25"/>
    <row r="25" s="5" customFormat="1" x14ac:dyDescent="0.25"/>
    <row r="26" s="5" customFormat="1" x14ac:dyDescent="0.25"/>
    <row r="27" s="5" customFormat="1" x14ac:dyDescent="0.25"/>
    <row r="28" s="5" customFormat="1" x14ac:dyDescent="0.25"/>
    <row r="29" s="5" customFormat="1" x14ac:dyDescent="0.25"/>
    <row r="30" s="5" customFormat="1" x14ac:dyDescent="0.25"/>
    <row r="31" s="5" customFormat="1" x14ac:dyDescent="0.25"/>
    <row r="32" s="5" customFormat="1" x14ac:dyDescent="0.25"/>
    <row r="33" s="5" customFormat="1" x14ac:dyDescent="0.25"/>
    <row r="34" s="5" customFormat="1" x14ac:dyDescent="0.25"/>
    <row r="35" s="5" customFormat="1" x14ac:dyDescent="0.25"/>
    <row r="36" s="5" customFormat="1" x14ac:dyDescent="0.25"/>
    <row r="37" s="5" customFormat="1" x14ac:dyDescent="0.25"/>
    <row r="38" s="5" customFormat="1" x14ac:dyDescent="0.25"/>
    <row r="39" s="5" customFormat="1" x14ac:dyDescent="0.25"/>
    <row r="40" s="5" customFormat="1" x14ac:dyDescent="0.25"/>
    <row r="41" s="5" customFormat="1" x14ac:dyDescent="0.25"/>
    <row r="42" s="5" customFormat="1" x14ac:dyDescent="0.25"/>
    <row r="43" s="5" customFormat="1" x14ac:dyDescent="0.25"/>
    <row r="44" s="5" customFormat="1" x14ac:dyDescent="0.25"/>
    <row r="45" s="5" customFormat="1" x14ac:dyDescent="0.25"/>
    <row r="46" s="5" customFormat="1" x14ac:dyDescent="0.25"/>
    <row r="47" s="5" customFormat="1" x14ac:dyDescent="0.25"/>
    <row r="48" s="5" customFormat="1" x14ac:dyDescent="0.25"/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57" s="5" customFormat="1" x14ac:dyDescent="0.25"/>
    <row r="58" s="5" customFormat="1" x14ac:dyDescent="0.25"/>
    <row r="59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  <row r="145" s="5" customFormat="1" x14ac:dyDescent="0.25"/>
    <row r="146" s="5" customFormat="1" x14ac:dyDescent="0.25"/>
    <row r="147" s="5" customFormat="1" x14ac:dyDescent="0.25"/>
    <row r="148" s="5" customFormat="1" x14ac:dyDescent="0.25"/>
    <row r="149" s="5" customFormat="1" x14ac:dyDescent="0.25"/>
    <row r="150" s="5" customFormat="1" x14ac:dyDescent="0.25"/>
    <row r="151" s="5" customFormat="1" x14ac:dyDescent="0.25"/>
    <row r="152" s="5" customFormat="1" x14ac:dyDescent="0.25"/>
    <row r="153" s="5" customFormat="1" x14ac:dyDescent="0.25"/>
    <row r="154" s="5" customFormat="1" x14ac:dyDescent="0.25"/>
    <row r="155" s="5" customFormat="1" x14ac:dyDescent="0.25"/>
    <row r="156" s="5" customFormat="1" x14ac:dyDescent="0.25"/>
    <row r="157" s="5" customFormat="1" x14ac:dyDescent="0.25"/>
    <row r="158" s="5" customFormat="1" x14ac:dyDescent="0.25"/>
    <row r="159" s="5" customFormat="1" x14ac:dyDescent="0.25"/>
    <row r="160" s="5" customFormat="1" x14ac:dyDescent="0.25"/>
    <row r="161" s="5" customFormat="1" x14ac:dyDescent="0.25"/>
    <row r="162" s="5" customFormat="1" x14ac:dyDescent="0.25"/>
    <row r="163" s="5" customFormat="1" x14ac:dyDescent="0.25"/>
    <row r="164" s="5" customFormat="1" x14ac:dyDescent="0.25"/>
    <row r="165" s="5" customFormat="1" x14ac:dyDescent="0.25"/>
    <row r="166" s="5" customFormat="1" x14ac:dyDescent="0.25"/>
    <row r="167" s="5" customFormat="1" x14ac:dyDescent="0.25"/>
    <row r="168" s="5" customFormat="1" x14ac:dyDescent="0.25"/>
    <row r="169" s="5" customFormat="1" x14ac:dyDescent="0.25"/>
    <row r="170" s="5" customFormat="1" x14ac:dyDescent="0.25"/>
    <row r="171" s="5" customFormat="1" x14ac:dyDescent="0.25"/>
    <row r="172" s="5" customFormat="1" x14ac:dyDescent="0.25"/>
    <row r="173" s="5" customFormat="1" x14ac:dyDescent="0.25"/>
    <row r="174" s="5" customFormat="1" x14ac:dyDescent="0.25"/>
    <row r="175" s="5" customFormat="1" x14ac:dyDescent="0.25"/>
    <row r="176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  <row r="313" s="5" customFormat="1" x14ac:dyDescent="0.25"/>
    <row r="314" s="5" customFormat="1" x14ac:dyDescent="0.25"/>
    <row r="315" s="5" customFormat="1" x14ac:dyDescent="0.25"/>
    <row r="316" s="5" customFormat="1" x14ac:dyDescent="0.25"/>
    <row r="317" s="5" customFormat="1" x14ac:dyDescent="0.25"/>
    <row r="318" s="5" customFormat="1" x14ac:dyDescent="0.25"/>
    <row r="319" s="5" customFormat="1" x14ac:dyDescent="0.25"/>
    <row r="320" s="5" customFormat="1" x14ac:dyDescent="0.25"/>
    <row r="321" s="5" customFormat="1" x14ac:dyDescent="0.25"/>
    <row r="322" s="5" customFormat="1" x14ac:dyDescent="0.25"/>
    <row r="323" s="5" customFormat="1" x14ac:dyDescent="0.25"/>
    <row r="324" s="5" customFormat="1" x14ac:dyDescent="0.25"/>
    <row r="325" s="5" customFormat="1" x14ac:dyDescent="0.25"/>
    <row r="326" s="5" customFormat="1" x14ac:dyDescent="0.25"/>
    <row r="327" s="5" customFormat="1" x14ac:dyDescent="0.25"/>
    <row r="328" s="5" customFormat="1" x14ac:dyDescent="0.25"/>
    <row r="329" s="5" customFormat="1" x14ac:dyDescent="0.25"/>
    <row r="330" s="5" customFormat="1" x14ac:dyDescent="0.25"/>
    <row r="331" s="5" customFormat="1" x14ac:dyDescent="0.25"/>
    <row r="332" s="5" customFormat="1" x14ac:dyDescent="0.25"/>
    <row r="333" s="5" customFormat="1" x14ac:dyDescent="0.25"/>
    <row r="334" s="5" customFormat="1" x14ac:dyDescent="0.25"/>
    <row r="335" s="5" customFormat="1" x14ac:dyDescent="0.25"/>
    <row r="336" s="5" customFormat="1" x14ac:dyDescent="0.25"/>
    <row r="337" s="5" customFormat="1" x14ac:dyDescent="0.25"/>
    <row r="338" s="5" customFormat="1" x14ac:dyDescent="0.25"/>
    <row r="339" s="5" customFormat="1" x14ac:dyDescent="0.25"/>
    <row r="340" s="5" customFormat="1" x14ac:dyDescent="0.25"/>
    <row r="341" s="5" customFormat="1" x14ac:dyDescent="0.25"/>
    <row r="342" s="5" customFormat="1" x14ac:dyDescent="0.25"/>
    <row r="343" s="5" customFormat="1" x14ac:dyDescent="0.25"/>
    <row r="344" s="5" customFormat="1" x14ac:dyDescent="0.25"/>
    <row r="345" s="5" customFormat="1" x14ac:dyDescent="0.25"/>
    <row r="346" s="5" customFormat="1" x14ac:dyDescent="0.25"/>
    <row r="347" s="5" customFormat="1" x14ac:dyDescent="0.25"/>
    <row r="348" s="5" customFormat="1" x14ac:dyDescent="0.25"/>
    <row r="349" s="5" customFormat="1" x14ac:dyDescent="0.25"/>
    <row r="350" s="5" customFormat="1" x14ac:dyDescent="0.25"/>
    <row r="351" s="5" customFormat="1" x14ac:dyDescent="0.25"/>
    <row r="352" s="5" customFormat="1" x14ac:dyDescent="0.25"/>
    <row r="353" s="5" customFormat="1" x14ac:dyDescent="0.25"/>
    <row r="354" s="5" customFormat="1" x14ac:dyDescent="0.25"/>
    <row r="355" s="5" customFormat="1" x14ac:dyDescent="0.25"/>
    <row r="356" s="5" customFormat="1" x14ac:dyDescent="0.25"/>
    <row r="357" s="5" customFormat="1" x14ac:dyDescent="0.25"/>
    <row r="358" s="5" customFormat="1" x14ac:dyDescent="0.25"/>
    <row r="359" s="5" customFormat="1" x14ac:dyDescent="0.25"/>
    <row r="360" s="5" customFormat="1" x14ac:dyDescent="0.25"/>
    <row r="361" s="5" customFormat="1" x14ac:dyDescent="0.25"/>
    <row r="362" s="5" customFormat="1" x14ac:dyDescent="0.25"/>
    <row r="363" s="5" customFormat="1" x14ac:dyDescent="0.25"/>
    <row r="364" s="5" customFormat="1" x14ac:dyDescent="0.25"/>
    <row r="365" s="5" customFormat="1" x14ac:dyDescent="0.25"/>
    <row r="366" s="5" customFormat="1" x14ac:dyDescent="0.25"/>
    <row r="367" s="5" customFormat="1" x14ac:dyDescent="0.25"/>
    <row r="368" s="5" customFormat="1" x14ac:dyDescent="0.25"/>
    <row r="369" s="5" customFormat="1" x14ac:dyDescent="0.25"/>
    <row r="370" s="5" customFormat="1" x14ac:dyDescent="0.25"/>
    <row r="371" s="5" customFormat="1" x14ac:dyDescent="0.25"/>
    <row r="372" s="5" customFormat="1" x14ac:dyDescent="0.25"/>
    <row r="373" s="5" customFormat="1" x14ac:dyDescent="0.25"/>
    <row r="374" s="5" customFormat="1" x14ac:dyDescent="0.25"/>
    <row r="375" s="5" customFormat="1" x14ac:dyDescent="0.25"/>
    <row r="376" s="5" customFormat="1" x14ac:dyDescent="0.25"/>
    <row r="377" s="5" customFormat="1" x14ac:dyDescent="0.25"/>
    <row r="378" s="5" customFormat="1" x14ac:dyDescent="0.25"/>
    <row r="379" s="5" customFormat="1" x14ac:dyDescent="0.25"/>
    <row r="380" s="5" customFormat="1" x14ac:dyDescent="0.25"/>
    <row r="381" s="5" customFormat="1" x14ac:dyDescent="0.25"/>
    <row r="382" s="5" customFormat="1" x14ac:dyDescent="0.25"/>
    <row r="383" s="5" customFormat="1" x14ac:dyDescent="0.25"/>
    <row r="384" s="5" customFormat="1" x14ac:dyDescent="0.25"/>
    <row r="385" s="5" customFormat="1" x14ac:dyDescent="0.25"/>
    <row r="386" s="5" customFormat="1" x14ac:dyDescent="0.25"/>
    <row r="387" s="5" customFormat="1" x14ac:dyDescent="0.25"/>
    <row r="388" s="5" customFormat="1" x14ac:dyDescent="0.25"/>
    <row r="389" s="5" customFormat="1" x14ac:dyDescent="0.25"/>
    <row r="390" s="5" customFormat="1" x14ac:dyDescent="0.25"/>
    <row r="391" s="5" customFormat="1" x14ac:dyDescent="0.25"/>
    <row r="392" s="5" customFormat="1" x14ac:dyDescent="0.25"/>
    <row r="393" s="5" customFormat="1" x14ac:dyDescent="0.25"/>
    <row r="394" s="5" customFormat="1" x14ac:dyDescent="0.25"/>
    <row r="395" s="5" customFormat="1" x14ac:dyDescent="0.25"/>
    <row r="396" s="5" customFormat="1" x14ac:dyDescent="0.25"/>
    <row r="397" s="5" customFormat="1" x14ac:dyDescent="0.25"/>
    <row r="398" s="5" customFormat="1" x14ac:dyDescent="0.25"/>
    <row r="399" s="5" customFormat="1" x14ac:dyDescent="0.25"/>
    <row r="400" s="5" customFormat="1" x14ac:dyDescent="0.25"/>
    <row r="401" s="5" customFormat="1" x14ac:dyDescent="0.25"/>
    <row r="402" s="5" customFormat="1" x14ac:dyDescent="0.25"/>
    <row r="403" s="5" customFormat="1" x14ac:dyDescent="0.25"/>
    <row r="404" s="5" customFormat="1" x14ac:dyDescent="0.25"/>
    <row r="405" s="5" customFormat="1" x14ac:dyDescent="0.25"/>
    <row r="406" s="5" customFormat="1" x14ac:dyDescent="0.25"/>
    <row r="407" s="5" customFormat="1" x14ac:dyDescent="0.25"/>
    <row r="408" s="5" customFormat="1" x14ac:dyDescent="0.25"/>
    <row r="409" s="5" customFormat="1" x14ac:dyDescent="0.25"/>
    <row r="410" s="5" customFormat="1" x14ac:dyDescent="0.25"/>
    <row r="411" s="5" customFormat="1" x14ac:dyDescent="0.25"/>
    <row r="412" s="5" customFormat="1" x14ac:dyDescent="0.25"/>
    <row r="413" s="5" customFormat="1" x14ac:dyDescent="0.25"/>
    <row r="414" s="5" customFormat="1" x14ac:dyDescent="0.25"/>
    <row r="415" s="5" customFormat="1" x14ac:dyDescent="0.25"/>
    <row r="416" s="5" customFormat="1" x14ac:dyDescent="0.25"/>
    <row r="417" s="5" customFormat="1" x14ac:dyDescent="0.25"/>
    <row r="418" s="5" customFormat="1" x14ac:dyDescent="0.25"/>
    <row r="419" s="5" customFormat="1" x14ac:dyDescent="0.25"/>
    <row r="420" s="5" customFormat="1" x14ac:dyDescent="0.25"/>
    <row r="421" s="5" customFormat="1" x14ac:dyDescent="0.25"/>
    <row r="422" s="5" customFormat="1" x14ac:dyDescent="0.25"/>
    <row r="423" s="5" customFormat="1" x14ac:dyDescent="0.25"/>
    <row r="424" s="5" customFormat="1" x14ac:dyDescent="0.25"/>
    <row r="425" s="5" customFormat="1" x14ac:dyDescent="0.25"/>
    <row r="426" s="5" customFormat="1" x14ac:dyDescent="0.25"/>
    <row r="427" s="5" customFormat="1" x14ac:dyDescent="0.25"/>
    <row r="428" s="5" customFormat="1" x14ac:dyDescent="0.25"/>
    <row r="429" s="5" customFormat="1" x14ac:dyDescent="0.25"/>
    <row r="430" s="5" customFormat="1" x14ac:dyDescent="0.25"/>
    <row r="431" s="5" customFormat="1" x14ac:dyDescent="0.25"/>
    <row r="432" s="5" customFormat="1" x14ac:dyDescent="0.25"/>
    <row r="433" s="5" customFormat="1" x14ac:dyDescent="0.25"/>
    <row r="434" s="5" customFormat="1" x14ac:dyDescent="0.25"/>
    <row r="435" s="5" customFormat="1" x14ac:dyDescent="0.25"/>
    <row r="436" s="5" customFormat="1" x14ac:dyDescent="0.25"/>
    <row r="437" s="5" customFormat="1" x14ac:dyDescent="0.25"/>
    <row r="438" s="5" customFormat="1" x14ac:dyDescent="0.25"/>
    <row r="439" s="5" customFormat="1" x14ac:dyDescent="0.25"/>
    <row r="440" s="5" customFormat="1" x14ac:dyDescent="0.25"/>
    <row r="441" s="5" customFormat="1" x14ac:dyDescent="0.25"/>
    <row r="442" s="5" customFormat="1" x14ac:dyDescent="0.25"/>
    <row r="443" s="5" customFormat="1" x14ac:dyDescent="0.25"/>
    <row r="444" s="5" customFormat="1" x14ac:dyDescent="0.25"/>
    <row r="445" s="5" customFormat="1" x14ac:dyDescent="0.25"/>
    <row r="446" s="5" customFormat="1" x14ac:dyDescent="0.25"/>
    <row r="447" s="5" customFormat="1" x14ac:dyDescent="0.25"/>
    <row r="448" s="5" customFormat="1" x14ac:dyDescent="0.25"/>
    <row r="449" s="5" customFormat="1" x14ac:dyDescent="0.25"/>
    <row r="450" s="5" customFormat="1" x14ac:dyDescent="0.25"/>
    <row r="451" s="5" customFormat="1" x14ac:dyDescent="0.25"/>
    <row r="452" s="5" customFormat="1" x14ac:dyDescent="0.25"/>
    <row r="453" s="5" customFormat="1" x14ac:dyDescent="0.25"/>
    <row r="454" s="5" customFormat="1" x14ac:dyDescent="0.25"/>
    <row r="455" s="5" customFormat="1" x14ac:dyDescent="0.25"/>
    <row r="456" s="5" customFormat="1" x14ac:dyDescent="0.25"/>
    <row r="457" s="5" customFormat="1" x14ac:dyDescent="0.25"/>
    <row r="458" s="5" customFormat="1" x14ac:dyDescent="0.25"/>
    <row r="459" s="5" customFormat="1" x14ac:dyDescent="0.25"/>
    <row r="460" s="5" customFormat="1" x14ac:dyDescent="0.25"/>
    <row r="461" s="5" customFormat="1" x14ac:dyDescent="0.25"/>
    <row r="462" s="5" customFormat="1" x14ac:dyDescent="0.25"/>
    <row r="463" s="5" customFormat="1" x14ac:dyDescent="0.25"/>
    <row r="464" s="5" customFormat="1" x14ac:dyDescent="0.25"/>
    <row r="465" s="5" customFormat="1" x14ac:dyDescent="0.25"/>
    <row r="466" s="5" customFormat="1" x14ac:dyDescent="0.25"/>
    <row r="467" s="5" customFormat="1" x14ac:dyDescent="0.25"/>
    <row r="468" s="5" customFormat="1" x14ac:dyDescent="0.25"/>
    <row r="469" s="5" customFormat="1" x14ac:dyDescent="0.25"/>
    <row r="470" s="5" customFormat="1" x14ac:dyDescent="0.25"/>
    <row r="471" s="5" customFormat="1" x14ac:dyDescent="0.25"/>
    <row r="472" s="5" customFormat="1" x14ac:dyDescent="0.25"/>
    <row r="473" s="5" customFormat="1" x14ac:dyDescent="0.25"/>
    <row r="474" s="5" customFormat="1" x14ac:dyDescent="0.25"/>
    <row r="475" s="5" customFormat="1" x14ac:dyDescent="0.25"/>
    <row r="476" s="5" customFormat="1" x14ac:dyDescent="0.25"/>
    <row r="477" s="5" customFormat="1" x14ac:dyDescent="0.25"/>
    <row r="478" s="5" customFormat="1" x14ac:dyDescent="0.25"/>
    <row r="479" s="5" customFormat="1" x14ac:dyDescent="0.25"/>
    <row r="480" s="5" customFormat="1" x14ac:dyDescent="0.25"/>
    <row r="481" s="5" customFormat="1" x14ac:dyDescent="0.25"/>
    <row r="482" s="5" customFormat="1" x14ac:dyDescent="0.25"/>
    <row r="483" s="5" customFormat="1" x14ac:dyDescent="0.25"/>
    <row r="484" s="5" customFormat="1" x14ac:dyDescent="0.25"/>
    <row r="485" s="5" customFormat="1" x14ac:dyDescent="0.25"/>
    <row r="486" s="5" customFormat="1" x14ac:dyDescent="0.25"/>
    <row r="487" s="5" customFormat="1" x14ac:dyDescent="0.25"/>
    <row r="488" s="5" customFormat="1" x14ac:dyDescent="0.25"/>
    <row r="489" s="5" customFormat="1" x14ac:dyDescent="0.25"/>
    <row r="490" s="5" customFormat="1" x14ac:dyDescent="0.25"/>
    <row r="491" s="5" customFormat="1" x14ac:dyDescent="0.25"/>
    <row r="492" s="5" customFormat="1" x14ac:dyDescent="0.25"/>
    <row r="493" s="5" customFormat="1" x14ac:dyDescent="0.25"/>
    <row r="494" s="5" customFormat="1" x14ac:dyDescent="0.25"/>
    <row r="495" s="5" customFormat="1" x14ac:dyDescent="0.25"/>
    <row r="496" s="5" customFormat="1" x14ac:dyDescent="0.25"/>
    <row r="497" s="5" customFormat="1" x14ac:dyDescent="0.25"/>
    <row r="498" s="5" customFormat="1" x14ac:dyDescent="0.25"/>
    <row r="499" s="5" customFormat="1" x14ac:dyDescent="0.25"/>
    <row r="500" s="5" customFormat="1" x14ac:dyDescent="0.25"/>
    <row r="501" s="5" customFormat="1" x14ac:dyDescent="0.25"/>
    <row r="502" s="5" customFormat="1" x14ac:dyDescent="0.25"/>
    <row r="503" s="5" customFormat="1" x14ac:dyDescent="0.25"/>
    <row r="504" s="5" customFormat="1" x14ac:dyDescent="0.25"/>
    <row r="505" s="5" customFormat="1" x14ac:dyDescent="0.25"/>
    <row r="506" s="5" customFormat="1" x14ac:dyDescent="0.25"/>
    <row r="507" s="5" customFormat="1" x14ac:dyDescent="0.25"/>
    <row r="508" s="5" customFormat="1" x14ac:dyDescent="0.25"/>
    <row r="509" s="5" customFormat="1" x14ac:dyDescent="0.25"/>
    <row r="510" s="5" customFormat="1" x14ac:dyDescent="0.25"/>
    <row r="511" s="5" customFormat="1" x14ac:dyDescent="0.25"/>
    <row r="512" s="5" customFormat="1" x14ac:dyDescent="0.25"/>
    <row r="513" s="5" customFormat="1" x14ac:dyDescent="0.25"/>
    <row r="514" s="5" customFormat="1" x14ac:dyDescent="0.25"/>
    <row r="515" s="5" customFormat="1" x14ac:dyDescent="0.25"/>
    <row r="516" s="5" customFormat="1" x14ac:dyDescent="0.25"/>
    <row r="517" s="5" customFormat="1" x14ac:dyDescent="0.25"/>
    <row r="518" s="5" customFormat="1" x14ac:dyDescent="0.25"/>
    <row r="519" s="5" customFormat="1" x14ac:dyDescent="0.25"/>
    <row r="520" s="5" customFormat="1" x14ac:dyDescent="0.25"/>
    <row r="521" s="5" customFormat="1" x14ac:dyDescent="0.25"/>
    <row r="522" s="5" customFormat="1" x14ac:dyDescent="0.25"/>
    <row r="523" s="5" customFormat="1" x14ac:dyDescent="0.25"/>
    <row r="524" s="5" customFormat="1" x14ac:dyDescent="0.25"/>
    <row r="525" s="5" customFormat="1" x14ac:dyDescent="0.25"/>
    <row r="526" s="5" customFormat="1" x14ac:dyDescent="0.25"/>
    <row r="527" s="5" customFormat="1" x14ac:dyDescent="0.25"/>
    <row r="528" s="5" customFormat="1" x14ac:dyDescent="0.25"/>
    <row r="529" s="5" customFormat="1" x14ac:dyDescent="0.25"/>
    <row r="530" s="5" customFormat="1" x14ac:dyDescent="0.25"/>
    <row r="531" s="5" customFormat="1" x14ac:dyDescent="0.25"/>
    <row r="532" s="5" customFormat="1" x14ac:dyDescent="0.25"/>
    <row r="533" s="5" customFormat="1" x14ac:dyDescent="0.25"/>
    <row r="534" s="5" customFormat="1" x14ac:dyDescent="0.25"/>
    <row r="535" s="5" customFormat="1" x14ac:dyDescent="0.25"/>
    <row r="536" s="5" customFormat="1" x14ac:dyDescent="0.25"/>
    <row r="537" s="5" customFormat="1" x14ac:dyDescent="0.25"/>
    <row r="538" s="5" customFormat="1" x14ac:dyDescent="0.25"/>
    <row r="539" s="5" customFormat="1" x14ac:dyDescent="0.25"/>
    <row r="540" s="5" customFormat="1" x14ac:dyDescent="0.25"/>
    <row r="541" s="5" customFormat="1" x14ac:dyDescent="0.25"/>
    <row r="542" s="5" customFormat="1" x14ac:dyDescent="0.25"/>
    <row r="543" s="5" customFormat="1" x14ac:dyDescent="0.25"/>
    <row r="544" s="5" customFormat="1" x14ac:dyDescent="0.25"/>
    <row r="545" s="5" customFormat="1" x14ac:dyDescent="0.25"/>
    <row r="546" s="5" customFormat="1" x14ac:dyDescent="0.25"/>
    <row r="547" s="5" customFormat="1" x14ac:dyDescent="0.25"/>
    <row r="548" s="5" customFormat="1" x14ac:dyDescent="0.25"/>
    <row r="549" s="5" customFormat="1" x14ac:dyDescent="0.25"/>
    <row r="550" s="5" customFormat="1" x14ac:dyDescent="0.25"/>
    <row r="551" s="5" customFormat="1" x14ac:dyDescent="0.25"/>
    <row r="552" s="5" customFormat="1" x14ac:dyDescent="0.25"/>
    <row r="553" s="5" customFormat="1" x14ac:dyDescent="0.25"/>
    <row r="554" s="5" customFormat="1" x14ac:dyDescent="0.25"/>
    <row r="555" s="5" customFormat="1" x14ac:dyDescent="0.25"/>
    <row r="556" s="5" customFormat="1" x14ac:dyDescent="0.25"/>
    <row r="557" s="5" customFormat="1" x14ac:dyDescent="0.25"/>
    <row r="558" s="5" customFormat="1" x14ac:dyDescent="0.25"/>
    <row r="559" s="5" customFormat="1" x14ac:dyDescent="0.25"/>
    <row r="560" s="5" customFormat="1" x14ac:dyDescent="0.25"/>
    <row r="561" s="5" customFormat="1" x14ac:dyDescent="0.25"/>
    <row r="562" s="5" customFormat="1" x14ac:dyDescent="0.25"/>
    <row r="563" s="5" customFormat="1" x14ac:dyDescent="0.25"/>
    <row r="564" s="5" customFormat="1" x14ac:dyDescent="0.25"/>
    <row r="565" s="5" customFormat="1" x14ac:dyDescent="0.25"/>
    <row r="566" s="5" customFormat="1" x14ac:dyDescent="0.25"/>
    <row r="567" s="5" customFormat="1" x14ac:dyDescent="0.25"/>
    <row r="568" s="5" customFormat="1" x14ac:dyDescent="0.25"/>
    <row r="569" s="5" customFormat="1" x14ac:dyDescent="0.25"/>
    <row r="570" s="5" customFormat="1" x14ac:dyDescent="0.25"/>
    <row r="571" s="5" customFormat="1" x14ac:dyDescent="0.25"/>
    <row r="572" s="5" customFormat="1" x14ac:dyDescent="0.25"/>
    <row r="573" s="5" customFormat="1" x14ac:dyDescent="0.25"/>
    <row r="574" s="5" customFormat="1" x14ac:dyDescent="0.25"/>
    <row r="575" s="5" customFormat="1" x14ac:dyDescent="0.25"/>
    <row r="576" s="5" customFormat="1" x14ac:dyDescent="0.25"/>
    <row r="577" s="5" customFormat="1" x14ac:dyDescent="0.25"/>
    <row r="578" s="5" customFormat="1" x14ac:dyDescent="0.25"/>
    <row r="579" s="5" customFormat="1" x14ac:dyDescent="0.25"/>
    <row r="580" s="5" customFormat="1" x14ac:dyDescent="0.25"/>
    <row r="581" s="5" customFormat="1" x14ac:dyDescent="0.25"/>
    <row r="582" s="5" customFormat="1" x14ac:dyDescent="0.25"/>
    <row r="583" s="5" customFormat="1" x14ac:dyDescent="0.25"/>
    <row r="584" s="5" customFormat="1" x14ac:dyDescent="0.25"/>
    <row r="585" s="5" customFormat="1" x14ac:dyDescent="0.25"/>
    <row r="586" s="5" customFormat="1" x14ac:dyDescent="0.25"/>
    <row r="587" s="5" customFormat="1" x14ac:dyDescent="0.25"/>
    <row r="588" s="5" customFormat="1" x14ac:dyDescent="0.25"/>
    <row r="589" s="5" customFormat="1" x14ac:dyDescent="0.25"/>
    <row r="590" s="5" customFormat="1" x14ac:dyDescent="0.25"/>
    <row r="591" s="5" customFormat="1" x14ac:dyDescent="0.25"/>
    <row r="592" s="5" customFormat="1" x14ac:dyDescent="0.25"/>
    <row r="593" s="5" customFormat="1" x14ac:dyDescent="0.25"/>
    <row r="594" s="5" customFormat="1" x14ac:dyDescent="0.25"/>
    <row r="595" s="5" customFormat="1" x14ac:dyDescent="0.25"/>
    <row r="596" s="5" customFormat="1" x14ac:dyDescent="0.25"/>
    <row r="597" s="5" customFormat="1" x14ac:dyDescent="0.25"/>
    <row r="598" s="5" customFormat="1" x14ac:dyDescent="0.25"/>
    <row r="599" s="5" customFormat="1" x14ac:dyDescent="0.25"/>
    <row r="600" s="5" customFormat="1" x14ac:dyDescent="0.25"/>
    <row r="601" s="5" customFormat="1" x14ac:dyDescent="0.25"/>
    <row r="602" s="5" customFormat="1" x14ac:dyDescent="0.25"/>
    <row r="603" s="5" customFormat="1" x14ac:dyDescent="0.25"/>
    <row r="604" s="5" customFormat="1" x14ac:dyDescent="0.25"/>
    <row r="605" s="5" customFormat="1" x14ac:dyDescent="0.25"/>
    <row r="606" s="5" customFormat="1" x14ac:dyDescent="0.25"/>
    <row r="607" s="5" customFormat="1" x14ac:dyDescent="0.25"/>
    <row r="608" s="5" customFormat="1" x14ac:dyDescent="0.25"/>
    <row r="609" s="5" customFormat="1" x14ac:dyDescent="0.25"/>
    <row r="610" s="5" customFormat="1" x14ac:dyDescent="0.25"/>
    <row r="611" s="5" customFormat="1" x14ac:dyDescent="0.25"/>
    <row r="612" s="5" customFormat="1" x14ac:dyDescent="0.25"/>
    <row r="613" s="5" customFormat="1" x14ac:dyDescent="0.25"/>
    <row r="614" s="5" customFormat="1" x14ac:dyDescent="0.25"/>
    <row r="615" s="5" customFormat="1" x14ac:dyDescent="0.25"/>
    <row r="616" s="5" customFormat="1" x14ac:dyDescent="0.25"/>
    <row r="617" s="5" customFormat="1" x14ac:dyDescent="0.25"/>
    <row r="618" s="5" customFormat="1" x14ac:dyDescent="0.25"/>
    <row r="619" s="5" customFormat="1" x14ac:dyDescent="0.25"/>
    <row r="620" s="5" customFormat="1" x14ac:dyDescent="0.25"/>
    <row r="621" s="5" customFormat="1" x14ac:dyDescent="0.25"/>
    <row r="622" s="5" customFormat="1" x14ac:dyDescent="0.25"/>
    <row r="623" s="5" customFormat="1" x14ac:dyDescent="0.25"/>
    <row r="624" s="5" customFormat="1" x14ac:dyDescent="0.25"/>
    <row r="625" s="5" customFormat="1" x14ac:dyDescent="0.25"/>
    <row r="626" s="5" customFormat="1" x14ac:dyDescent="0.25"/>
    <row r="627" s="5" customFormat="1" x14ac:dyDescent="0.25"/>
    <row r="628" s="5" customFormat="1" x14ac:dyDescent="0.25"/>
    <row r="629" s="5" customFormat="1" x14ac:dyDescent="0.25"/>
    <row r="630" s="5" customFormat="1" x14ac:dyDescent="0.25"/>
    <row r="631" s="5" customFormat="1" x14ac:dyDescent="0.25"/>
    <row r="632" s="5" customFormat="1" x14ac:dyDescent="0.25"/>
    <row r="633" s="5" customFormat="1" x14ac:dyDescent="0.25"/>
    <row r="634" s="5" customFormat="1" x14ac:dyDescent="0.25"/>
    <row r="635" s="5" customFormat="1" x14ac:dyDescent="0.25"/>
    <row r="636" s="5" customFormat="1" x14ac:dyDescent="0.25"/>
    <row r="637" s="5" customFormat="1" x14ac:dyDescent="0.25"/>
    <row r="638" s="5" customFormat="1" x14ac:dyDescent="0.25"/>
    <row r="639" s="5" customFormat="1" x14ac:dyDescent="0.25"/>
    <row r="640" s="5" customFormat="1" x14ac:dyDescent="0.25"/>
    <row r="641" s="5" customFormat="1" x14ac:dyDescent="0.25"/>
    <row r="642" s="5" customFormat="1" x14ac:dyDescent="0.25"/>
    <row r="643" s="5" customFormat="1" x14ac:dyDescent="0.25"/>
    <row r="644" s="5" customFormat="1" x14ac:dyDescent="0.25"/>
    <row r="645" s="5" customFormat="1" x14ac:dyDescent="0.25"/>
    <row r="646" s="5" customFormat="1" x14ac:dyDescent="0.25"/>
    <row r="647" s="5" customFormat="1" x14ac:dyDescent="0.25"/>
    <row r="648" s="5" customFormat="1" x14ac:dyDescent="0.25"/>
    <row r="649" s="5" customFormat="1" x14ac:dyDescent="0.25"/>
    <row r="650" s="5" customFormat="1" x14ac:dyDescent="0.25"/>
    <row r="651" s="5" customFormat="1" x14ac:dyDescent="0.25"/>
    <row r="652" s="5" customFormat="1" x14ac:dyDescent="0.25"/>
    <row r="653" s="5" customFormat="1" x14ac:dyDescent="0.25"/>
    <row r="654" s="5" customFormat="1" x14ac:dyDescent="0.25"/>
    <row r="655" s="5" customFormat="1" x14ac:dyDescent="0.25"/>
    <row r="656" s="5" customFormat="1" x14ac:dyDescent="0.25"/>
    <row r="657" s="5" customFormat="1" x14ac:dyDescent="0.25"/>
    <row r="658" s="5" customFormat="1" x14ac:dyDescent="0.25"/>
    <row r="659" s="5" customFormat="1" x14ac:dyDescent="0.25"/>
    <row r="660" s="5" customFormat="1" x14ac:dyDescent="0.25"/>
    <row r="661" s="5" customFormat="1" x14ac:dyDescent="0.25"/>
    <row r="662" s="5" customFormat="1" x14ac:dyDescent="0.25"/>
    <row r="663" s="5" customFormat="1" x14ac:dyDescent="0.25"/>
    <row r="664" s="5" customFormat="1" x14ac:dyDescent="0.25"/>
    <row r="665" s="5" customFormat="1" x14ac:dyDescent="0.25"/>
    <row r="666" s="5" customFormat="1" x14ac:dyDescent="0.25"/>
    <row r="667" s="5" customFormat="1" x14ac:dyDescent="0.25"/>
    <row r="668" s="5" customFormat="1" x14ac:dyDescent="0.25"/>
    <row r="669" s="5" customFormat="1" x14ac:dyDescent="0.25"/>
    <row r="670" s="5" customFormat="1" x14ac:dyDescent="0.25"/>
    <row r="671" s="5" customFormat="1" x14ac:dyDescent="0.25"/>
    <row r="672" s="5" customFormat="1" x14ac:dyDescent="0.25"/>
    <row r="673" s="5" customFormat="1" x14ac:dyDescent="0.25"/>
    <row r="674" s="5" customFormat="1" x14ac:dyDescent="0.25"/>
    <row r="675" s="5" customFormat="1" x14ac:dyDescent="0.25"/>
    <row r="676" s="5" customFormat="1" x14ac:dyDescent="0.25"/>
    <row r="677" s="5" customFormat="1" x14ac:dyDescent="0.25"/>
    <row r="678" s="5" customFormat="1" x14ac:dyDescent="0.25"/>
    <row r="679" s="5" customFormat="1" x14ac:dyDescent="0.25"/>
    <row r="680" s="5" customFormat="1" x14ac:dyDescent="0.25"/>
    <row r="681" s="5" customFormat="1" x14ac:dyDescent="0.25"/>
    <row r="682" s="5" customFormat="1" x14ac:dyDescent="0.25"/>
    <row r="683" s="5" customFormat="1" x14ac:dyDescent="0.25"/>
    <row r="684" s="5" customFormat="1" x14ac:dyDescent="0.25"/>
    <row r="685" s="5" customFormat="1" x14ac:dyDescent="0.25"/>
    <row r="686" s="5" customFormat="1" x14ac:dyDescent="0.25"/>
    <row r="687" s="5" customFormat="1" x14ac:dyDescent="0.25"/>
    <row r="688" s="5" customFormat="1" x14ac:dyDescent="0.25"/>
    <row r="689" s="5" customFormat="1" x14ac:dyDescent="0.25"/>
    <row r="690" s="5" customFormat="1" x14ac:dyDescent="0.25"/>
    <row r="691" s="5" customFormat="1" x14ac:dyDescent="0.25"/>
    <row r="692" s="5" customFormat="1" x14ac:dyDescent="0.25"/>
    <row r="693" s="5" customFormat="1" x14ac:dyDescent="0.25"/>
    <row r="694" s="5" customFormat="1" x14ac:dyDescent="0.25"/>
    <row r="695" s="5" customFormat="1" x14ac:dyDescent="0.25"/>
    <row r="696" s="5" customFormat="1" x14ac:dyDescent="0.25"/>
    <row r="697" s="5" customFormat="1" x14ac:dyDescent="0.25"/>
    <row r="698" s="5" customFormat="1" x14ac:dyDescent="0.25"/>
    <row r="699" s="5" customFormat="1" x14ac:dyDescent="0.25"/>
  </sheetData>
  <sheetProtection algorithmName="SHA-512" hashValue="YK2DpHS+BSCCzahosaxs1XgVEF+7ecYGmgKBBESMQ9ximJq9+qJGCC6Y8l/jZDTvVRm/AqZuLe34s7MM748w3g==" saltValue="T5RATgMte1/x3uee2alTow==" spinCount="100000" sheet="1" objects="1" scenarios="1"/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27E99-3551-4DB4-8BFD-4F36D89F6384}">
  <sheetPr codeName="Blad12">
    <tabColor rgb="FFC2E76B"/>
  </sheetPr>
  <dimension ref="A1:BQ691"/>
  <sheetViews>
    <sheetView workbookViewId="0">
      <selection activeCell="E34" sqref="E34"/>
    </sheetView>
  </sheetViews>
  <sheetFormatPr defaultRowHeight="15" x14ac:dyDescent="0.25"/>
  <cols>
    <col min="1" max="1" width="4.7109375" customWidth="1"/>
    <col min="2" max="2" width="67.28515625" bestFit="1" customWidth="1"/>
    <col min="3" max="3" width="23.5703125" customWidth="1"/>
    <col min="4" max="4" width="21.42578125" style="5" customWidth="1"/>
    <col min="5" max="5" width="39.7109375" style="5" customWidth="1"/>
    <col min="6" max="69" width="9.140625" style="5"/>
  </cols>
  <sheetData>
    <row r="1" spans="1:5" ht="26.25" x14ac:dyDescent="0.4">
      <c r="A1" s="120" t="s">
        <v>127</v>
      </c>
      <c r="B1" s="121"/>
      <c r="C1" s="121"/>
      <c r="D1" s="121"/>
      <c r="E1" s="122"/>
    </row>
    <row r="2" spans="1:5" s="5" customFormat="1" x14ac:dyDescent="0.25">
      <c r="A2" s="42"/>
      <c r="B2" s="59" t="s">
        <v>49</v>
      </c>
      <c r="C2" s="60" t="s">
        <v>118</v>
      </c>
      <c r="D2" s="42" t="s">
        <v>117</v>
      </c>
      <c r="E2" s="60" t="s">
        <v>116</v>
      </c>
    </row>
    <row r="3" spans="1:5" s="5" customFormat="1" x14ac:dyDescent="0.25">
      <c r="A3" s="79"/>
      <c r="B3" s="96" t="s">
        <v>126</v>
      </c>
      <c r="C3" s="95"/>
      <c r="D3" s="94">
        <v>25000</v>
      </c>
      <c r="E3" s="93">
        <f>SUM(D3*C3)+D3</f>
        <v>25000</v>
      </c>
    </row>
    <row r="4" spans="1:5" s="5" customFormat="1" x14ac:dyDescent="0.25"/>
    <row r="5" spans="1:5" s="5" customFormat="1" x14ac:dyDescent="0.25">
      <c r="D5" s="42" t="s">
        <v>57</v>
      </c>
      <c r="E5" s="92">
        <f>E3</f>
        <v>25000</v>
      </c>
    </row>
    <row r="6" spans="1:5" s="5" customFormat="1" x14ac:dyDescent="0.25"/>
    <row r="7" spans="1:5" s="5" customFormat="1" x14ac:dyDescent="0.25"/>
    <row r="8" spans="1:5" s="5" customFormat="1" x14ac:dyDescent="0.25"/>
    <row r="9" spans="1:5" s="5" customFormat="1" x14ac:dyDescent="0.25"/>
    <row r="10" spans="1:5" s="5" customFormat="1" x14ac:dyDescent="0.25"/>
    <row r="11" spans="1:5" s="5" customFormat="1" x14ac:dyDescent="0.25"/>
    <row r="12" spans="1:5" s="5" customFormat="1" x14ac:dyDescent="0.25"/>
    <row r="13" spans="1:5" s="5" customFormat="1" x14ac:dyDescent="0.25"/>
    <row r="14" spans="1:5" s="5" customFormat="1" x14ac:dyDescent="0.25"/>
    <row r="15" spans="1:5" s="5" customFormat="1" x14ac:dyDescent="0.25"/>
    <row r="16" spans="1:5" s="5" customFormat="1" x14ac:dyDescent="0.25"/>
    <row r="17" s="5" customFormat="1" x14ac:dyDescent="0.25"/>
    <row r="18" s="5" customFormat="1" x14ac:dyDescent="0.25"/>
    <row r="19" s="5" customFormat="1" x14ac:dyDescent="0.25"/>
    <row r="20" s="5" customFormat="1" x14ac:dyDescent="0.25"/>
    <row r="21" s="5" customFormat="1" x14ac:dyDescent="0.25"/>
    <row r="22" s="5" customFormat="1" x14ac:dyDescent="0.25"/>
    <row r="23" s="5" customFormat="1" x14ac:dyDescent="0.25"/>
    <row r="24" s="5" customFormat="1" x14ac:dyDescent="0.25"/>
    <row r="25" s="5" customFormat="1" x14ac:dyDescent="0.25"/>
    <row r="26" s="5" customFormat="1" x14ac:dyDescent="0.25"/>
    <row r="27" s="5" customFormat="1" x14ac:dyDescent="0.25"/>
    <row r="28" s="5" customFormat="1" x14ac:dyDescent="0.25"/>
    <row r="29" s="5" customFormat="1" x14ac:dyDescent="0.25"/>
    <row r="30" s="5" customFormat="1" x14ac:dyDescent="0.25"/>
    <row r="31" s="5" customFormat="1" x14ac:dyDescent="0.25"/>
    <row r="32" s="5" customFormat="1" x14ac:dyDescent="0.25"/>
    <row r="33" s="5" customFormat="1" x14ac:dyDescent="0.25"/>
    <row r="34" s="5" customFormat="1" x14ac:dyDescent="0.25"/>
    <row r="35" s="5" customFormat="1" x14ac:dyDescent="0.25"/>
    <row r="36" s="5" customFormat="1" x14ac:dyDescent="0.25"/>
    <row r="37" s="5" customFormat="1" x14ac:dyDescent="0.25"/>
    <row r="38" s="5" customFormat="1" x14ac:dyDescent="0.25"/>
    <row r="39" s="5" customFormat="1" x14ac:dyDescent="0.25"/>
    <row r="40" s="5" customFormat="1" x14ac:dyDescent="0.25"/>
    <row r="41" s="5" customFormat="1" x14ac:dyDescent="0.25"/>
    <row r="42" s="5" customFormat="1" x14ac:dyDescent="0.25"/>
    <row r="43" s="5" customFormat="1" x14ac:dyDescent="0.25"/>
    <row r="44" s="5" customFormat="1" x14ac:dyDescent="0.25"/>
    <row r="45" s="5" customFormat="1" x14ac:dyDescent="0.25"/>
    <row r="46" s="5" customFormat="1" x14ac:dyDescent="0.25"/>
    <row r="47" s="5" customFormat="1" x14ac:dyDescent="0.25"/>
    <row r="48" s="5" customFormat="1" x14ac:dyDescent="0.25"/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57" s="5" customFormat="1" x14ac:dyDescent="0.25"/>
    <row r="58" s="5" customFormat="1" x14ac:dyDescent="0.25"/>
    <row r="59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  <row r="145" s="5" customFormat="1" x14ac:dyDescent="0.25"/>
    <row r="146" s="5" customFormat="1" x14ac:dyDescent="0.25"/>
    <row r="147" s="5" customFormat="1" x14ac:dyDescent="0.25"/>
    <row r="148" s="5" customFormat="1" x14ac:dyDescent="0.25"/>
    <row r="149" s="5" customFormat="1" x14ac:dyDescent="0.25"/>
    <row r="150" s="5" customFormat="1" x14ac:dyDescent="0.25"/>
    <row r="151" s="5" customFormat="1" x14ac:dyDescent="0.25"/>
    <row r="152" s="5" customFormat="1" x14ac:dyDescent="0.25"/>
    <row r="153" s="5" customFormat="1" x14ac:dyDescent="0.25"/>
    <row r="154" s="5" customFormat="1" x14ac:dyDescent="0.25"/>
    <row r="155" s="5" customFormat="1" x14ac:dyDescent="0.25"/>
    <row r="156" s="5" customFormat="1" x14ac:dyDescent="0.25"/>
    <row r="157" s="5" customFormat="1" x14ac:dyDescent="0.25"/>
    <row r="158" s="5" customFormat="1" x14ac:dyDescent="0.25"/>
    <row r="159" s="5" customFormat="1" x14ac:dyDescent="0.25"/>
    <row r="160" s="5" customFormat="1" x14ac:dyDescent="0.25"/>
    <row r="161" s="5" customFormat="1" x14ac:dyDescent="0.25"/>
    <row r="162" s="5" customFormat="1" x14ac:dyDescent="0.25"/>
    <row r="163" s="5" customFormat="1" x14ac:dyDescent="0.25"/>
    <row r="164" s="5" customFormat="1" x14ac:dyDescent="0.25"/>
    <row r="165" s="5" customFormat="1" x14ac:dyDescent="0.25"/>
    <row r="166" s="5" customFormat="1" x14ac:dyDescent="0.25"/>
    <row r="167" s="5" customFormat="1" x14ac:dyDescent="0.25"/>
    <row r="168" s="5" customFormat="1" x14ac:dyDescent="0.25"/>
    <row r="169" s="5" customFormat="1" x14ac:dyDescent="0.25"/>
    <row r="170" s="5" customFormat="1" x14ac:dyDescent="0.25"/>
    <row r="171" s="5" customFormat="1" x14ac:dyDescent="0.25"/>
    <row r="172" s="5" customFormat="1" x14ac:dyDescent="0.25"/>
    <row r="173" s="5" customFormat="1" x14ac:dyDescent="0.25"/>
    <row r="174" s="5" customFormat="1" x14ac:dyDescent="0.25"/>
    <row r="175" s="5" customFormat="1" x14ac:dyDescent="0.25"/>
    <row r="176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  <row r="313" s="5" customFormat="1" x14ac:dyDescent="0.25"/>
    <row r="314" s="5" customFormat="1" x14ac:dyDescent="0.25"/>
    <row r="315" s="5" customFormat="1" x14ac:dyDescent="0.25"/>
    <row r="316" s="5" customFormat="1" x14ac:dyDescent="0.25"/>
    <row r="317" s="5" customFormat="1" x14ac:dyDescent="0.25"/>
    <row r="318" s="5" customFormat="1" x14ac:dyDescent="0.25"/>
    <row r="319" s="5" customFormat="1" x14ac:dyDescent="0.25"/>
    <row r="320" s="5" customFormat="1" x14ac:dyDescent="0.25"/>
    <row r="321" s="5" customFormat="1" x14ac:dyDescent="0.25"/>
    <row r="322" s="5" customFormat="1" x14ac:dyDescent="0.25"/>
    <row r="323" s="5" customFormat="1" x14ac:dyDescent="0.25"/>
    <row r="324" s="5" customFormat="1" x14ac:dyDescent="0.25"/>
    <row r="325" s="5" customFormat="1" x14ac:dyDescent="0.25"/>
    <row r="326" s="5" customFormat="1" x14ac:dyDescent="0.25"/>
    <row r="327" s="5" customFormat="1" x14ac:dyDescent="0.25"/>
    <row r="328" s="5" customFormat="1" x14ac:dyDescent="0.25"/>
    <row r="329" s="5" customFormat="1" x14ac:dyDescent="0.25"/>
    <row r="330" s="5" customFormat="1" x14ac:dyDescent="0.25"/>
    <row r="331" s="5" customFormat="1" x14ac:dyDescent="0.25"/>
    <row r="332" s="5" customFormat="1" x14ac:dyDescent="0.25"/>
    <row r="333" s="5" customFormat="1" x14ac:dyDescent="0.25"/>
    <row r="334" s="5" customFormat="1" x14ac:dyDescent="0.25"/>
    <row r="335" s="5" customFormat="1" x14ac:dyDescent="0.25"/>
    <row r="336" s="5" customFormat="1" x14ac:dyDescent="0.25"/>
    <row r="337" s="5" customFormat="1" x14ac:dyDescent="0.25"/>
    <row r="338" s="5" customFormat="1" x14ac:dyDescent="0.25"/>
    <row r="339" s="5" customFormat="1" x14ac:dyDescent="0.25"/>
    <row r="340" s="5" customFormat="1" x14ac:dyDescent="0.25"/>
    <row r="341" s="5" customFormat="1" x14ac:dyDescent="0.25"/>
    <row r="342" s="5" customFormat="1" x14ac:dyDescent="0.25"/>
    <row r="343" s="5" customFormat="1" x14ac:dyDescent="0.25"/>
    <row r="344" s="5" customFormat="1" x14ac:dyDescent="0.25"/>
    <row r="345" s="5" customFormat="1" x14ac:dyDescent="0.25"/>
    <row r="346" s="5" customFormat="1" x14ac:dyDescent="0.25"/>
    <row r="347" s="5" customFormat="1" x14ac:dyDescent="0.25"/>
    <row r="348" s="5" customFormat="1" x14ac:dyDescent="0.25"/>
    <row r="349" s="5" customFormat="1" x14ac:dyDescent="0.25"/>
    <row r="350" s="5" customFormat="1" x14ac:dyDescent="0.25"/>
    <row r="351" s="5" customFormat="1" x14ac:dyDescent="0.25"/>
    <row r="352" s="5" customFormat="1" x14ac:dyDescent="0.25"/>
    <row r="353" s="5" customFormat="1" x14ac:dyDescent="0.25"/>
    <row r="354" s="5" customFormat="1" x14ac:dyDescent="0.25"/>
    <row r="355" s="5" customFormat="1" x14ac:dyDescent="0.25"/>
    <row r="356" s="5" customFormat="1" x14ac:dyDescent="0.25"/>
    <row r="357" s="5" customFormat="1" x14ac:dyDescent="0.25"/>
    <row r="358" s="5" customFormat="1" x14ac:dyDescent="0.25"/>
    <row r="359" s="5" customFormat="1" x14ac:dyDescent="0.25"/>
    <row r="360" s="5" customFormat="1" x14ac:dyDescent="0.25"/>
    <row r="361" s="5" customFormat="1" x14ac:dyDescent="0.25"/>
    <row r="362" s="5" customFormat="1" x14ac:dyDescent="0.25"/>
    <row r="363" s="5" customFormat="1" x14ac:dyDescent="0.25"/>
    <row r="364" s="5" customFormat="1" x14ac:dyDescent="0.25"/>
    <row r="365" s="5" customFormat="1" x14ac:dyDescent="0.25"/>
    <row r="366" s="5" customFormat="1" x14ac:dyDescent="0.25"/>
    <row r="367" s="5" customFormat="1" x14ac:dyDescent="0.25"/>
    <row r="368" s="5" customFormat="1" x14ac:dyDescent="0.25"/>
    <row r="369" s="5" customFormat="1" x14ac:dyDescent="0.25"/>
    <row r="370" s="5" customFormat="1" x14ac:dyDescent="0.25"/>
    <row r="371" s="5" customFormat="1" x14ac:dyDescent="0.25"/>
    <row r="372" s="5" customFormat="1" x14ac:dyDescent="0.25"/>
    <row r="373" s="5" customFormat="1" x14ac:dyDescent="0.25"/>
    <row r="374" s="5" customFormat="1" x14ac:dyDescent="0.25"/>
    <row r="375" s="5" customFormat="1" x14ac:dyDescent="0.25"/>
    <row r="376" s="5" customFormat="1" x14ac:dyDescent="0.25"/>
    <row r="377" s="5" customFormat="1" x14ac:dyDescent="0.25"/>
    <row r="378" s="5" customFormat="1" x14ac:dyDescent="0.25"/>
    <row r="379" s="5" customFormat="1" x14ac:dyDescent="0.25"/>
    <row r="380" s="5" customFormat="1" x14ac:dyDescent="0.25"/>
    <row r="381" s="5" customFormat="1" x14ac:dyDescent="0.25"/>
    <row r="382" s="5" customFormat="1" x14ac:dyDescent="0.25"/>
    <row r="383" s="5" customFormat="1" x14ac:dyDescent="0.25"/>
    <row r="384" s="5" customFormat="1" x14ac:dyDescent="0.25"/>
    <row r="385" s="5" customFormat="1" x14ac:dyDescent="0.25"/>
    <row r="386" s="5" customFormat="1" x14ac:dyDescent="0.25"/>
    <row r="387" s="5" customFormat="1" x14ac:dyDescent="0.25"/>
    <row r="388" s="5" customFormat="1" x14ac:dyDescent="0.25"/>
    <row r="389" s="5" customFormat="1" x14ac:dyDescent="0.25"/>
    <row r="390" s="5" customFormat="1" x14ac:dyDescent="0.25"/>
    <row r="391" s="5" customFormat="1" x14ac:dyDescent="0.25"/>
    <row r="392" s="5" customFormat="1" x14ac:dyDescent="0.25"/>
    <row r="393" s="5" customFormat="1" x14ac:dyDescent="0.25"/>
    <row r="394" s="5" customFormat="1" x14ac:dyDescent="0.25"/>
    <row r="395" s="5" customFormat="1" x14ac:dyDescent="0.25"/>
    <row r="396" s="5" customFormat="1" x14ac:dyDescent="0.25"/>
    <row r="397" s="5" customFormat="1" x14ac:dyDescent="0.25"/>
    <row r="398" s="5" customFormat="1" x14ac:dyDescent="0.25"/>
    <row r="399" s="5" customFormat="1" x14ac:dyDescent="0.25"/>
    <row r="400" s="5" customFormat="1" x14ac:dyDescent="0.25"/>
    <row r="401" s="5" customFormat="1" x14ac:dyDescent="0.25"/>
    <row r="402" s="5" customFormat="1" x14ac:dyDescent="0.25"/>
    <row r="403" s="5" customFormat="1" x14ac:dyDescent="0.25"/>
    <row r="404" s="5" customFormat="1" x14ac:dyDescent="0.25"/>
    <row r="405" s="5" customFormat="1" x14ac:dyDescent="0.25"/>
    <row r="406" s="5" customFormat="1" x14ac:dyDescent="0.25"/>
    <row r="407" s="5" customFormat="1" x14ac:dyDescent="0.25"/>
    <row r="408" s="5" customFormat="1" x14ac:dyDescent="0.25"/>
    <row r="409" s="5" customFormat="1" x14ac:dyDescent="0.25"/>
    <row r="410" s="5" customFormat="1" x14ac:dyDescent="0.25"/>
    <row r="411" s="5" customFormat="1" x14ac:dyDescent="0.25"/>
    <row r="412" s="5" customFormat="1" x14ac:dyDescent="0.25"/>
    <row r="413" s="5" customFormat="1" x14ac:dyDescent="0.25"/>
    <row r="414" s="5" customFormat="1" x14ac:dyDescent="0.25"/>
    <row r="415" s="5" customFormat="1" x14ac:dyDescent="0.25"/>
    <row r="416" s="5" customFormat="1" x14ac:dyDescent="0.25"/>
    <row r="417" s="5" customFormat="1" x14ac:dyDescent="0.25"/>
    <row r="418" s="5" customFormat="1" x14ac:dyDescent="0.25"/>
    <row r="419" s="5" customFormat="1" x14ac:dyDescent="0.25"/>
    <row r="420" s="5" customFormat="1" x14ac:dyDescent="0.25"/>
    <row r="421" s="5" customFormat="1" x14ac:dyDescent="0.25"/>
    <row r="422" s="5" customFormat="1" x14ac:dyDescent="0.25"/>
    <row r="423" s="5" customFormat="1" x14ac:dyDescent="0.25"/>
    <row r="424" s="5" customFormat="1" x14ac:dyDescent="0.25"/>
    <row r="425" s="5" customFormat="1" x14ac:dyDescent="0.25"/>
    <row r="426" s="5" customFormat="1" x14ac:dyDescent="0.25"/>
    <row r="427" s="5" customFormat="1" x14ac:dyDescent="0.25"/>
    <row r="428" s="5" customFormat="1" x14ac:dyDescent="0.25"/>
    <row r="429" s="5" customFormat="1" x14ac:dyDescent="0.25"/>
    <row r="430" s="5" customFormat="1" x14ac:dyDescent="0.25"/>
    <row r="431" s="5" customFormat="1" x14ac:dyDescent="0.25"/>
    <row r="432" s="5" customFormat="1" x14ac:dyDescent="0.25"/>
    <row r="433" s="5" customFormat="1" x14ac:dyDescent="0.25"/>
    <row r="434" s="5" customFormat="1" x14ac:dyDescent="0.25"/>
    <row r="435" s="5" customFormat="1" x14ac:dyDescent="0.25"/>
    <row r="436" s="5" customFormat="1" x14ac:dyDescent="0.25"/>
    <row r="437" s="5" customFormat="1" x14ac:dyDescent="0.25"/>
    <row r="438" s="5" customFormat="1" x14ac:dyDescent="0.25"/>
    <row r="439" s="5" customFormat="1" x14ac:dyDescent="0.25"/>
    <row r="440" s="5" customFormat="1" x14ac:dyDescent="0.25"/>
    <row r="441" s="5" customFormat="1" x14ac:dyDescent="0.25"/>
    <row r="442" s="5" customFormat="1" x14ac:dyDescent="0.25"/>
    <row r="443" s="5" customFormat="1" x14ac:dyDescent="0.25"/>
    <row r="444" s="5" customFormat="1" x14ac:dyDescent="0.25"/>
    <row r="445" s="5" customFormat="1" x14ac:dyDescent="0.25"/>
    <row r="446" s="5" customFormat="1" x14ac:dyDescent="0.25"/>
    <row r="447" s="5" customFormat="1" x14ac:dyDescent="0.25"/>
    <row r="448" s="5" customFormat="1" x14ac:dyDescent="0.25"/>
    <row r="449" s="5" customFormat="1" x14ac:dyDescent="0.25"/>
    <row r="450" s="5" customFormat="1" x14ac:dyDescent="0.25"/>
    <row r="451" s="5" customFormat="1" x14ac:dyDescent="0.25"/>
    <row r="452" s="5" customFormat="1" x14ac:dyDescent="0.25"/>
    <row r="453" s="5" customFormat="1" x14ac:dyDescent="0.25"/>
    <row r="454" s="5" customFormat="1" x14ac:dyDescent="0.25"/>
    <row r="455" s="5" customFormat="1" x14ac:dyDescent="0.25"/>
    <row r="456" s="5" customFormat="1" x14ac:dyDescent="0.25"/>
    <row r="457" s="5" customFormat="1" x14ac:dyDescent="0.25"/>
    <row r="458" s="5" customFormat="1" x14ac:dyDescent="0.25"/>
    <row r="459" s="5" customFormat="1" x14ac:dyDescent="0.25"/>
    <row r="460" s="5" customFormat="1" x14ac:dyDescent="0.25"/>
    <row r="461" s="5" customFormat="1" x14ac:dyDescent="0.25"/>
    <row r="462" s="5" customFormat="1" x14ac:dyDescent="0.25"/>
    <row r="463" s="5" customFormat="1" x14ac:dyDescent="0.25"/>
    <row r="464" s="5" customFormat="1" x14ac:dyDescent="0.25"/>
    <row r="465" s="5" customFormat="1" x14ac:dyDescent="0.25"/>
    <row r="466" s="5" customFormat="1" x14ac:dyDescent="0.25"/>
    <row r="467" s="5" customFormat="1" x14ac:dyDescent="0.25"/>
    <row r="468" s="5" customFormat="1" x14ac:dyDescent="0.25"/>
    <row r="469" s="5" customFormat="1" x14ac:dyDescent="0.25"/>
    <row r="470" s="5" customFormat="1" x14ac:dyDescent="0.25"/>
    <row r="471" s="5" customFormat="1" x14ac:dyDescent="0.25"/>
    <row r="472" s="5" customFormat="1" x14ac:dyDescent="0.25"/>
    <row r="473" s="5" customFormat="1" x14ac:dyDescent="0.25"/>
    <row r="474" s="5" customFormat="1" x14ac:dyDescent="0.25"/>
    <row r="475" s="5" customFormat="1" x14ac:dyDescent="0.25"/>
    <row r="476" s="5" customFormat="1" x14ac:dyDescent="0.25"/>
    <row r="477" s="5" customFormat="1" x14ac:dyDescent="0.25"/>
    <row r="478" s="5" customFormat="1" x14ac:dyDescent="0.25"/>
    <row r="479" s="5" customFormat="1" x14ac:dyDescent="0.25"/>
    <row r="480" s="5" customFormat="1" x14ac:dyDescent="0.25"/>
    <row r="481" s="5" customFormat="1" x14ac:dyDescent="0.25"/>
    <row r="482" s="5" customFormat="1" x14ac:dyDescent="0.25"/>
    <row r="483" s="5" customFormat="1" x14ac:dyDescent="0.25"/>
    <row r="484" s="5" customFormat="1" x14ac:dyDescent="0.25"/>
    <row r="485" s="5" customFormat="1" x14ac:dyDescent="0.25"/>
    <row r="486" s="5" customFormat="1" x14ac:dyDescent="0.25"/>
    <row r="487" s="5" customFormat="1" x14ac:dyDescent="0.25"/>
    <row r="488" s="5" customFormat="1" x14ac:dyDescent="0.25"/>
    <row r="489" s="5" customFormat="1" x14ac:dyDescent="0.25"/>
    <row r="490" s="5" customFormat="1" x14ac:dyDescent="0.25"/>
    <row r="491" s="5" customFormat="1" x14ac:dyDescent="0.25"/>
    <row r="492" s="5" customFormat="1" x14ac:dyDescent="0.25"/>
    <row r="493" s="5" customFormat="1" x14ac:dyDescent="0.25"/>
    <row r="494" s="5" customFormat="1" x14ac:dyDescent="0.25"/>
    <row r="495" s="5" customFormat="1" x14ac:dyDescent="0.25"/>
    <row r="496" s="5" customFormat="1" x14ac:dyDescent="0.25"/>
    <row r="497" s="5" customFormat="1" x14ac:dyDescent="0.25"/>
    <row r="498" s="5" customFormat="1" x14ac:dyDescent="0.25"/>
    <row r="499" s="5" customFormat="1" x14ac:dyDescent="0.25"/>
    <row r="500" s="5" customFormat="1" x14ac:dyDescent="0.25"/>
    <row r="501" s="5" customFormat="1" x14ac:dyDescent="0.25"/>
    <row r="502" s="5" customFormat="1" x14ac:dyDescent="0.25"/>
    <row r="503" s="5" customFormat="1" x14ac:dyDescent="0.25"/>
    <row r="504" s="5" customFormat="1" x14ac:dyDescent="0.25"/>
    <row r="505" s="5" customFormat="1" x14ac:dyDescent="0.25"/>
    <row r="506" s="5" customFormat="1" x14ac:dyDescent="0.25"/>
    <row r="507" s="5" customFormat="1" x14ac:dyDescent="0.25"/>
    <row r="508" s="5" customFormat="1" x14ac:dyDescent="0.25"/>
    <row r="509" s="5" customFormat="1" x14ac:dyDescent="0.25"/>
    <row r="510" s="5" customFormat="1" x14ac:dyDescent="0.25"/>
    <row r="511" s="5" customFormat="1" x14ac:dyDescent="0.25"/>
    <row r="512" s="5" customFormat="1" x14ac:dyDescent="0.25"/>
    <row r="513" s="5" customFormat="1" x14ac:dyDescent="0.25"/>
    <row r="514" s="5" customFormat="1" x14ac:dyDescent="0.25"/>
    <row r="515" s="5" customFormat="1" x14ac:dyDescent="0.25"/>
    <row r="516" s="5" customFormat="1" x14ac:dyDescent="0.25"/>
    <row r="517" s="5" customFormat="1" x14ac:dyDescent="0.25"/>
    <row r="518" s="5" customFormat="1" x14ac:dyDescent="0.25"/>
    <row r="519" s="5" customFormat="1" x14ac:dyDescent="0.25"/>
    <row r="520" s="5" customFormat="1" x14ac:dyDescent="0.25"/>
    <row r="521" s="5" customFormat="1" x14ac:dyDescent="0.25"/>
    <row r="522" s="5" customFormat="1" x14ac:dyDescent="0.25"/>
    <row r="523" s="5" customFormat="1" x14ac:dyDescent="0.25"/>
    <row r="524" s="5" customFormat="1" x14ac:dyDescent="0.25"/>
    <row r="525" s="5" customFormat="1" x14ac:dyDescent="0.25"/>
    <row r="526" s="5" customFormat="1" x14ac:dyDescent="0.25"/>
    <row r="527" s="5" customFormat="1" x14ac:dyDescent="0.25"/>
    <row r="528" s="5" customFormat="1" x14ac:dyDescent="0.25"/>
    <row r="529" s="5" customFormat="1" x14ac:dyDescent="0.25"/>
    <row r="530" s="5" customFormat="1" x14ac:dyDescent="0.25"/>
    <row r="531" s="5" customFormat="1" x14ac:dyDescent="0.25"/>
    <row r="532" s="5" customFormat="1" x14ac:dyDescent="0.25"/>
    <row r="533" s="5" customFormat="1" x14ac:dyDescent="0.25"/>
    <row r="534" s="5" customFormat="1" x14ac:dyDescent="0.25"/>
    <row r="535" s="5" customFormat="1" x14ac:dyDescent="0.25"/>
    <row r="536" s="5" customFormat="1" x14ac:dyDescent="0.25"/>
    <row r="537" s="5" customFormat="1" x14ac:dyDescent="0.25"/>
    <row r="538" s="5" customFormat="1" x14ac:dyDescent="0.25"/>
    <row r="539" s="5" customFormat="1" x14ac:dyDescent="0.25"/>
    <row r="540" s="5" customFormat="1" x14ac:dyDescent="0.25"/>
    <row r="541" s="5" customFormat="1" x14ac:dyDescent="0.25"/>
    <row r="542" s="5" customFormat="1" x14ac:dyDescent="0.25"/>
    <row r="543" s="5" customFormat="1" x14ac:dyDescent="0.25"/>
    <row r="544" s="5" customFormat="1" x14ac:dyDescent="0.25"/>
    <row r="545" s="5" customFormat="1" x14ac:dyDescent="0.25"/>
    <row r="546" s="5" customFormat="1" x14ac:dyDescent="0.25"/>
    <row r="547" s="5" customFormat="1" x14ac:dyDescent="0.25"/>
    <row r="548" s="5" customFormat="1" x14ac:dyDescent="0.25"/>
    <row r="549" s="5" customFormat="1" x14ac:dyDescent="0.25"/>
    <row r="550" s="5" customFormat="1" x14ac:dyDescent="0.25"/>
    <row r="551" s="5" customFormat="1" x14ac:dyDescent="0.25"/>
    <row r="552" s="5" customFormat="1" x14ac:dyDescent="0.25"/>
    <row r="553" s="5" customFormat="1" x14ac:dyDescent="0.25"/>
    <row r="554" s="5" customFormat="1" x14ac:dyDescent="0.25"/>
    <row r="555" s="5" customFormat="1" x14ac:dyDescent="0.25"/>
    <row r="556" s="5" customFormat="1" x14ac:dyDescent="0.25"/>
    <row r="557" s="5" customFormat="1" x14ac:dyDescent="0.25"/>
    <row r="558" s="5" customFormat="1" x14ac:dyDescent="0.25"/>
    <row r="559" s="5" customFormat="1" x14ac:dyDescent="0.25"/>
    <row r="560" s="5" customFormat="1" x14ac:dyDescent="0.25"/>
    <row r="561" s="5" customFormat="1" x14ac:dyDescent="0.25"/>
    <row r="562" s="5" customFormat="1" x14ac:dyDescent="0.25"/>
    <row r="563" s="5" customFormat="1" x14ac:dyDescent="0.25"/>
    <row r="564" s="5" customFormat="1" x14ac:dyDescent="0.25"/>
    <row r="565" s="5" customFormat="1" x14ac:dyDescent="0.25"/>
    <row r="566" s="5" customFormat="1" x14ac:dyDescent="0.25"/>
    <row r="567" s="5" customFormat="1" x14ac:dyDescent="0.25"/>
    <row r="568" s="5" customFormat="1" x14ac:dyDescent="0.25"/>
    <row r="569" s="5" customFormat="1" x14ac:dyDescent="0.25"/>
    <row r="570" s="5" customFormat="1" x14ac:dyDescent="0.25"/>
    <row r="571" s="5" customFormat="1" x14ac:dyDescent="0.25"/>
    <row r="572" s="5" customFormat="1" x14ac:dyDescent="0.25"/>
    <row r="573" s="5" customFormat="1" x14ac:dyDescent="0.25"/>
    <row r="574" s="5" customFormat="1" x14ac:dyDescent="0.25"/>
    <row r="575" s="5" customFormat="1" x14ac:dyDescent="0.25"/>
    <row r="576" s="5" customFormat="1" x14ac:dyDescent="0.25"/>
    <row r="577" s="5" customFormat="1" x14ac:dyDescent="0.25"/>
    <row r="578" s="5" customFormat="1" x14ac:dyDescent="0.25"/>
    <row r="579" s="5" customFormat="1" x14ac:dyDescent="0.25"/>
    <row r="580" s="5" customFormat="1" x14ac:dyDescent="0.25"/>
    <row r="581" s="5" customFormat="1" x14ac:dyDescent="0.25"/>
    <row r="582" s="5" customFormat="1" x14ac:dyDescent="0.25"/>
    <row r="583" s="5" customFormat="1" x14ac:dyDescent="0.25"/>
    <row r="584" s="5" customFormat="1" x14ac:dyDescent="0.25"/>
    <row r="585" s="5" customFormat="1" x14ac:dyDescent="0.25"/>
    <row r="586" s="5" customFormat="1" x14ac:dyDescent="0.25"/>
    <row r="587" s="5" customFormat="1" x14ac:dyDescent="0.25"/>
    <row r="588" s="5" customFormat="1" x14ac:dyDescent="0.25"/>
    <row r="589" s="5" customFormat="1" x14ac:dyDescent="0.25"/>
    <row r="590" s="5" customFormat="1" x14ac:dyDescent="0.25"/>
    <row r="591" s="5" customFormat="1" x14ac:dyDescent="0.25"/>
    <row r="592" s="5" customFormat="1" x14ac:dyDescent="0.25"/>
    <row r="593" s="5" customFormat="1" x14ac:dyDescent="0.25"/>
    <row r="594" s="5" customFormat="1" x14ac:dyDescent="0.25"/>
    <row r="595" s="5" customFormat="1" x14ac:dyDescent="0.25"/>
    <row r="596" s="5" customFormat="1" x14ac:dyDescent="0.25"/>
    <row r="597" s="5" customFormat="1" x14ac:dyDescent="0.25"/>
    <row r="598" s="5" customFormat="1" x14ac:dyDescent="0.25"/>
    <row r="599" s="5" customFormat="1" x14ac:dyDescent="0.25"/>
    <row r="600" s="5" customFormat="1" x14ac:dyDescent="0.25"/>
    <row r="601" s="5" customFormat="1" x14ac:dyDescent="0.25"/>
    <row r="602" s="5" customFormat="1" x14ac:dyDescent="0.25"/>
    <row r="603" s="5" customFormat="1" x14ac:dyDescent="0.25"/>
    <row r="604" s="5" customFormat="1" x14ac:dyDescent="0.25"/>
    <row r="605" s="5" customFormat="1" x14ac:dyDescent="0.25"/>
    <row r="606" s="5" customFormat="1" x14ac:dyDescent="0.25"/>
    <row r="607" s="5" customFormat="1" x14ac:dyDescent="0.25"/>
    <row r="608" s="5" customFormat="1" x14ac:dyDescent="0.25"/>
    <row r="609" s="5" customFormat="1" x14ac:dyDescent="0.25"/>
    <row r="610" s="5" customFormat="1" x14ac:dyDescent="0.25"/>
    <row r="611" s="5" customFormat="1" x14ac:dyDescent="0.25"/>
    <row r="612" s="5" customFormat="1" x14ac:dyDescent="0.25"/>
    <row r="613" s="5" customFormat="1" x14ac:dyDescent="0.25"/>
    <row r="614" s="5" customFormat="1" x14ac:dyDescent="0.25"/>
    <row r="615" s="5" customFormat="1" x14ac:dyDescent="0.25"/>
    <row r="616" s="5" customFormat="1" x14ac:dyDescent="0.25"/>
    <row r="617" s="5" customFormat="1" x14ac:dyDescent="0.25"/>
    <row r="618" s="5" customFormat="1" x14ac:dyDescent="0.25"/>
    <row r="619" s="5" customFormat="1" x14ac:dyDescent="0.25"/>
    <row r="620" s="5" customFormat="1" x14ac:dyDescent="0.25"/>
    <row r="621" s="5" customFormat="1" x14ac:dyDescent="0.25"/>
    <row r="622" s="5" customFormat="1" x14ac:dyDescent="0.25"/>
    <row r="623" s="5" customFormat="1" x14ac:dyDescent="0.25"/>
    <row r="624" s="5" customFormat="1" x14ac:dyDescent="0.25"/>
    <row r="625" s="5" customFormat="1" x14ac:dyDescent="0.25"/>
    <row r="626" s="5" customFormat="1" x14ac:dyDescent="0.25"/>
    <row r="627" s="5" customFormat="1" x14ac:dyDescent="0.25"/>
    <row r="628" s="5" customFormat="1" x14ac:dyDescent="0.25"/>
    <row r="629" s="5" customFormat="1" x14ac:dyDescent="0.25"/>
    <row r="630" s="5" customFormat="1" x14ac:dyDescent="0.25"/>
    <row r="631" s="5" customFormat="1" x14ac:dyDescent="0.25"/>
    <row r="632" s="5" customFormat="1" x14ac:dyDescent="0.25"/>
    <row r="633" s="5" customFormat="1" x14ac:dyDescent="0.25"/>
    <row r="634" s="5" customFormat="1" x14ac:dyDescent="0.25"/>
    <row r="635" s="5" customFormat="1" x14ac:dyDescent="0.25"/>
    <row r="636" s="5" customFormat="1" x14ac:dyDescent="0.25"/>
    <row r="637" s="5" customFormat="1" x14ac:dyDescent="0.25"/>
    <row r="638" s="5" customFormat="1" x14ac:dyDescent="0.25"/>
    <row r="639" s="5" customFormat="1" x14ac:dyDescent="0.25"/>
    <row r="640" s="5" customFormat="1" x14ac:dyDescent="0.25"/>
    <row r="641" s="5" customFormat="1" x14ac:dyDescent="0.25"/>
    <row r="642" s="5" customFormat="1" x14ac:dyDescent="0.25"/>
    <row r="643" s="5" customFormat="1" x14ac:dyDescent="0.25"/>
    <row r="644" s="5" customFormat="1" x14ac:dyDescent="0.25"/>
    <row r="645" s="5" customFormat="1" x14ac:dyDescent="0.25"/>
    <row r="646" s="5" customFormat="1" x14ac:dyDescent="0.25"/>
    <row r="647" s="5" customFormat="1" x14ac:dyDescent="0.25"/>
    <row r="648" s="5" customFormat="1" x14ac:dyDescent="0.25"/>
    <row r="649" s="5" customFormat="1" x14ac:dyDescent="0.25"/>
    <row r="650" s="5" customFormat="1" x14ac:dyDescent="0.25"/>
    <row r="651" s="5" customFormat="1" x14ac:dyDescent="0.25"/>
    <row r="652" s="5" customFormat="1" x14ac:dyDescent="0.25"/>
    <row r="653" s="5" customFormat="1" x14ac:dyDescent="0.25"/>
    <row r="654" s="5" customFormat="1" x14ac:dyDescent="0.25"/>
    <row r="655" s="5" customFormat="1" x14ac:dyDescent="0.25"/>
    <row r="656" s="5" customFormat="1" x14ac:dyDescent="0.25"/>
    <row r="657" s="5" customFormat="1" x14ac:dyDescent="0.25"/>
    <row r="658" s="5" customFormat="1" x14ac:dyDescent="0.25"/>
    <row r="659" s="5" customFormat="1" x14ac:dyDescent="0.25"/>
    <row r="660" s="5" customFormat="1" x14ac:dyDescent="0.25"/>
    <row r="661" s="5" customFormat="1" x14ac:dyDescent="0.25"/>
    <row r="662" s="5" customFormat="1" x14ac:dyDescent="0.25"/>
    <row r="663" s="5" customFormat="1" x14ac:dyDescent="0.25"/>
    <row r="664" s="5" customFormat="1" x14ac:dyDescent="0.25"/>
    <row r="665" s="5" customFormat="1" x14ac:dyDescent="0.25"/>
    <row r="666" s="5" customFormat="1" x14ac:dyDescent="0.25"/>
    <row r="667" s="5" customFormat="1" x14ac:dyDescent="0.25"/>
    <row r="668" s="5" customFormat="1" x14ac:dyDescent="0.25"/>
    <row r="669" s="5" customFormat="1" x14ac:dyDescent="0.25"/>
    <row r="670" s="5" customFormat="1" x14ac:dyDescent="0.25"/>
    <row r="671" s="5" customFormat="1" x14ac:dyDescent="0.25"/>
    <row r="672" s="5" customFormat="1" x14ac:dyDescent="0.25"/>
    <row r="673" s="5" customFormat="1" x14ac:dyDescent="0.25"/>
    <row r="674" s="5" customFormat="1" x14ac:dyDescent="0.25"/>
    <row r="675" s="5" customFormat="1" x14ac:dyDescent="0.25"/>
    <row r="676" s="5" customFormat="1" x14ac:dyDescent="0.25"/>
    <row r="677" s="5" customFormat="1" x14ac:dyDescent="0.25"/>
    <row r="678" s="5" customFormat="1" x14ac:dyDescent="0.25"/>
    <row r="679" s="5" customFormat="1" x14ac:dyDescent="0.25"/>
    <row r="680" s="5" customFormat="1" x14ac:dyDescent="0.25"/>
    <row r="681" s="5" customFormat="1" x14ac:dyDescent="0.25"/>
    <row r="682" s="5" customFormat="1" x14ac:dyDescent="0.25"/>
    <row r="683" s="5" customFormat="1" x14ac:dyDescent="0.25"/>
    <row r="684" s="5" customFormat="1" x14ac:dyDescent="0.25"/>
    <row r="685" s="5" customFormat="1" x14ac:dyDescent="0.25"/>
    <row r="686" s="5" customFormat="1" x14ac:dyDescent="0.25"/>
    <row r="687" s="5" customFormat="1" x14ac:dyDescent="0.25"/>
    <row r="688" s="5" customFormat="1" x14ac:dyDescent="0.25"/>
    <row r="689" s="5" customFormat="1" x14ac:dyDescent="0.25"/>
    <row r="690" s="5" customFormat="1" x14ac:dyDescent="0.25"/>
    <row r="691" s="5" customFormat="1" x14ac:dyDescent="0.25"/>
  </sheetData>
  <sheetProtection algorithmName="SHA-512" hashValue="JtGNU4hN7yJPDDnh69JoRLTzRP8z+nOR68H8TwST9LoGEmO2CFwmR61rFe2cyJqlrtautbh2N3c5XMBRM6Gmpw==" saltValue="M06CLIcHmJhFkvJ5y8Ajlg==" spinCount="100000" sheet="1" objects="1" scenarios="1"/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BE106-72A9-4F85-B6CC-58B80258992E}">
  <sheetPr>
    <tabColor rgb="FFC2E76B"/>
  </sheetPr>
  <dimension ref="A1:BQ691"/>
  <sheetViews>
    <sheetView workbookViewId="0">
      <selection activeCell="C3" sqref="C3"/>
    </sheetView>
  </sheetViews>
  <sheetFormatPr defaultRowHeight="15" x14ac:dyDescent="0.25"/>
  <cols>
    <col min="1" max="1" width="4.7109375" customWidth="1"/>
    <col min="2" max="2" width="67.28515625" bestFit="1" customWidth="1"/>
    <col min="3" max="3" width="23.5703125" customWidth="1"/>
    <col min="4" max="4" width="21.42578125" style="5" customWidth="1"/>
    <col min="5" max="5" width="39.7109375" style="5" customWidth="1"/>
    <col min="6" max="69" width="9.140625" style="5"/>
  </cols>
  <sheetData>
    <row r="1" spans="1:5" ht="26.25" x14ac:dyDescent="0.4">
      <c r="A1" s="120" t="s">
        <v>143</v>
      </c>
      <c r="B1" s="121"/>
      <c r="C1" s="121"/>
      <c r="D1" s="121"/>
      <c r="E1" s="122"/>
    </row>
    <row r="2" spans="1:5" s="5" customFormat="1" x14ac:dyDescent="0.25">
      <c r="A2" s="42"/>
      <c r="B2" s="59" t="s">
        <v>145</v>
      </c>
      <c r="C2" s="60" t="s">
        <v>148</v>
      </c>
      <c r="D2" s="42" t="s">
        <v>146</v>
      </c>
      <c r="E2" s="60" t="s">
        <v>116</v>
      </c>
    </row>
    <row r="3" spans="1:5" s="5" customFormat="1" x14ac:dyDescent="0.25">
      <c r="A3" s="79"/>
      <c r="B3" s="96" t="s">
        <v>147</v>
      </c>
      <c r="C3" s="80"/>
      <c r="D3" s="116">
        <v>300</v>
      </c>
      <c r="E3" s="93">
        <f>SUM(C3*D3)</f>
        <v>0</v>
      </c>
    </row>
    <row r="4" spans="1:5" s="5" customFormat="1" x14ac:dyDescent="0.25"/>
    <row r="5" spans="1:5" s="5" customFormat="1" x14ac:dyDescent="0.25">
      <c r="D5" s="42" t="s">
        <v>57</v>
      </c>
      <c r="E5" s="92">
        <f>E3</f>
        <v>0</v>
      </c>
    </row>
    <row r="6" spans="1:5" s="5" customFormat="1" x14ac:dyDescent="0.25"/>
    <row r="7" spans="1:5" s="5" customFormat="1" x14ac:dyDescent="0.25"/>
    <row r="8" spans="1:5" s="5" customFormat="1" x14ac:dyDescent="0.25"/>
    <row r="9" spans="1:5" s="5" customFormat="1" x14ac:dyDescent="0.25"/>
    <row r="10" spans="1:5" s="5" customFormat="1" x14ac:dyDescent="0.25"/>
    <row r="11" spans="1:5" s="5" customFormat="1" x14ac:dyDescent="0.25"/>
    <row r="12" spans="1:5" s="5" customFormat="1" x14ac:dyDescent="0.25"/>
    <row r="13" spans="1:5" s="5" customFormat="1" x14ac:dyDescent="0.25"/>
    <row r="14" spans="1:5" s="5" customFormat="1" x14ac:dyDescent="0.25"/>
    <row r="15" spans="1:5" s="5" customFormat="1" x14ac:dyDescent="0.25"/>
    <row r="16" spans="1:5" s="5" customFormat="1" x14ac:dyDescent="0.25"/>
    <row r="17" s="5" customFormat="1" x14ac:dyDescent="0.25"/>
    <row r="18" s="5" customFormat="1" x14ac:dyDescent="0.25"/>
    <row r="19" s="5" customFormat="1" x14ac:dyDescent="0.25"/>
    <row r="20" s="5" customFormat="1" x14ac:dyDescent="0.25"/>
    <row r="21" s="5" customFormat="1" x14ac:dyDescent="0.25"/>
    <row r="22" s="5" customFormat="1" x14ac:dyDescent="0.25"/>
    <row r="23" s="5" customFormat="1" x14ac:dyDescent="0.25"/>
    <row r="24" s="5" customFormat="1" x14ac:dyDescent="0.25"/>
    <row r="25" s="5" customFormat="1" x14ac:dyDescent="0.25"/>
    <row r="26" s="5" customFormat="1" x14ac:dyDescent="0.25"/>
    <row r="27" s="5" customFormat="1" x14ac:dyDescent="0.25"/>
    <row r="28" s="5" customFormat="1" x14ac:dyDescent="0.25"/>
    <row r="29" s="5" customFormat="1" x14ac:dyDescent="0.25"/>
    <row r="30" s="5" customFormat="1" x14ac:dyDescent="0.25"/>
    <row r="31" s="5" customFormat="1" x14ac:dyDescent="0.25"/>
    <row r="32" s="5" customFormat="1" x14ac:dyDescent="0.25"/>
    <row r="33" s="5" customFormat="1" x14ac:dyDescent="0.25"/>
    <row r="34" s="5" customFormat="1" x14ac:dyDescent="0.25"/>
    <row r="35" s="5" customFormat="1" x14ac:dyDescent="0.25"/>
    <row r="36" s="5" customFormat="1" x14ac:dyDescent="0.25"/>
    <row r="37" s="5" customFormat="1" x14ac:dyDescent="0.25"/>
    <row r="38" s="5" customFormat="1" x14ac:dyDescent="0.25"/>
    <row r="39" s="5" customFormat="1" x14ac:dyDescent="0.25"/>
    <row r="40" s="5" customFormat="1" x14ac:dyDescent="0.25"/>
    <row r="41" s="5" customFormat="1" x14ac:dyDescent="0.25"/>
    <row r="42" s="5" customFormat="1" x14ac:dyDescent="0.25"/>
    <row r="43" s="5" customFormat="1" x14ac:dyDescent="0.25"/>
    <row r="44" s="5" customFormat="1" x14ac:dyDescent="0.25"/>
    <row r="45" s="5" customFormat="1" x14ac:dyDescent="0.25"/>
    <row r="46" s="5" customFormat="1" x14ac:dyDescent="0.25"/>
    <row r="47" s="5" customFormat="1" x14ac:dyDescent="0.25"/>
    <row r="48" s="5" customFormat="1" x14ac:dyDescent="0.25"/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57" s="5" customFormat="1" x14ac:dyDescent="0.25"/>
    <row r="58" s="5" customFormat="1" x14ac:dyDescent="0.25"/>
    <row r="59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  <row r="145" s="5" customFormat="1" x14ac:dyDescent="0.25"/>
    <row r="146" s="5" customFormat="1" x14ac:dyDescent="0.25"/>
    <row r="147" s="5" customFormat="1" x14ac:dyDescent="0.25"/>
    <row r="148" s="5" customFormat="1" x14ac:dyDescent="0.25"/>
    <row r="149" s="5" customFormat="1" x14ac:dyDescent="0.25"/>
    <row r="150" s="5" customFormat="1" x14ac:dyDescent="0.25"/>
    <row r="151" s="5" customFormat="1" x14ac:dyDescent="0.25"/>
    <row r="152" s="5" customFormat="1" x14ac:dyDescent="0.25"/>
    <row r="153" s="5" customFormat="1" x14ac:dyDescent="0.25"/>
    <row r="154" s="5" customFormat="1" x14ac:dyDescent="0.25"/>
    <row r="155" s="5" customFormat="1" x14ac:dyDescent="0.25"/>
    <row r="156" s="5" customFormat="1" x14ac:dyDescent="0.25"/>
    <row r="157" s="5" customFormat="1" x14ac:dyDescent="0.25"/>
    <row r="158" s="5" customFormat="1" x14ac:dyDescent="0.25"/>
    <row r="159" s="5" customFormat="1" x14ac:dyDescent="0.25"/>
    <row r="160" s="5" customFormat="1" x14ac:dyDescent="0.25"/>
    <row r="161" s="5" customFormat="1" x14ac:dyDescent="0.25"/>
    <row r="162" s="5" customFormat="1" x14ac:dyDescent="0.25"/>
    <row r="163" s="5" customFormat="1" x14ac:dyDescent="0.25"/>
    <row r="164" s="5" customFormat="1" x14ac:dyDescent="0.25"/>
    <row r="165" s="5" customFormat="1" x14ac:dyDescent="0.25"/>
    <row r="166" s="5" customFormat="1" x14ac:dyDescent="0.25"/>
    <row r="167" s="5" customFormat="1" x14ac:dyDescent="0.25"/>
    <row r="168" s="5" customFormat="1" x14ac:dyDescent="0.25"/>
    <row r="169" s="5" customFormat="1" x14ac:dyDescent="0.25"/>
    <row r="170" s="5" customFormat="1" x14ac:dyDescent="0.25"/>
    <row r="171" s="5" customFormat="1" x14ac:dyDescent="0.25"/>
    <row r="172" s="5" customFormat="1" x14ac:dyDescent="0.25"/>
    <row r="173" s="5" customFormat="1" x14ac:dyDescent="0.25"/>
    <row r="174" s="5" customFormat="1" x14ac:dyDescent="0.25"/>
    <row r="175" s="5" customFormat="1" x14ac:dyDescent="0.25"/>
    <row r="176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  <row r="313" s="5" customFormat="1" x14ac:dyDescent="0.25"/>
    <row r="314" s="5" customFormat="1" x14ac:dyDescent="0.25"/>
    <row r="315" s="5" customFormat="1" x14ac:dyDescent="0.25"/>
    <row r="316" s="5" customFormat="1" x14ac:dyDescent="0.25"/>
    <row r="317" s="5" customFormat="1" x14ac:dyDescent="0.25"/>
    <row r="318" s="5" customFormat="1" x14ac:dyDescent="0.25"/>
    <row r="319" s="5" customFormat="1" x14ac:dyDescent="0.25"/>
    <row r="320" s="5" customFormat="1" x14ac:dyDescent="0.25"/>
    <row r="321" s="5" customFormat="1" x14ac:dyDescent="0.25"/>
    <row r="322" s="5" customFormat="1" x14ac:dyDescent="0.25"/>
    <row r="323" s="5" customFormat="1" x14ac:dyDescent="0.25"/>
    <row r="324" s="5" customFormat="1" x14ac:dyDescent="0.25"/>
    <row r="325" s="5" customFormat="1" x14ac:dyDescent="0.25"/>
    <row r="326" s="5" customFormat="1" x14ac:dyDescent="0.25"/>
    <row r="327" s="5" customFormat="1" x14ac:dyDescent="0.25"/>
    <row r="328" s="5" customFormat="1" x14ac:dyDescent="0.25"/>
    <row r="329" s="5" customFormat="1" x14ac:dyDescent="0.25"/>
    <row r="330" s="5" customFormat="1" x14ac:dyDescent="0.25"/>
    <row r="331" s="5" customFormat="1" x14ac:dyDescent="0.25"/>
    <row r="332" s="5" customFormat="1" x14ac:dyDescent="0.25"/>
    <row r="333" s="5" customFormat="1" x14ac:dyDescent="0.25"/>
    <row r="334" s="5" customFormat="1" x14ac:dyDescent="0.25"/>
    <row r="335" s="5" customFormat="1" x14ac:dyDescent="0.25"/>
    <row r="336" s="5" customFormat="1" x14ac:dyDescent="0.25"/>
    <row r="337" s="5" customFormat="1" x14ac:dyDescent="0.25"/>
    <row r="338" s="5" customFormat="1" x14ac:dyDescent="0.25"/>
    <row r="339" s="5" customFormat="1" x14ac:dyDescent="0.25"/>
    <row r="340" s="5" customFormat="1" x14ac:dyDescent="0.25"/>
    <row r="341" s="5" customFormat="1" x14ac:dyDescent="0.25"/>
    <row r="342" s="5" customFormat="1" x14ac:dyDescent="0.25"/>
    <row r="343" s="5" customFormat="1" x14ac:dyDescent="0.25"/>
    <row r="344" s="5" customFormat="1" x14ac:dyDescent="0.25"/>
    <row r="345" s="5" customFormat="1" x14ac:dyDescent="0.25"/>
    <row r="346" s="5" customFormat="1" x14ac:dyDescent="0.25"/>
    <row r="347" s="5" customFormat="1" x14ac:dyDescent="0.25"/>
    <row r="348" s="5" customFormat="1" x14ac:dyDescent="0.25"/>
    <row r="349" s="5" customFormat="1" x14ac:dyDescent="0.25"/>
    <row r="350" s="5" customFormat="1" x14ac:dyDescent="0.25"/>
    <row r="351" s="5" customFormat="1" x14ac:dyDescent="0.25"/>
    <row r="352" s="5" customFormat="1" x14ac:dyDescent="0.25"/>
    <row r="353" s="5" customFormat="1" x14ac:dyDescent="0.25"/>
    <row r="354" s="5" customFormat="1" x14ac:dyDescent="0.25"/>
    <row r="355" s="5" customFormat="1" x14ac:dyDescent="0.25"/>
    <row r="356" s="5" customFormat="1" x14ac:dyDescent="0.25"/>
    <row r="357" s="5" customFormat="1" x14ac:dyDescent="0.25"/>
    <row r="358" s="5" customFormat="1" x14ac:dyDescent="0.25"/>
    <row r="359" s="5" customFormat="1" x14ac:dyDescent="0.25"/>
    <row r="360" s="5" customFormat="1" x14ac:dyDescent="0.25"/>
    <row r="361" s="5" customFormat="1" x14ac:dyDescent="0.25"/>
    <row r="362" s="5" customFormat="1" x14ac:dyDescent="0.25"/>
    <row r="363" s="5" customFormat="1" x14ac:dyDescent="0.25"/>
    <row r="364" s="5" customFormat="1" x14ac:dyDescent="0.25"/>
    <row r="365" s="5" customFormat="1" x14ac:dyDescent="0.25"/>
    <row r="366" s="5" customFormat="1" x14ac:dyDescent="0.25"/>
    <row r="367" s="5" customFormat="1" x14ac:dyDescent="0.25"/>
    <row r="368" s="5" customFormat="1" x14ac:dyDescent="0.25"/>
    <row r="369" s="5" customFormat="1" x14ac:dyDescent="0.25"/>
    <row r="370" s="5" customFormat="1" x14ac:dyDescent="0.25"/>
    <row r="371" s="5" customFormat="1" x14ac:dyDescent="0.25"/>
    <row r="372" s="5" customFormat="1" x14ac:dyDescent="0.25"/>
    <row r="373" s="5" customFormat="1" x14ac:dyDescent="0.25"/>
    <row r="374" s="5" customFormat="1" x14ac:dyDescent="0.25"/>
    <row r="375" s="5" customFormat="1" x14ac:dyDescent="0.25"/>
    <row r="376" s="5" customFormat="1" x14ac:dyDescent="0.25"/>
    <row r="377" s="5" customFormat="1" x14ac:dyDescent="0.25"/>
    <row r="378" s="5" customFormat="1" x14ac:dyDescent="0.25"/>
    <row r="379" s="5" customFormat="1" x14ac:dyDescent="0.25"/>
    <row r="380" s="5" customFormat="1" x14ac:dyDescent="0.25"/>
    <row r="381" s="5" customFormat="1" x14ac:dyDescent="0.25"/>
    <row r="382" s="5" customFormat="1" x14ac:dyDescent="0.25"/>
    <row r="383" s="5" customFormat="1" x14ac:dyDescent="0.25"/>
    <row r="384" s="5" customFormat="1" x14ac:dyDescent="0.25"/>
    <row r="385" s="5" customFormat="1" x14ac:dyDescent="0.25"/>
    <row r="386" s="5" customFormat="1" x14ac:dyDescent="0.25"/>
    <row r="387" s="5" customFormat="1" x14ac:dyDescent="0.25"/>
    <row r="388" s="5" customFormat="1" x14ac:dyDescent="0.25"/>
    <row r="389" s="5" customFormat="1" x14ac:dyDescent="0.25"/>
    <row r="390" s="5" customFormat="1" x14ac:dyDescent="0.25"/>
    <row r="391" s="5" customFormat="1" x14ac:dyDescent="0.25"/>
    <row r="392" s="5" customFormat="1" x14ac:dyDescent="0.25"/>
    <row r="393" s="5" customFormat="1" x14ac:dyDescent="0.25"/>
    <row r="394" s="5" customFormat="1" x14ac:dyDescent="0.25"/>
    <row r="395" s="5" customFormat="1" x14ac:dyDescent="0.25"/>
    <row r="396" s="5" customFormat="1" x14ac:dyDescent="0.25"/>
    <row r="397" s="5" customFormat="1" x14ac:dyDescent="0.25"/>
    <row r="398" s="5" customFormat="1" x14ac:dyDescent="0.25"/>
    <row r="399" s="5" customFormat="1" x14ac:dyDescent="0.25"/>
    <row r="400" s="5" customFormat="1" x14ac:dyDescent="0.25"/>
    <row r="401" s="5" customFormat="1" x14ac:dyDescent="0.25"/>
    <row r="402" s="5" customFormat="1" x14ac:dyDescent="0.25"/>
    <row r="403" s="5" customFormat="1" x14ac:dyDescent="0.25"/>
    <row r="404" s="5" customFormat="1" x14ac:dyDescent="0.25"/>
    <row r="405" s="5" customFormat="1" x14ac:dyDescent="0.25"/>
    <row r="406" s="5" customFormat="1" x14ac:dyDescent="0.25"/>
    <row r="407" s="5" customFormat="1" x14ac:dyDescent="0.25"/>
    <row r="408" s="5" customFormat="1" x14ac:dyDescent="0.25"/>
    <row r="409" s="5" customFormat="1" x14ac:dyDescent="0.25"/>
    <row r="410" s="5" customFormat="1" x14ac:dyDescent="0.25"/>
    <row r="411" s="5" customFormat="1" x14ac:dyDescent="0.25"/>
    <row r="412" s="5" customFormat="1" x14ac:dyDescent="0.25"/>
    <row r="413" s="5" customFormat="1" x14ac:dyDescent="0.25"/>
    <row r="414" s="5" customFormat="1" x14ac:dyDescent="0.25"/>
    <row r="415" s="5" customFormat="1" x14ac:dyDescent="0.25"/>
    <row r="416" s="5" customFormat="1" x14ac:dyDescent="0.25"/>
    <row r="417" s="5" customFormat="1" x14ac:dyDescent="0.25"/>
    <row r="418" s="5" customFormat="1" x14ac:dyDescent="0.25"/>
    <row r="419" s="5" customFormat="1" x14ac:dyDescent="0.25"/>
    <row r="420" s="5" customFormat="1" x14ac:dyDescent="0.25"/>
    <row r="421" s="5" customFormat="1" x14ac:dyDescent="0.25"/>
    <row r="422" s="5" customFormat="1" x14ac:dyDescent="0.25"/>
    <row r="423" s="5" customFormat="1" x14ac:dyDescent="0.25"/>
    <row r="424" s="5" customFormat="1" x14ac:dyDescent="0.25"/>
    <row r="425" s="5" customFormat="1" x14ac:dyDescent="0.25"/>
    <row r="426" s="5" customFormat="1" x14ac:dyDescent="0.25"/>
    <row r="427" s="5" customFormat="1" x14ac:dyDescent="0.25"/>
    <row r="428" s="5" customFormat="1" x14ac:dyDescent="0.25"/>
    <row r="429" s="5" customFormat="1" x14ac:dyDescent="0.25"/>
    <row r="430" s="5" customFormat="1" x14ac:dyDescent="0.25"/>
    <row r="431" s="5" customFormat="1" x14ac:dyDescent="0.25"/>
    <row r="432" s="5" customFormat="1" x14ac:dyDescent="0.25"/>
    <row r="433" s="5" customFormat="1" x14ac:dyDescent="0.25"/>
    <row r="434" s="5" customFormat="1" x14ac:dyDescent="0.25"/>
    <row r="435" s="5" customFormat="1" x14ac:dyDescent="0.25"/>
    <row r="436" s="5" customFormat="1" x14ac:dyDescent="0.25"/>
    <row r="437" s="5" customFormat="1" x14ac:dyDescent="0.25"/>
    <row r="438" s="5" customFormat="1" x14ac:dyDescent="0.25"/>
    <row r="439" s="5" customFormat="1" x14ac:dyDescent="0.25"/>
    <row r="440" s="5" customFormat="1" x14ac:dyDescent="0.25"/>
    <row r="441" s="5" customFormat="1" x14ac:dyDescent="0.25"/>
    <row r="442" s="5" customFormat="1" x14ac:dyDescent="0.25"/>
    <row r="443" s="5" customFormat="1" x14ac:dyDescent="0.25"/>
    <row r="444" s="5" customFormat="1" x14ac:dyDescent="0.25"/>
    <row r="445" s="5" customFormat="1" x14ac:dyDescent="0.25"/>
    <row r="446" s="5" customFormat="1" x14ac:dyDescent="0.25"/>
    <row r="447" s="5" customFormat="1" x14ac:dyDescent="0.25"/>
    <row r="448" s="5" customFormat="1" x14ac:dyDescent="0.25"/>
    <row r="449" s="5" customFormat="1" x14ac:dyDescent="0.25"/>
    <row r="450" s="5" customFormat="1" x14ac:dyDescent="0.25"/>
    <row r="451" s="5" customFormat="1" x14ac:dyDescent="0.25"/>
    <row r="452" s="5" customFormat="1" x14ac:dyDescent="0.25"/>
    <row r="453" s="5" customFormat="1" x14ac:dyDescent="0.25"/>
    <row r="454" s="5" customFormat="1" x14ac:dyDescent="0.25"/>
    <row r="455" s="5" customFormat="1" x14ac:dyDescent="0.25"/>
    <row r="456" s="5" customFormat="1" x14ac:dyDescent="0.25"/>
    <row r="457" s="5" customFormat="1" x14ac:dyDescent="0.25"/>
    <row r="458" s="5" customFormat="1" x14ac:dyDescent="0.25"/>
    <row r="459" s="5" customFormat="1" x14ac:dyDescent="0.25"/>
    <row r="460" s="5" customFormat="1" x14ac:dyDescent="0.25"/>
    <row r="461" s="5" customFormat="1" x14ac:dyDescent="0.25"/>
    <row r="462" s="5" customFormat="1" x14ac:dyDescent="0.25"/>
    <row r="463" s="5" customFormat="1" x14ac:dyDescent="0.25"/>
    <row r="464" s="5" customFormat="1" x14ac:dyDescent="0.25"/>
    <row r="465" s="5" customFormat="1" x14ac:dyDescent="0.25"/>
    <row r="466" s="5" customFormat="1" x14ac:dyDescent="0.25"/>
    <row r="467" s="5" customFormat="1" x14ac:dyDescent="0.25"/>
    <row r="468" s="5" customFormat="1" x14ac:dyDescent="0.25"/>
    <row r="469" s="5" customFormat="1" x14ac:dyDescent="0.25"/>
    <row r="470" s="5" customFormat="1" x14ac:dyDescent="0.25"/>
    <row r="471" s="5" customFormat="1" x14ac:dyDescent="0.25"/>
    <row r="472" s="5" customFormat="1" x14ac:dyDescent="0.25"/>
    <row r="473" s="5" customFormat="1" x14ac:dyDescent="0.25"/>
    <row r="474" s="5" customFormat="1" x14ac:dyDescent="0.25"/>
    <row r="475" s="5" customFormat="1" x14ac:dyDescent="0.25"/>
    <row r="476" s="5" customFormat="1" x14ac:dyDescent="0.25"/>
    <row r="477" s="5" customFormat="1" x14ac:dyDescent="0.25"/>
    <row r="478" s="5" customFormat="1" x14ac:dyDescent="0.25"/>
    <row r="479" s="5" customFormat="1" x14ac:dyDescent="0.25"/>
    <row r="480" s="5" customFormat="1" x14ac:dyDescent="0.25"/>
    <row r="481" s="5" customFormat="1" x14ac:dyDescent="0.25"/>
    <row r="482" s="5" customFormat="1" x14ac:dyDescent="0.25"/>
    <row r="483" s="5" customFormat="1" x14ac:dyDescent="0.25"/>
    <row r="484" s="5" customFormat="1" x14ac:dyDescent="0.25"/>
    <row r="485" s="5" customFormat="1" x14ac:dyDescent="0.25"/>
    <row r="486" s="5" customFormat="1" x14ac:dyDescent="0.25"/>
    <row r="487" s="5" customFormat="1" x14ac:dyDescent="0.25"/>
    <row r="488" s="5" customFormat="1" x14ac:dyDescent="0.25"/>
    <row r="489" s="5" customFormat="1" x14ac:dyDescent="0.25"/>
    <row r="490" s="5" customFormat="1" x14ac:dyDescent="0.25"/>
    <row r="491" s="5" customFormat="1" x14ac:dyDescent="0.25"/>
    <row r="492" s="5" customFormat="1" x14ac:dyDescent="0.25"/>
    <row r="493" s="5" customFormat="1" x14ac:dyDescent="0.25"/>
    <row r="494" s="5" customFormat="1" x14ac:dyDescent="0.25"/>
    <row r="495" s="5" customFormat="1" x14ac:dyDescent="0.25"/>
    <row r="496" s="5" customFormat="1" x14ac:dyDescent="0.25"/>
    <row r="497" s="5" customFormat="1" x14ac:dyDescent="0.25"/>
    <row r="498" s="5" customFormat="1" x14ac:dyDescent="0.25"/>
    <row r="499" s="5" customFormat="1" x14ac:dyDescent="0.25"/>
    <row r="500" s="5" customFormat="1" x14ac:dyDescent="0.25"/>
    <row r="501" s="5" customFormat="1" x14ac:dyDescent="0.25"/>
    <row r="502" s="5" customFormat="1" x14ac:dyDescent="0.25"/>
    <row r="503" s="5" customFormat="1" x14ac:dyDescent="0.25"/>
    <row r="504" s="5" customFormat="1" x14ac:dyDescent="0.25"/>
    <row r="505" s="5" customFormat="1" x14ac:dyDescent="0.25"/>
    <row r="506" s="5" customFormat="1" x14ac:dyDescent="0.25"/>
    <row r="507" s="5" customFormat="1" x14ac:dyDescent="0.25"/>
    <row r="508" s="5" customFormat="1" x14ac:dyDescent="0.25"/>
    <row r="509" s="5" customFormat="1" x14ac:dyDescent="0.25"/>
    <row r="510" s="5" customFormat="1" x14ac:dyDescent="0.25"/>
    <row r="511" s="5" customFormat="1" x14ac:dyDescent="0.25"/>
    <row r="512" s="5" customFormat="1" x14ac:dyDescent="0.25"/>
    <row r="513" s="5" customFormat="1" x14ac:dyDescent="0.25"/>
    <row r="514" s="5" customFormat="1" x14ac:dyDescent="0.25"/>
    <row r="515" s="5" customFormat="1" x14ac:dyDescent="0.25"/>
    <row r="516" s="5" customFormat="1" x14ac:dyDescent="0.25"/>
    <row r="517" s="5" customFormat="1" x14ac:dyDescent="0.25"/>
    <row r="518" s="5" customFormat="1" x14ac:dyDescent="0.25"/>
    <row r="519" s="5" customFormat="1" x14ac:dyDescent="0.25"/>
    <row r="520" s="5" customFormat="1" x14ac:dyDescent="0.25"/>
    <row r="521" s="5" customFormat="1" x14ac:dyDescent="0.25"/>
    <row r="522" s="5" customFormat="1" x14ac:dyDescent="0.25"/>
    <row r="523" s="5" customFormat="1" x14ac:dyDescent="0.25"/>
    <row r="524" s="5" customFormat="1" x14ac:dyDescent="0.25"/>
    <row r="525" s="5" customFormat="1" x14ac:dyDescent="0.25"/>
    <row r="526" s="5" customFormat="1" x14ac:dyDescent="0.25"/>
    <row r="527" s="5" customFormat="1" x14ac:dyDescent="0.25"/>
    <row r="528" s="5" customFormat="1" x14ac:dyDescent="0.25"/>
    <row r="529" s="5" customFormat="1" x14ac:dyDescent="0.25"/>
    <row r="530" s="5" customFormat="1" x14ac:dyDescent="0.25"/>
    <row r="531" s="5" customFormat="1" x14ac:dyDescent="0.25"/>
    <row r="532" s="5" customFormat="1" x14ac:dyDescent="0.25"/>
    <row r="533" s="5" customFormat="1" x14ac:dyDescent="0.25"/>
    <row r="534" s="5" customFormat="1" x14ac:dyDescent="0.25"/>
    <row r="535" s="5" customFormat="1" x14ac:dyDescent="0.25"/>
    <row r="536" s="5" customFormat="1" x14ac:dyDescent="0.25"/>
    <row r="537" s="5" customFormat="1" x14ac:dyDescent="0.25"/>
    <row r="538" s="5" customFormat="1" x14ac:dyDescent="0.25"/>
    <row r="539" s="5" customFormat="1" x14ac:dyDescent="0.25"/>
    <row r="540" s="5" customFormat="1" x14ac:dyDescent="0.25"/>
    <row r="541" s="5" customFormat="1" x14ac:dyDescent="0.25"/>
    <row r="542" s="5" customFormat="1" x14ac:dyDescent="0.25"/>
    <row r="543" s="5" customFormat="1" x14ac:dyDescent="0.25"/>
    <row r="544" s="5" customFormat="1" x14ac:dyDescent="0.25"/>
    <row r="545" s="5" customFormat="1" x14ac:dyDescent="0.25"/>
    <row r="546" s="5" customFormat="1" x14ac:dyDescent="0.25"/>
    <row r="547" s="5" customFormat="1" x14ac:dyDescent="0.25"/>
    <row r="548" s="5" customFormat="1" x14ac:dyDescent="0.25"/>
    <row r="549" s="5" customFormat="1" x14ac:dyDescent="0.25"/>
    <row r="550" s="5" customFormat="1" x14ac:dyDescent="0.25"/>
    <row r="551" s="5" customFormat="1" x14ac:dyDescent="0.25"/>
    <row r="552" s="5" customFormat="1" x14ac:dyDescent="0.25"/>
    <row r="553" s="5" customFormat="1" x14ac:dyDescent="0.25"/>
    <row r="554" s="5" customFormat="1" x14ac:dyDescent="0.25"/>
    <row r="555" s="5" customFormat="1" x14ac:dyDescent="0.25"/>
    <row r="556" s="5" customFormat="1" x14ac:dyDescent="0.25"/>
    <row r="557" s="5" customFormat="1" x14ac:dyDescent="0.25"/>
    <row r="558" s="5" customFormat="1" x14ac:dyDescent="0.25"/>
    <row r="559" s="5" customFormat="1" x14ac:dyDescent="0.25"/>
    <row r="560" s="5" customFormat="1" x14ac:dyDescent="0.25"/>
    <row r="561" s="5" customFormat="1" x14ac:dyDescent="0.25"/>
    <row r="562" s="5" customFormat="1" x14ac:dyDescent="0.25"/>
    <row r="563" s="5" customFormat="1" x14ac:dyDescent="0.25"/>
    <row r="564" s="5" customFormat="1" x14ac:dyDescent="0.25"/>
    <row r="565" s="5" customFormat="1" x14ac:dyDescent="0.25"/>
    <row r="566" s="5" customFormat="1" x14ac:dyDescent="0.25"/>
    <row r="567" s="5" customFormat="1" x14ac:dyDescent="0.25"/>
    <row r="568" s="5" customFormat="1" x14ac:dyDescent="0.25"/>
    <row r="569" s="5" customFormat="1" x14ac:dyDescent="0.25"/>
    <row r="570" s="5" customFormat="1" x14ac:dyDescent="0.25"/>
    <row r="571" s="5" customFormat="1" x14ac:dyDescent="0.25"/>
    <row r="572" s="5" customFormat="1" x14ac:dyDescent="0.25"/>
    <row r="573" s="5" customFormat="1" x14ac:dyDescent="0.25"/>
    <row r="574" s="5" customFormat="1" x14ac:dyDescent="0.25"/>
    <row r="575" s="5" customFormat="1" x14ac:dyDescent="0.25"/>
    <row r="576" s="5" customFormat="1" x14ac:dyDescent="0.25"/>
    <row r="577" s="5" customFormat="1" x14ac:dyDescent="0.25"/>
    <row r="578" s="5" customFormat="1" x14ac:dyDescent="0.25"/>
    <row r="579" s="5" customFormat="1" x14ac:dyDescent="0.25"/>
    <row r="580" s="5" customFormat="1" x14ac:dyDescent="0.25"/>
    <row r="581" s="5" customFormat="1" x14ac:dyDescent="0.25"/>
    <row r="582" s="5" customFormat="1" x14ac:dyDescent="0.25"/>
    <row r="583" s="5" customFormat="1" x14ac:dyDescent="0.25"/>
    <row r="584" s="5" customFormat="1" x14ac:dyDescent="0.25"/>
    <row r="585" s="5" customFormat="1" x14ac:dyDescent="0.25"/>
    <row r="586" s="5" customFormat="1" x14ac:dyDescent="0.25"/>
    <row r="587" s="5" customFormat="1" x14ac:dyDescent="0.25"/>
    <row r="588" s="5" customFormat="1" x14ac:dyDescent="0.25"/>
    <row r="589" s="5" customFormat="1" x14ac:dyDescent="0.25"/>
    <row r="590" s="5" customFormat="1" x14ac:dyDescent="0.25"/>
    <row r="591" s="5" customFormat="1" x14ac:dyDescent="0.25"/>
    <row r="592" s="5" customFormat="1" x14ac:dyDescent="0.25"/>
    <row r="593" s="5" customFormat="1" x14ac:dyDescent="0.25"/>
    <row r="594" s="5" customFormat="1" x14ac:dyDescent="0.25"/>
    <row r="595" s="5" customFormat="1" x14ac:dyDescent="0.25"/>
    <row r="596" s="5" customFormat="1" x14ac:dyDescent="0.25"/>
    <row r="597" s="5" customFormat="1" x14ac:dyDescent="0.25"/>
    <row r="598" s="5" customFormat="1" x14ac:dyDescent="0.25"/>
    <row r="599" s="5" customFormat="1" x14ac:dyDescent="0.25"/>
    <row r="600" s="5" customFormat="1" x14ac:dyDescent="0.25"/>
    <row r="601" s="5" customFormat="1" x14ac:dyDescent="0.25"/>
    <row r="602" s="5" customFormat="1" x14ac:dyDescent="0.25"/>
    <row r="603" s="5" customFormat="1" x14ac:dyDescent="0.25"/>
    <row r="604" s="5" customFormat="1" x14ac:dyDescent="0.25"/>
    <row r="605" s="5" customFormat="1" x14ac:dyDescent="0.25"/>
    <row r="606" s="5" customFormat="1" x14ac:dyDescent="0.25"/>
    <row r="607" s="5" customFormat="1" x14ac:dyDescent="0.25"/>
    <row r="608" s="5" customFormat="1" x14ac:dyDescent="0.25"/>
    <row r="609" s="5" customFormat="1" x14ac:dyDescent="0.25"/>
    <row r="610" s="5" customFormat="1" x14ac:dyDescent="0.25"/>
    <row r="611" s="5" customFormat="1" x14ac:dyDescent="0.25"/>
    <row r="612" s="5" customFormat="1" x14ac:dyDescent="0.25"/>
    <row r="613" s="5" customFormat="1" x14ac:dyDescent="0.25"/>
    <row r="614" s="5" customFormat="1" x14ac:dyDescent="0.25"/>
    <row r="615" s="5" customFormat="1" x14ac:dyDescent="0.25"/>
    <row r="616" s="5" customFormat="1" x14ac:dyDescent="0.25"/>
    <row r="617" s="5" customFormat="1" x14ac:dyDescent="0.25"/>
    <row r="618" s="5" customFormat="1" x14ac:dyDescent="0.25"/>
    <row r="619" s="5" customFormat="1" x14ac:dyDescent="0.25"/>
    <row r="620" s="5" customFormat="1" x14ac:dyDescent="0.25"/>
    <row r="621" s="5" customFormat="1" x14ac:dyDescent="0.25"/>
    <row r="622" s="5" customFormat="1" x14ac:dyDescent="0.25"/>
    <row r="623" s="5" customFormat="1" x14ac:dyDescent="0.25"/>
    <row r="624" s="5" customFormat="1" x14ac:dyDescent="0.25"/>
    <row r="625" s="5" customFormat="1" x14ac:dyDescent="0.25"/>
    <row r="626" s="5" customFormat="1" x14ac:dyDescent="0.25"/>
    <row r="627" s="5" customFormat="1" x14ac:dyDescent="0.25"/>
    <row r="628" s="5" customFormat="1" x14ac:dyDescent="0.25"/>
    <row r="629" s="5" customFormat="1" x14ac:dyDescent="0.25"/>
    <row r="630" s="5" customFormat="1" x14ac:dyDescent="0.25"/>
    <row r="631" s="5" customFormat="1" x14ac:dyDescent="0.25"/>
    <row r="632" s="5" customFormat="1" x14ac:dyDescent="0.25"/>
    <row r="633" s="5" customFormat="1" x14ac:dyDescent="0.25"/>
    <row r="634" s="5" customFormat="1" x14ac:dyDescent="0.25"/>
    <row r="635" s="5" customFormat="1" x14ac:dyDescent="0.25"/>
    <row r="636" s="5" customFormat="1" x14ac:dyDescent="0.25"/>
    <row r="637" s="5" customFormat="1" x14ac:dyDescent="0.25"/>
    <row r="638" s="5" customFormat="1" x14ac:dyDescent="0.25"/>
    <row r="639" s="5" customFormat="1" x14ac:dyDescent="0.25"/>
    <row r="640" s="5" customFormat="1" x14ac:dyDescent="0.25"/>
    <row r="641" s="5" customFormat="1" x14ac:dyDescent="0.25"/>
    <row r="642" s="5" customFormat="1" x14ac:dyDescent="0.25"/>
    <row r="643" s="5" customFormat="1" x14ac:dyDescent="0.25"/>
    <row r="644" s="5" customFormat="1" x14ac:dyDescent="0.25"/>
    <row r="645" s="5" customFormat="1" x14ac:dyDescent="0.25"/>
    <row r="646" s="5" customFormat="1" x14ac:dyDescent="0.25"/>
    <row r="647" s="5" customFormat="1" x14ac:dyDescent="0.25"/>
    <row r="648" s="5" customFormat="1" x14ac:dyDescent="0.25"/>
    <row r="649" s="5" customFormat="1" x14ac:dyDescent="0.25"/>
    <row r="650" s="5" customFormat="1" x14ac:dyDescent="0.25"/>
    <row r="651" s="5" customFormat="1" x14ac:dyDescent="0.25"/>
    <row r="652" s="5" customFormat="1" x14ac:dyDescent="0.25"/>
    <row r="653" s="5" customFormat="1" x14ac:dyDescent="0.25"/>
    <row r="654" s="5" customFormat="1" x14ac:dyDescent="0.25"/>
    <row r="655" s="5" customFormat="1" x14ac:dyDescent="0.25"/>
    <row r="656" s="5" customFormat="1" x14ac:dyDescent="0.25"/>
    <row r="657" s="5" customFormat="1" x14ac:dyDescent="0.25"/>
    <row r="658" s="5" customFormat="1" x14ac:dyDescent="0.25"/>
    <row r="659" s="5" customFormat="1" x14ac:dyDescent="0.25"/>
    <row r="660" s="5" customFormat="1" x14ac:dyDescent="0.25"/>
    <row r="661" s="5" customFormat="1" x14ac:dyDescent="0.25"/>
    <row r="662" s="5" customFormat="1" x14ac:dyDescent="0.25"/>
    <row r="663" s="5" customFormat="1" x14ac:dyDescent="0.25"/>
    <row r="664" s="5" customFormat="1" x14ac:dyDescent="0.25"/>
    <row r="665" s="5" customFormat="1" x14ac:dyDescent="0.25"/>
    <row r="666" s="5" customFormat="1" x14ac:dyDescent="0.25"/>
    <row r="667" s="5" customFormat="1" x14ac:dyDescent="0.25"/>
    <row r="668" s="5" customFormat="1" x14ac:dyDescent="0.25"/>
    <row r="669" s="5" customFormat="1" x14ac:dyDescent="0.25"/>
    <row r="670" s="5" customFormat="1" x14ac:dyDescent="0.25"/>
    <row r="671" s="5" customFormat="1" x14ac:dyDescent="0.25"/>
    <row r="672" s="5" customFormat="1" x14ac:dyDescent="0.25"/>
    <row r="673" s="5" customFormat="1" x14ac:dyDescent="0.25"/>
    <row r="674" s="5" customFormat="1" x14ac:dyDescent="0.25"/>
    <row r="675" s="5" customFormat="1" x14ac:dyDescent="0.25"/>
    <row r="676" s="5" customFormat="1" x14ac:dyDescent="0.25"/>
    <row r="677" s="5" customFormat="1" x14ac:dyDescent="0.25"/>
    <row r="678" s="5" customFormat="1" x14ac:dyDescent="0.25"/>
    <row r="679" s="5" customFormat="1" x14ac:dyDescent="0.25"/>
    <row r="680" s="5" customFormat="1" x14ac:dyDescent="0.25"/>
    <row r="681" s="5" customFormat="1" x14ac:dyDescent="0.25"/>
    <row r="682" s="5" customFormat="1" x14ac:dyDescent="0.25"/>
    <row r="683" s="5" customFormat="1" x14ac:dyDescent="0.25"/>
    <row r="684" s="5" customFormat="1" x14ac:dyDescent="0.25"/>
    <row r="685" s="5" customFormat="1" x14ac:dyDescent="0.25"/>
    <row r="686" s="5" customFormat="1" x14ac:dyDescent="0.25"/>
    <row r="687" s="5" customFormat="1" x14ac:dyDescent="0.25"/>
    <row r="688" s="5" customFormat="1" x14ac:dyDescent="0.25"/>
    <row r="689" s="5" customFormat="1" x14ac:dyDescent="0.25"/>
    <row r="690" s="5" customFormat="1" x14ac:dyDescent="0.25"/>
    <row r="691" s="5" customFormat="1" x14ac:dyDescent="0.25"/>
  </sheetData>
  <sheetProtection algorithmName="SHA-512" hashValue="yHZBGkxboYD5coeQ+Pj4vazSzBiTv6V2o+KKuW4eVfpLObwQ02PsMXoiKm/7qMAafk01o9qW4TJcSVXGyaujTg==" saltValue="nbk4bq4atgU1QhTii5arww==" spinCount="100000" sheet="1" objects="1" scenarios="1"/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rgb="FF173583"/>
    <pageSetUpPr fitToPage="1"/>
  </sheetPr>
  <dimension ref="A1:AN134"/>
  <sheetViews>
    <sheetView tabSelected="1" zoomScaleNormal="100" zoomScaleSheetLayoutView="85" workbookViewId="0">
      <selection activeCell="K18" sqref="K18"/>
    </sheetView>
  </sheetViews>
  <sheetFormatPr defaultRowHeight="15" x14ac:dyDescent="0.25"/>
  <cols>
    <col min="1" max="1" width="3" style="15" bestFit="1" customWidth="1"/>
    <col min="2" max="2" width="25.42578125" customWidth="1"/>
    <col min="3" max="3" width="45.7109375" customWidth="1"/>
    <col min="4" max="4" width="9.140625" customWidth="1"/>
    <col min="5" max="5" width="20.7109375" customWidth="1"/>
    <col min="6" max="6" width="23.28515625" customWidth="1"/>
    <col min="7" max="7" width="30.85546875" bestFit="1" customWidth="1"/>
    <col min="8" max="8" width="22.7109375" customWidth="1"/>
    <col min="9" max="9" width="30.5703125" customWidth="1"/>
  </cols>
  <sheetData>
    <row r="1" spans="1:40" ht="29.25" x14ac:dyDescent="0.4">
      <c r="A1" s="120" t="s">
        <v>59</v>
      </c>
      <c r="B1" s="121"/>
      <c r="C1" s="121"/>
      <c r="D1" s="121"/>
      <c r="E1" s="121"/>
      <c r="F1" s="121"/>
      <c r="G1" s="121"/>
      <c r="H1" s="121"/>
      <c r="I1" s="1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</row>
    <row r="2" spans="1:40" ht="26.25" x14ac:dyDescent="0.4">
      <c r="A2" s="42"/>
      <c r="B2" s="44"/>
      <c r="C2" s="45"/>
      <c r="D2" s="45"/>
      <c r="E2" s="46"/>
      <c r="F2" s="46"/>
      <c r="G2" s="46"/>
      <c r="H2" s="46"/>
      <c r="I2" s="47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</row>
    <row r="3" spans="1:40" ht="26.25" x14ac:dyDescent="0.4">
      <c r="A3" s="42"/>
      <c r="B3" s="44"/>
      <c r="C3" s="45"/>
      <c r="D3" s="45"/>
      <c r="E3" s="46"/>
      <c r="F3" s="46"/>
      <c r="G3" s="46"/>
      <c r="H3" s="46"/>
      <c r="I3" s="47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0" ht="26.25" x14ac:dyDescent="0.4">
      <c r="A4" s="42"/>
      <c r="B4" s="44"/>
      <c r="C4" s="45"/>
      <c r="D4" s="45"/>
      <c r="E4" s="46"/>
      <c r="F4" s="46"/>
      <c r="G4" s="46"/>
      <c r="H4" s="46"/>
      <c r="I4" s="47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</row>
    <row r="5" spans="1:40" ht="15.75" x14ac:dyDescent="0.25">
      <c r="A5" s="125"/>
      <c r="B5" s="123" t="s">
        <v>58</v>
      </c>
      <c r="C5" s="48" t="s">
        <v>53</v>
      </c>
      <c r="D5" s="48" t="s">
        <v>86</v>
      </c>
      <c r="E5" s="48" t="s">
        <v>54</v>
      </c>
      <c r="F5" s="48" t="s">
        <v>49</v>
      </c>
      <c r="G5" s="48" t="s">
        <v>23</v>
      </c>
      <c r="H5" s="48" t="s">
        <v>55</v>
      </c>
      <c r="I5" s="49" t="s">
        <v>56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</row>
    <row r="6" spans="1:40" x14ac:dyDescent="0.25">
      <c r="A6" s="125">
        <v>1</v>
      </c>
      <c r="B6" s="124" t="s">
        <v>132</v>
      </c>
      <c r="C6" s="69">
        <f>'1. Touchscreen 86 inch'!C34</f>
        <v>0</v>
      </c>
      <c r="D6" s="51">
        <v>100</v>
      </c>
      <c r="E6" s="71">
        <f>'1. Touchscreen 86 inch'!C35</f>
        <v>0</v>
      </c>
      <c r="F6" s="72">
        <f>'1. Touchscreen 86 inch'!C36</f>
        <v>0</v>
      </c>
      <c r="G6" s="73"/>
      <c r="H6" s="74">
        <f>'1. Touchscreen 86 inch'!C37</f>
        <v>0</v>
      </c>
      <c r="I6" s="50">
        <f>SUM(D6*H6)</f>
        <v>0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x14ac:dyDescent="0.25">
      <c r="A7" s="125">
        <v>2</v>
      </c>
      <c r="B7" s="124" t="s">
        <v>44</v>
      </c>
      <c r="C7" s="69">
        <f>'2. Touchscreen 75 inch'!C34</f>
        <v>0</v>
      </c>
      <c r="D7" s="52">
        <v>100</v>
      </c>
      <c r="E7" s="74">
        <f>'2. Touchscreen 75 inch'!C35</f>
        <v>0</v>
      </c>
      <c r="F7" s="72">
        <f>'2. Touchscreen 75 inch'!C36</f>
        <v>0</v>
      </c>
      <c r="G7" s="73"/>
      <c r="H7" s="71">
        <f>'2. Touchscreen 75 inch'!C37</f>
        <v>0</v>
      </c>
      <c r="I7" s="50">
        <f t="shared" ref="I7:I15" si="0">SUM(D7*H7)</f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0" x14ac:dyDescent="0.25">
      <c r="A8" s="125">
        <v>3</v>
      </c>
      <c r="B8" s="124" t="s">
        <v>52</v>
      </c>
      <c r="C8" s="70">
        <f>'3. Touchscreen 65 inch'!C34</f>
        <v>0</v>
      </c>
      <c r="D8" s="53">
        <v>100</v>
      </c>
      <c r="E8" s="75">
        <f>'3. Touchscreen 65 inch'!C35</f>
        <v>0</v>
      </c>
      <c r="F8" s="76">
        <f>'3. Touchscreen 65 inch'!C36</f>
        <v>0</v>
      </c>
      <c r="G8" s="81"/>
      <c r="H8" s="77">
        <f>'3. Touchscreen 65 inch'!C37</f>
        <v>0</v>
      </c>
      <c r="I8" s="50">
        <f t="shared" si="0"/>
        <v>0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</row>
    <row r="9" spans="1:40" x14ac:dyDescent="0.25">
      <c r="A9" s="125">
        <v>5</v>
      </c>
      <c r="B9" s="124" t="s">
        <v>159</v>
      </c>
      <c r="C9" s="70">
        <f>'5. 5 vlaks whiteboard'!C7</f>
        <v>0</v>
      </c>
      <c r="D9" s="54">
        <v>25</v>
      </c>
      <c r="E9" s="77">
        <f>'5. 5 vlaks whiteboard'!C8</f>
        <v>0</v>
      </c>
      <c r="F9" s="76">
        <f>'5. 5 vlaks whiteboard'!C9</f>
        <v>0</v>
      </c>
      <c r="G9" s="77">
        <f>'5. 5 vlaks whiteboard'!C10</f>
        <v>0</v>
      </c>
      <c r="H9" s="75">
        <f>'5. 5 vlaks whiteboard'!C11</f>
        <v>0</v>
      </c>
      <c r="I9" s="50">
        <f t="shared" si="0"/>
        <v>0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0" x14ac:dyDescent="0.25">
      <c r="A10" s="125">
        <v>5</v>
      </c>
      <c r="B10" s="124" t="s">
        <v>160</v>
      </c>
      <c r="C10" s="70">
        <f>'5. 5 vlaks whiteboard'!C18</f>
        <v>0</v>
      </c>
      <c r="D10" s="54">
        <v>25</v>
      </c>
      <c r="E10" s="77">
        <f>'5. 5 vlaks whiteboard'!C19</f>
        <v>0</v>
      </c>
      <c r="F10" s="76">
        <f>'5. 5 vlaks whiteboard'!C20</f>
        <v>0</v>
      </c>
      <c r="G10" s="77">
        <f>'5. 5 vlaks whiteboard'!C21</f>
        <v>0</v>
      </c>
      <c r="H10" s="75">
        <f>'5. 5 vlaks whiteboard'!C22</f>
        <v>0</v>
      </c>
      <c r="I10" s="50">
        <f t="shared" si="0"/>
        <v>0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x14ac:dyDescent="0.25">
      <c r="A11" s="125">
        <v>5</v>
      </c>
      <c r="B11" s="124" t="s">
        <v>161</v>
      </c>
      <c r="C11" s="70">
        <f>'5. 5 vlaks whiteboard'!C29</f>
        <v>0</v>
      </c>
      <c r="D11" s="54">
        <v>25</v>
      </c>
      <c r="E11" s="77">
        <f>'5. 5 vlaks whiteboard'!C30</f>
        <v>0</v>
      </c>
      <c r="F11" s="76">
        <f>'5. 5 vlaks whiteboard'!C31</f>
        <v>0</v>
      </c>
      <c r="G11" s="77">
        <f>'5. 5 vlaks whiteboard'!C32</f>
        <v>0</v>
      </c>
      <c r="H11" s="75">
        <f>'5. 5 vlaks whiteboard'!C33</f>
        <v>0</v>
      </c>
      <c r="I11" s="50">
        <f t="shared" si="0"/>
        <v>0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x14ac:dyDescent="0.25">
      <c r="A12" s="125">
        <v>6</v>
      </c>
      <c r="B12" s="124" t="s">
        <v>139</v>
      </c>
      <c r="C12" s="69">
        <f>'6. Wandmontage'!C7</f>
        <v>0</v>
      </c>
      <c r="D12" s="51">
        <v>100</v>
      </c>
      <c r="E12" s="71">
        <f>'6. Wandmontage'!C8</f>
        <v>0</v>
      </c>
      <c r="F12" s="72">
        <f>'6. Wandmontage'!C9</f>
        <v>0</v>
      </c>
      <c r="G12" s="71">
        <f>'6. Wandmontage'!C10</f>
        <v>0</v>
      </c>
      <c r="H12" s="74">
        <f>'6. Wandmontage'!C11</f>
        <v>0</v>
      </c>
      <c r="I12" s="50">
        <f t="shared" si="0"/>
        <v>0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x14ac:dyDescent="0.25">
      <c r="A13" s="125">
        <v>7</v>
      </c>
      <c r="B13" s="124" t="s">
        <v>140</v>
      </c>
      <c r="C13" s="69">
        <f>'7. Muurlift'!C9</f>
        <v>0</v>
      </c>
      <c r="D13" s="51">
        <v>100</v>
      </c>
      <c r="E13" s="71">
        <f>'7. Muurlift'!C10</f>
        <v>0</v>
      </c>
      <c r="F13" s="72">
        <f>'7. Muurlift'!C11</f>
        <v>0</v>
      </c>
      <c r="G13" s="71">
        <f>'7. Muurlift'!C12</f>
        <v>0</v>
      </c>
      <c r="H13" s="74">
        <f>'7. Muurlift'!C13</f>
        <v>0</v>
      </c>
      <c r="I13" s="50">
        <f t="shared" si="0"/>
        <v>0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x14ac:dyDescent="0.25">
      <c r="A14" s="125">
        <v>8</v>
      </c>
      <c r="B14" s="124" t="s">
        <v>141</v>
      </c>
      <c r="C14" s="69">
        <f>'8. Verrijdbaar onderstel'!C10</f>
        <v>0</v>
      </c>
      <c r="D14" s="51">
        <v>100</v>
      </c>
      <c r="E14" s="71">
        <f>'8. Verrijdbaar onderstel'!C11</f>
        <v>0</v>
      </c>
      <c r="F14" s="72">
        <f>'8. Verrijdbaar onderstel'!C12</f>
        <v>0</v>
      </c>
      <c r="G14" s="71">
        <f>'8. Verrijdbaar onderstel'!C13</f>
        <v>0</v>
      </c>
      <c r="H14" s="74">
        <f>'8. Verrijdbaar onderstel'!C14</f>
        <v>0</v>
      </c>
      <c r="I14" s="50">
        <f t="shared" si="0"/>
        <v>0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x14ac:dyDescent="0.25">
      <c r="A15" s="125">
        <v>9</v>
      </c>
      <c r="B15" s="124" t="s">
        <v>114</v>
      </c>
      <c r="C15" s="69">
        <f>'9. Soundbar'!C8</f>
        <v>0</v>
      </c>
      <c r="D15" s="51">
        <v>100</v>
      </c>
      <c r="E15" s="71">
        <f>'9. Soundbar'!C9</f>
        <v>0</v>
      </c>
      <c r="F15" s="72">
        <f>'9. Soundbar'!C10</f>
        <v>0</v>
      </c>
      <c r="G15" s="91"/>
      <c r="H15" s="74">
        <f>'9. Soundbar'!C11</f>
        <v>0</v>
      </c>
      <c r="I15" s="50">
        <f t="shared" si="0"/>
        <v>0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s="5" customFormat="1" x14ac:dyDescent="0.25">
      <c r="A16" s="107"/>
      <c r="B16" s="100"/>
      <c r="C16" s="18"/>
      <c r="D16" s="108"/>
      <c r="E16" s="109"/>
      <c r="F16" s="110"/>
      <c r="G16" s="111"/>
      <c r="H16" s="112"/>
      <c r="I16" s="113"/>
    </row>
    <row r="17" spans="1:40" s="5" customFormat="1" x14ac:dyDescent="0.25">
      <c r="A17" s="107"/>
      <c r="B17" s="100"/>
      <c r="C17" s="18"/>
      <c r="D17" s="108"/>
      <c r="E17" s="109"/>
      <c r="F17" s="110"/>
      <c r="G17" s="111"/>
      <c r="H17" s="112"/>
      <c r="I17" s="113"/>
    </row>
    <row r="18" spans="1:40" ht="15.75" x14ac:dyDescent="0.25">
      <c r="A18" s="43"/>
      <c r="B18" s="43" t="s">
        <v>144</v>
      </c>
      <c r="C18" s="102"/>
      <c r="D18" s="51"/>
      <c r="E18" s="103"/>
      <c r="F18" s="104"/>
      <c r="G18" s="105"/>
      <c r="H18" s="106"/>
      <c r="I18" s="49" t="s">
        <v>56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  <row r="19" spans="1:40" x14ac:dyDescent="0.25">
      <c r="A19" s="43">
        <v>10</v>
      </c>
      <c r="B19" s="19" t="s">
        <v>125</v>
      </c>
      <c r="C19" s="101"/>
      <c r="D19" s="114"/>
      <c r="E19" s="91"/>
      <c r="F19" s="115"/>
      <c r="G19" s="91"/>
      <c r="H19" s="73"/>
      <c r="I19" s="50">
        <f>'10. uurtarieven'!E13</f>
        <v>25000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</row>
    <row r="20" spans="1:40" x14ac:dyDescent="0.25">
      <c r="A20" s="43">
        <v>11</v>
      </c>
      <c r="B20" s="19" t="s">
        <v>142</v>
      </c>
      <c r="C20" s="101"/>
      <c r="D20" s="114"/>
      <c r="E20" s="91"/>
      <c r="F20" s="115"/>
      <c r="G20" s="91"/>
      <c r="H20" s="73"/>
      <c r="I20" s="50">
        <f>'11. Accessoires'!E5</f>
        <v>25000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</row>
    <row r="21" spans="1:40" x14ac:dyDescent="0.25">
      <c r="A21" s="43">
        <v>12</v>
      </c>
      <c r="B21" s="19" t="s">
        <v>143</v>
      </c>
      <c r="C21" s="101"/>
      <c r="D21" s="114"/>
      <c r="E21" s="91"/>
      <c r="F21" s="115"/>
      <c r="G21" s="91"/>
      <c r="H21" s="73"/>
      <c r="I21" s="50">
        <f>'12. Beheer MDM'!E5</f>
        <v>0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</row>
    <row r="22" spans="1:40" x14ac:dyDescent="0.25">
      <c r="A22" s="16"/>
      <c r="B22" s="14"/>
      <c r="C22" s="14"/>
      <c r="D22" s="14"/>
      <c r="E22" s="14"/>
      <c r="F22" s="14"/>
      <c r="G22" s="14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</row>
    <row r="23" spans="1:40" x14ac:dyDescent="0.25">
      <c r="A23" s="16"/>
      <c r="B23" s="14"/>
      <c r="C23" s="14"/>
      <c r="D23" s="14"/>
      <c r="E23" s="14"/>
      <c r="F23" s="14"/>
      <c r="G23" s="14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</row>
    <row r="24" spans="1:40" x14ac:dyDescent="0.25">
      <c r="A24" s="16"/>
      <c r="B24" s="14"/>
      <c r="C24" s="14"/>
      <c r="D24" s="14"/>
      <c r="E24" s="14"/>
      <c r="F24" s="14"/>
      <c r="G24" s="14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</row>
    <row r="25" spans="1:40" ht="18.75" x14ac:dyDescent="0.3">
      <c r="A25" s="16"/>
      <c r="B25" s="17"/>
      <c r="C25" s="5"/>
      <c r="D25" s="5"/>
      <c r="E25" s="5"/>
      <c r="F25" s="5"/>
      <c r="G25" s="5"/>
      <c r="H25" s="55" t="s">
        <v>57</v>
      </c>
      <c r="I25" s="56">
        <f>I6+I7+I8+I9+I10+I11+I12+I13+I14+I15+I19+I20+I21</f>
        <v>50000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</row>
    <row r="26" spans="1:40" x14ac:dyDescent="0.25">
      <c r="A26" s="16"/>
      <c r="B26" s="18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</row>
    <row r="27" spans="1:40" x14ac:dyDescent="0.25">
      <c r="A27" s="16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</row>
    <row r="28" spans="1:40" x14ac:dyDescent="0.25">
      <c r="A28" s="16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</row>
    <row r="29" spans="1:40" x14ac:dyDescent="0.25">
      <c r="A29" s="16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</row>
    <row r="30" spans="1:40" x14ac:dyDescent="0.25">
      <c r="A30" s="16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</row>
    <row r="31" spans="1:40" x14ac:dyDescent="0.25">
      <c r="A31" s="16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</row>
    <row r="32" spans="1:40" x14ac:dyDescent="0.25">
      <c r="A32" s="16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</row>
    <row r="33" spans="1:40" x14ac:dyDescent="0.25">
      <c r="A33" s="16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</row>
    <row r="34" spans="1:40" x14ac:dyDescent="0.25">
      <c r="A34" s="16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</row>
    <row r="35" spans="1:40" x14ac:dyDescent="0.25">
      <c r="A35" s="16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</row>
    <row r="36" spans="1:40" x14ac:dyDescent="0.25">
      <c r="A36" s="16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x14ac:dyDescent="0.25">
      <c r="A37" s="16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</row>
    <row r="38" spans="1:40" x14ac:dyDescent="0.25">
      <c r="A38" s="16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x14ac:dyDescent="0.25">
      <c r="A39" s="16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x14ac:dyDescent="0.25">
      <c r="A40" s="16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x14ac:dyDescent="0.25">
      <c r="A41" s="16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x14ac:dyDescent="0.25">
      <c r="A42" s="16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x14ac:dyDescent="0.25">
      <c r="A43" s="16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x14ac:dyDescent="0.25">
      <c r="A44" s="16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x14ac:dyDescent="0.25">
      <c r="A45" s="16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x14ac:dyDescent="0.25">
      <c r="A46" s="16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x14ac:dyDescent="0.25">
      <c r="A47" s="16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x14ac:dyDescent="0.25">
      <c r="A48" s="16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x14ac:dyDescent="0.25">
      <c r="A49" s="16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x14ac:dyDescent="0.25">
      <c r="A50" s="16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x14ac:dyDescent="0.25">
      <c r="A51" s="16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x14ac:dyDescent="0.25">
      <c r="A52" s="16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x14ac:dyDescent="0.25">
      <c r="A53" s="16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x14ac:dyDescent="0.25">
      <c r="A54" s="16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x14ac:dyDescent="0.25">
      <c r="A55" s="16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x14ac:dyDescent="0.25">
      <c r="A56" s="16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x14ac:dyDescent="0.25">
      <c r="A57" s="16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  <row r="58" spans="1:40" x14ac:dyDescent="0.25">
      <c r="A58" s="16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</row>
    <row r="59" spans="1:40" x14ac:dyDescent="0.25">
      <c r="A59" s="16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</row>
    <row r="60" spans="1:40" x14ac:dyDescent="0.25">
      <c r="A60" s="16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</row>
    <row r="61" spans="1:40" x14ac:dyDescent="0.25">
      <c r="A61" s="16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</row>
    <row r="62" spans="1:40" x14ac:dyDescent="0.25">
      <c r="A62" s="16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</row>
    <row r="63" spans="1:40" x14ac:dyDescent="0.25">
      <c r="A63" s="16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</row>
    <row r="64" spans="1:40" x14ac:dyDescent="0.25">
      <c r="A64" s="16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</row>
    <row r="65" spans="1:40" x14ac:dyDescent="0.25">
      <c r="A65" s="16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</row>
    <row r="66" spans="1:40" x14ac:dyDescent="0.25">
      <c r="A66" s="16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</row>
    <row r="67" spans="1:40" x14ac:dyDescent="0.25">
      <c r="A67" s="16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</row>
    <row r="68" spans="1:40" x14ac:dyDescent="0.25">
      <c r="A68" s="16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</row>
    <row r="69" spans="1:40" x14ac:dyDescent="0.25">
      <c r="A69" s="16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x14ac:dyDescent="0.25">
      <c r="A70" s="16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</row>
    <row r="71" spans="1:40" x14ac:dyDescent="0.25">
      <c r="A71" s="16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</row>
    <row r="72" spans="1:40" x14ac:dyDescent="0.25">
      <c r="A72" s="16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</row>
    <row r="73" spans="1:40" x14ac:dyDescent="0.25">
      <c r="A73" s="16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</row>
    <row r="74" spans="1:40" x14ac:dyDescent="0.25">
      <c r="A74" s="16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</row>
    <row r="75" spans="1:40" x14ac:dyDescent="0.25">
      <c r="A75" s="16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</row>
    <row r="76" spans="1:40" x14ac:dyDescent="0.25">
      <c r="A76" s="16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</row>
    <row r="77" spans="1:40" x14ac:dyDescent="0.25">
      <c r="A77" s="16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</row>
    <row r="78" spans="1:40" x14ac:dyDescent="0.25">
      <c r="A78" s="16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</row>
    <row r="79" spans="1:40" x14ac:dyDescent="0.25">
      <c r="A79" s="16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</row>
    <row r="80" spans="1:40" x14ac:dyDescent="0.25">
      <c r="A80" s="16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</row>
    <row r="81" spans="1:40" x14ac:dyDescent="0.25">
      <c r="A81" s="16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</row>
    <row r="82" spans="1:40" x14ac:dyDescent="0.25">
      <c r="A82" s="16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</row>
    <row r="83" spans="1:40" x14ac:dyDescent="0.25">
      <c r="A83" s="16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</row>
    <row r="84" spans="1:40" x14ac:dyDescent="0.25">
      <c r="A84" s="16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</row>
    <row r="85" spans="1:40" x14ac:dyDescent="0.25">
      <c r="A85" s="16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</row>
    <row r="86" spans="1:40" x14ac:dyDescent="0.25">
      <c r="A86" s="16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</row>
    <row r="87" spans="1:40" x14ac:dyDescent="0.25">
      <c r="A87" s="16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</row>
    <row r="88" spans="1:40" x14ac:dyDescent="0.25">
      <c r="A88" s="16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</row>
    <row r="89" spans="1:40" x14ac:dyDescent="0.25">
      <c r="A89" s="16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</row>
    <row r="90" spans="1:40" x14ac:dyDescent="0.25">
      <c r="A90" s="16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</row>
    <row r="91" spans="1:40" x14ac:dyDescent="0.25">
      <c r="A91" s="16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</row>
    <row r="92" spans="1:40" x14ac:dyDescent="0.25">
      <c r="A92" s="16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</row>
    <row r="93" spans="1:40" x14ac:dyDescent="0.25">
      <c r="A93" s="16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</row>
    <row r="94" spans="1:40" x14ac:dyDescent="0.25">
      <c r="A94" s="16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</row>
    <row r="95" spans="1:40" x14ac:dyDescent="0.25">
      <c r="A95" s="16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</row>
    <row r="96" spans="1:40" x14ac:dyDescent="0.25">
      <c r="A96" s="16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</row>
    <row r="97" spans="1:40" x14ac:dyDescent="0.25">
      <c r="A97" s="16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</row>
    <row r="98" spans="1:40" x14ac:dyDescent="0.25">
      <c r="A98" s="16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</row>
    <row r="99" spans="1:40" x14ac:dyDescent="0.25">
      <c r="A99" s="16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</row>
    <row r="100" spans="1:40" x14ac:dyDescent="0.25">
      <c r="A100" s="16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</row>
    <row r="101" spans="1:40" x14ac:dyDescent="0.25">
      <c r="A101" s="16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</row>
    <row r="102" spans="1:40" x14ac:dyDescent="0.25">
      <c r="A102" s="16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</row>
    <row r="103" spans="1:40" x14ac:dyDescent="0.25">
      <c r="A103" s="16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</row>
    <row r="104" spans="1:40" x14ac:dyDescent="0.25">
      <c r="A104" s="16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</row>
    <row r="105" spans="1:40" x14ac:dyDescent="0.25">
      <c r="A105" s="16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</row>
    <row r="106" spans="1:40" x14ac:dyDescent="0.25">
      <c r="A106" s="16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</row>
    <row r="107" spans="1:40" x14ac:dyDescent="0.25">
      <c r="A107" s="16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</row>
    <row r="108" spans="1:40" x14ac:dyDescent="0.25">
      <c r="A108" s="16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</row>
    <row r="109" spans="1:40" x14ac:dyDescent="0.25">
      <c r="A109" s="16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x14ac:dyDescent="0.25">
      <c r="A110" s="16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</row>
    <row r="111" spans="1:40" x14ac:dyDescent="0.25">
      <c r="A111" s="16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</row>
    <row r="112" spans="1:40" x14ac:dyDescent="0.25">
      <c r="A112" s="16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</row>
    <row r="113" spans="1:40" x14ac:dyDescent="0.25">
      <c r="A113" s="16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</row>
    <row r="114" spans="1:40" x14ac:dyDescent="0.25">
      <c r="A114" s="16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</row>
    <row r="115" spans="1:40" x14ac:dyDescent="0.25">
      <c r="A115" s="16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</row>
    <row r="116" spans="1:40" x14ac:dyDescent="0.25">
      <c r="A116" s="16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</row>
    <row r="117" spans="1:40" x14ac:dyDescent="0.25">
      <c r="A117" s="16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</row>
    <row r="118" spans="1:40" x14ac:dyDescent="0.25">
      <c r="A118" s="16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</row>
    <row r="119" spans="1:40" x14ac:dyDescent="0.25">
      <c r="A119" s="16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</row>
    <row r="120" spans="1:40" x14ac:dyDescent="0.25">
      <c r="A120" s="16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</row>
    <row r="121" spans="1:40" x14ac:dyDescent="0.25">
      <c r="A121" s="16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</row>
    <row r="122" spans="1:40" x14ac:dyDescent="0.25">
      <c r="A122" s="16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</row>
    <row r="123" spans="1:40" x14ac:dyDescent="0.25">
      <c r="A123" s="16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</row>
    <row r="124" spans="1:40" x14ac:dyDescent="0.25">
      <c r="A124" s="16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</row>
    <row r="125" spans="1:40" x14ac:dyDescent="0.25">
      <c r="A125" s="16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</row>
    <row r="126" spans="1:40" x14ac:dyDescent="0.25">
      <c r="A126" s="16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</row>
    <row r="127" spans="1:40" x14ac:dyDescent="0.25">
      <c r="A127" s="16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</row>
    <row r="128" spans="1:40" x14ac:dyDescent="0.25">
      <c r="A128" s="16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</row>
    <row r="129" spans="1:40" x14ac:dyDescent="0.25">
      <c r="A129" s="16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</row>
    <row r="130" spans="1:40" x14ac:dyDescent="0.25">
      <c r="A130" s="16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</row>
    <row r="131" spans="1:40" x14ac:dyDescent="0.25">
      <c r="A131" s="16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</row>
    <row r="132" spans="1:40" x14ac:dyDescent="0.25">
      <c r="A132" s="16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</row>
    <row r="133" spans="1:40" x14ac:dyDescent="0.25">
      <c r="A133" s="16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</row>
    <row r="134" spans="1:40" x14ac:dyDescent="0.25">
      <c r="A134" s="16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</row>
  </sheetData>
  <sheetProtection algorithmName="SHA-512" hashValue="lgLjBDvp2eBpurWBrVFlzyujrWQkkGFKmillDhTbOU+x7emacHND14xab8co7QqXuncinwu/zmCo+HzAgUas/w==" saltValue="kWvXRDRINffkET/9TKIkig==" spinCount="100000" sheet="1" objects="1" scenarios="1"/>
  <mergeCells count="1">
    <mergeCell ref="A1:I1"/>
  </mergeCells>
  <phoneticPr fontId="18" type="noConversion"/>
  <pageMargins left="0.7" right="0.7" top="0.75" bottom="0.75" header="0.3" footer="0.3"/>
  <pageSetup paperSize="9" scale="97" orientation="portrait" r:id="rId1"/>
  <headerFooter>
    <oddFooter>&amp;L&amp;X1)&amp;X aantallen zijn indicatief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CC1B0-17AB-4565-BDC5-D03242E959B3}">
  <sheetPr codeName="Blad4">
    <tabColor rgb="FFC2E76B"/>
  </sheetPr>
  <dimension ref="A1:BH102"/>
  <sheetViews>
    <sheetView zoomScale="80" zoomScaleNormal="80" zoomScaleSheetLayoutView="90" workbookViewId="0">
      <selection activeCell="E26" sqref="E26"/>
    </sheetView>
  </sheetViews>
  <sheetFormatPr defaultRowHeight="15" x14ac:dyDescent="0.25"/>
  <cols>
    <col min="1" max="1" width="4.28515625" style="1" customWidth="1"/>
    <col min="2" max="2" width="36.5703125" style="1" bestFit="1" customWidth="1"/>
    <col min="3" max="3" width="191.85546875" customWidth="1"/>
    <col min="4" max="4" width="9.140625" style="5"/>
    <col min="5" max="5" width="60.85546875" style="5" customWidth="1"/>
    <col min="6" max="60" width="9.140625" style="5"/>
  </cols>
  <sheetData>
    <row r="1" spans="1:5" ht="26.25" x14ac:dyDescent="0.4">
      <c r="A1" s="120" t="s">
        <v>132</v>
      </c>
      <c r="B1" s="121"/>
      <c r="C1" s="122"/>
      <c r="D1" s="10"/>
    </row>
    <row r="2" spans="1:5" x14ac:dyDescent="0.25">
      <c r="A2" s="82"/>
      <c r="B2" s="83"/>
      <c r="C2" s="47"/>
    </row>
    <row r="3" spans="1:5" x14ac:dyDescent="0.25">
      <c r="A3" s="57"/>
      <c r="B3" s="58" t="s">
        <v>82</v>
      </c>
      <c r="C3" s="60" t="s">
        <v>0</v>
      </c>
    </row>
    <row r="4" spans="1:5" x14ac:dyDescent="0.25">
      <c r="A4" s="61">
        <v>1</v>
      </c>
      <c r="B4" s="23" t="s">
        <v>35</v>
      </c>
      <c r="C4" s="3" t="s">
        <v>133</v>
      </c>
    </row>
    <row r="5" spans="1:5" x14ac:dyDescent="0.25">
      <c r="A5" s="61">
        <v>2</v>
      </c>
      <c r="B5" s="23" t="s">
        <v>24</v>
      </c>
      <c r="C5" s="3" t="s">
        <v>106</v>
      </c>
    </row>
    <row r="6" spans="1:5" x14ac:dyDescent="0.25">
      <c r="A6" s="61">
        <v>3</v>
      </c>
      <c r="B6" s="23" t="s">
        <v>45</v>
      </c>
      <c r="C6" s="3" t="s">
        <v>61</v>
      </c>
    </row>
    <row r="7" spans="1:5" x14ac:dyDescent="0.25">
      <c r="A7" s="61">
        <v>4</v>
      </c>
      <c r="B7" s="23" t="s">
        <v>99</v>
      </c>
      <c r="C7" s="3" t="s">
        <v>100</v>
      </c>
    </row>
    <row r="8" spans="1:5" x14ac:dyDescent="0.25">
      <c r="A8" s="61">
        <v>5</v>
      </c>
      <c r="B8" s="23" t="s">
        <v>129</v>
      </c>
      <c r="C8" s="3" t="s">
        <v>130</v>
      </c>
    </row>
    <row r="9" spans="1:5" x14ac:dyDescent="0.25">
      <c r="A9" s="61">
        <v>6</v>
      </c>
      <c r="B9" s="23" t="s">
        <v>136</v>
      </c>
      <c r="C9" s="3" t="s">
        <v>137</v>
      </c>
    </row>
    <row r="10" spans="1:5" x14ac:dyDescent="0.25">
      <c r="A10" s="61">
        <v>7</v>
      </c>
      <c r="B10" s="23" t="s">
        <v>64</v>
      </c>
      <c r="C10" s="3" t="s">
        <v>63</v>
      </c>
    </row>
    <row r="11" spans="1:5" x14ac:dyDescent="0.25">
      <c r="A11" s="61">
        <v>8</v>
      </c>
      <c r="B11" s="23" t="s">
        <v>65</v>
      </c>
      <c r="C11" s="3" t="s">
        <v>66</v>
      </c>
    </row>
    <row r="12" spans="1:5" x14ac:dyDescent="0.25">
      <c r="A12" s="61">
        <v>9</v>
      </c>
      <c r="B12" s="23" t="s">
        <v>89</v>
      </c>
      <c r="C12" s="3" t="s">
        <v>88</v>
      </c>
    </row>
    <row r="13" spans="1:5" x14ac:dyDescent="0.25">
      <c r="A13" s="61">
        <v>10</v>
      </c>
      <c r="B13" s="23" t="s">
        <v>75</v>
      </c>
      <c r="C13" s="3" t="s">
        <v>138</v>
      </c>
    </row>
    <row r="14" spans="1:5" x14ac:dyDescent="0.25">
      <c r="A14" s="61">
        <v>11</v>
      </c>
      <c r="B14" s="23" t="s">
        <v>25</v>
      </c>
      <c r="C14" s="20" t="s">
        <v>96</v>
      </c>
    </row>
    <row r="15" spans="1:5" x14ac:dyDescent="0.25">
      <c r="A15" s="61">
        <v>12</v>
      </c>
      <c r="B15" s="23" t="s">
        <v>97</v>
      </c>
      <c r="C15" s="3" t="s">
        <v>98</v>
      </c>
      <c r="E15"/>
    </row>
    <row r="16" spans="1:5" x14ac:dyDescent="0.25">
      <c r="A16" s="61">
        <v>13</v>
      </c>
      <c r="B16" s="23" t="s">
        <v>40</v>
      </c>
      <c r="C16" s="20" t="s">
        <v>83</v>
      </c>
    </row>
    <row r="17" spans="1:3" x14ac:dyDescent="0.25">
      <c r="A17" s="61">
        <v>14</v>
      </c>
      <c r="B17" s="23" t="s">
        <v>27</v>
      </c>
      <c r="C17" s="3" t="s">
        <v>47</v>
      </c>
    </row>
    <row r="18" spans="1:3" x14ac:dyDescent="0.25">
      <c r="A18" s="61">
        <v>15</v>
      </c>
      <c r="B18" s="23" t="s">
        <v>28</v>
      </c>
      <c r="C18" s="3" t="s">
        <v>80</v>
      </c>
    </row>
    <row r="19" spans="1:3" x14ac:dyDescent="0.25">
      <c r="A19" s="61">
        <v>16</v>
      </c>
      <c r="B19" s="23" t="s">
        <v>39</v>
      </c>
      <c r="C19" s="20" t="s">
        <v>81</v>
      </c>
    </row>
    <row r="20" spans="1:3" x14ac:dyDescent="0.25">
      <c r="A20" s="61">
        <v>17</v>
      </c>
      <c r="B20" s="23" t="s">
        <v>29</v>
      </c>
      <c r="C20" s="3" t="s">
        <v>131</v>
      </c>
    </row>
    <row r="21" spans="1:3" x14ac:dyDescent="0.25">
      <c r="A21" s="61">
        <v>18</v>
      </c>
      <c r="B21" s="23" t="s">
        <v>30</v>
      </c>
      <c r="C21" s="3" t="s">
        <v>1</v>
      </c>
    </row>
    <row r="22" spans="1:3" x14ac:dyDescent="0.25">
      <c r="A22" s="61">
        <v>19</v>
      </c>
      <c r="B22" s="23" t="s">
        <v>31</v>
      </c>
      <c r="C22" s="3" t="s">
        <v>76</v>
      </c>
    </row>
    <row r="23" spans="1:3" x14ac:dyDescent="0.25">
      <c r="A23" s="61">
        <v>20</v>
      </c>
      <c r="B23" s="23" t="s">
        <v>38</v>
      </c>
      <c r="C23" s="3" t="s">
        <v>104</v>
      </c>
    </row>
    <row r="24" spans="1:3" x14ac:dyDescent="0.25">
      <c r="A24" s="61">
        <v>21</v>
      </c>
      <c r="B24" s="23" t="s">
        <v>77</v>
      </c>
      <c r="C24" s="3" t="s">
        <v>105</v>
      </c>
    </row>
    <row r="25" spans="1:3" x14ac:dyDescent="0.25">
      <c r="A25" s="61">
        <v>22</v>
      </c>
      <c r="B25" s="23" t="s">
        <v>69</v>
      </c>
      <c r="C25" s="3" t="s">
        <v>67</v>
      </c>
    </row>
    <row r="26" spans="1:3" x14ac:dyDescent="0.25">
      <c r="A26" s="61">
        <v>23</v>
      </c>
      <c r="B26" s="23" t="s">
        <v>62</v>
      </c>
      <c r="C26" s="20" t="s">
        <v>70</v>
      </c>
    </row>
    <row r="27" spans="1:3" x14ac:dyDescent="0.25">
      <c r="A27" s="61">
        <v>24</v>
      </c>
      <c r="B27" s="23" t="s">
        <v>41</v>
      </c>
      <c r="C27" s="3" t="s">
        <v>101</v>
      </c>
    </row>
    <row r="28" spans="1:3" x14ac:dyDescent="0.25">
      <c r="A28" s="61">
        <v>25</v>
      </c>
      <c r="B28" s="23" t="s">
        <v>78</v>
      </c>
      <c r="C28" s="3" t="s">
        <v>79</v>
      </c>
    </row>
    <row r="29" spans="1:3" ht="30" x14ac:dyDescent="0.25">
      <c r="A29" s="61">
        <v>26</v>
      </c>
      <c r="B29" s="22" t="s">
        <v>68</v>
      </c>
      <c r="C29" s="21" t="s">
        <v>107</v>
      </c>
    </row>
    <row r="30" spans="1:3" x14ac:dyDescent="0.25">
      <c r="A30" s="61">
        <v>27</v>
      </c>
      <c r="B30" s="22" t="s">
        <v>102</v>
      </c>
      <c r="C30" s="21" t="s">
        <v>103</v>
      </c>
    </row>
    <row r="31" spans="1:3" ht="30" x14ac:dyDescent="0.25">
      <c r="A31" s="61">
        <v>28</v>
      </c>
      <c r="B31" s="22" t="s">
        <v>87</v>
      </c>
      <c r="C31" s="21" t="s">
        <v>84</v>
      </c>
    </row>
    <row r="32" spans="1:3" ht="30" x14ac:dyDescent="0.25">
      <c r="A32" s="61">
        <v>29</v>
      </c>
      <c r="B32" s="22" t="s">
        <v>135</v>
      </c>
      <c r="C32" s="21" t="s">
        <v>134</v>
      </c>
    </row>
    <row r="33" spans="1:4" ht="18.75" x14ac:dyDescent="0.3">
      <c r="A33" s="62"/>
      <c r="B33" s="63" t="s">
        <v>51</v>
      </c>
      <c r="C33" s="84"/>
      <c r="D33" s="11"/>
    </row>
    <row r="34" spans="1:4" x14ac:dyDescent="0.25">
      <c r="A34" s="85"/>
      <c r="B34" s="4" t="s">
        <v>48</v>
      </c>
      <c r="C34" s="64"/>
    </row>
    <row r="35" spans="1:4" x14ac:dyDescent="0.25">
      <c r="A35" s="85"/>
      <c r="B35" s="6" t="s">
        <v>2</v>
      </c>
      <c r="C35" s="65"/>
    </row>
    <row r="36" spans="1:4" x14ac:dyDescent="0.25">
      <c r="A36" s="85"/>
      <c r="B36" s="6" t="s">
        <v>49</v>
      </c>
      <c r="C36" s="66"/>
      <c r="D36" s="7"/>
    </row>
    <row r="37" spans="1:4" ht="18.75" x14ac:dyDescent="0.3">
      <c r="A37" s="62"/>
      <c r="B37" s="6" t="s">
        <v>50</v>
      </c>
      <c r="C37" s="56">
        <f>(C35*C36)+C35</f>
        <v>0</v>
      </c>
    </row>
    <row r="38" spans="1:4" x14ac:dyDescent="0.25">
      <c r="A38" s="9"/>
      <c r="B38" s="9"/>
      <c r="C38" s="5"/>
    </row>
    <row r="39" spans="1:4" x14ac:dyDescent="0.25">
      <c r="A39" s="9"/>
      <c r="B39" s="9"/>
      <c r="C39" s="5"/>
    </row>
    <row r="40" spans="1:4" x14ac:dyDescent="0.25">
      <c r="A40" s="9"/>
      <c r="B40" s="9"/>
      <c r="C40" s="5"/>
    </row>
    <row r="41" spans="1:4" x14ac:dyDescent="0.25">
      <c r="A41" s="9"/>
      <c r="B41" s="9"/>
      <c r="C41" s="5"/>
    </row>
    <row r="42" spans="1:4" x14ac:dyDescent="0.25">
      <c r="A42" s="9"/>
      <c r="B42" s="9"/>
      <c r="C42" s="8"/>
    </row>
    <row r="43" spans="1:4" x14ac:dyDescent="0.25">
      <c r="A43" s="9"/>
      <c r="B43" s="9"/>
      <c r="C43" s="5"/>
    </row>
    <row r="44" spans="1:4" x14ac:dyDescent="0.25">
      <c r="A44" s="9"/>
      <c r="B44" s="9"/>
      <c r="C44" s="8"/>
    </row>
    <row r="45" spans="1:4" x14ac:dyDescent="0.25">
      <c r="A45" s="9"/>
      <c r="B45" s="9"/>
      <c r="C45" s="5"/>
    </row>
    <row r="46" spans="1:4" x14ac:dyDescent="0.25">
      <c r="A46" s="9"/>
      <c r="B46" s="9"/>
      <c r="C46" s="5"/>
    </row>
    <row r="47" spans="1:4" x14ac:dyDescent="0.25">
      <c r="A47" s="9"/>
      <c r="B47" s="9"/>
      <c r="C47" s="5"/>
    </row>
    <row r="48" spans="1:4" x14ac:dyDescent="0.25">
      <c r="A48" s="9"/>
      <c r="B48" s="9"/>
      <c r="C48" s="5"/>
    </row>
    <row r="49" spans="1:3" x14ac:dyDescent="0.25">
      <c r="A49" s="9"/>
      <c r="B49" s="9"/>
      <c r="C49" s="24"/>
    </row>
    <row r="50" spans="1:3" x14ac:dyDescent="0.25">
      <c r="A50" s="9"/>
      <c r="B50" s="9"/>
      <c r="C50" s="24"/>
    </row>
    <row r="51" spans="1:3" x14ac:dyDescent="0.25">
      <c r="A51" s="9"/>
      <c r="B51" s="9"/>
      <c r="C51" s="24"/>
    </row>
    <row r="52" spans="1:3" x14ac:dyDescent="0.25">
      <c r="A52" s="9"/>
      <c r="B52" s="9"/>
      <c r="C52" s="24"/>
    </row>
    <row r="53" spans="1:3" x14ac:dyDescent="0.25">
      <c r="A53" s="9"/>
      <c r="B53" s="9"/>
      <c r="C53" s="24"/>
    </row>
    <row r="54" spans="1:3" x14ac:dyDescent="0.25">
      <c r="A54" s="9"/>
      <c r="B54" s="9"/>
      <c r="C54" s="5"/>
    </row>
    <row r="55" spans="1:3" x14ac:dyDescent="0.25">
      <c r="A55" s="9"/>
      <c r="B55" s="9"/>
      <c r="C55" s="5"/>
    </row>
    <row r="56" spans="1:3" x14ac:dyDescent="0.25">
      <c r="A56" s="9"/>
      <c r="B56" s="9"/>
      <c r="C56" s="5"/>
    </row>
    <row r="57" spans="1:3" x14ac:dyDescent="0.25">
      <c r="A57" s="9"/>
      <c r="B57" s="9"/>
      <c r="C57" s="5"/>
    </row>
    <row r="58" spans="1:3" x14ac:dyDescent="0.25">
      <c r="A58" s="9"/>
      <c r="B58" s="9"/>
      <c r="C58" s="5"/>
    </row>
    <row r="59" spans="1:3" x14ac:dyDescent="0.25">
      <c r="A59" s="9"/>
      <c r="B59" s="9"/>
      <c r="C59" s="5"/>
    </row>
    <row r="60" spans="1:3" x14ac:dyDescent="0.25">
      <c r="A60" s="9"/>
      <c r="B60" s="9"/>
      <c r="C60" s="5"/>
    </row>
    <row r="61" spans="1:3" x14ac:dyDescent="0.25">
      <c r="A61" s="9"/>
      <c r="B61" s="9"/>
      <c r="C61" s="5"/>
    </row>
    <row r="62" spans="1:3" x14ac:dyDescent="0.25">
      <c r="A62" s="9"/>
      <c r="B62" s="9"/>
      <c r="C62" s="5"/>
    </row>
    <row r="63" spans="1:3" x14ac:dyDescent="0.25">
      <c r="A63" s="9"/>
      <c r="B63" s="9"/>
      <c r="C63" s="5"/>
    </row>
    <row r="64" spans="1:3" x14ac:dyDescent="0.25">
      <c r="A64" s="9"/>
      <c r="B64" s="9"/>
      <c r="C64" s="5"/>
    </row>
    <row r="65" spans="1:3" x14ac:dyDescent="0.25">
      <c r="A65" s="9"/>
      <c r="B65" s="9"/>
      <c r="C65" s="5"/>
    </row>
    <row r="66" spans="1:3" x14ac:dyDescent="0.25">
      <c r="A66" s="9"/>
      <c r="B66" s="9"/>
      <c r="C66" s="5"/>
    </row>
    <row r="67" spans="1:3" x14ac:dyDescent="0.25">
      <c r="A67" s="9"/>
      <c r="B67" s="9"/>
      <c r="C67" s="5"/>
    </row>
    <row r="68" spans="1:3" x14ac:dyDescent="0.25">
      <c r="A68" s="9"/>
      <c r="B68" s="9"/>
      <c r="C68" s="5"/>
    </row>
    <row r="69" spans="1:3" x14ac:dyDescent="0.25">
      <c r="A69" s="9"/>
      <c r="B69" s="9"/>
      <c r="C69" s="5"/>
    </row>
    <row r="70" spans="1:3" x14ac:dyDescent="0.25">
      <c r="A70" s="9"/>
      <c r="B70" s="9"/>
      <c r="C70" s="5"/>
    </row>
    <row r="71" spans="1:3" x14ac:dyDescent="0.25">
      <c r="A71" s="9"/>
      <c r="B71" s="9"/>
      <c r="C71" s="5"/>
    </row>
    <row r="72" spans="1:3" x14ac:dyDescent="0.25">
      <c r="A72" s="9"/>
      <c r="B72" s="9"/>
      <c r="C72" s="5"/>
    </row>
    <row r="73" spans="1:3" x14ac:dyDescent="0.25">
      <c r="A73" s="9"/>
      <c r="B73" s="9"/>
      <c r="C73" s="5"/>
    </row>
    <row r="74" spans="1:3" x14ac:dyDescent="0.25">
      <c r="A74" s="9"/>
      <c r="B74" s="9"/>
      <c r="C74" s="5"/>
    </row>
    <row r="75" spans="1:3" x14ac:dyDescent="0.25">
      <c r="A75" s="9"/>
      <c r="B75" s="9"/>
      <c r="C75" s="5"/>
    </row>
    <row r="76" spans="1:3" x14ac:dyDescent="0.25">
      <c r="A76" s="9"/>
      <c r="B76" s="9"/>
      <c r="C76" s="5"/>
    </row>
    <row r="77" spans="1:3" x14ac:dyDescent="0.25">
      <c r="A77" s="9"/>
      <c r="B77" s="9"/>
      <c r="C77" s="5"/>
    </row>
    <row r="78" spans="1:3" x14ac:dyDescent="0.25">
      <c r="A78" s="9"/>
      <c r="B78" s="9"/>
      <c r="C78" s="5"/>
    </row>
    <row r="79" spans="1:3" x14ac:dyDescent="0.25">
      <c r="A79" s="9"/>
      <c r="B79" s="9"/>
      <c r="C79" s="5"/>
    </row>
    <row r="80" spans="1:3" x14ac:dyDescent="0.25">
      <c r="A80" s="9"/>
      <c r="B80" s="9"/>
      <c r="C80" s="5"/>
    </row>
    <row r="81" spans="1:3" x14ac:dyDescent="0.25">
      <c r="A81" s="9"/>
      <c r="B81" s="9"/>
      <c r="C81" s="5"/>
    </row>
    <row r="82" spans="1:3" x14ac:dyDescent="0.25">
      <c r="A82" s="9"/>
      <c r="B82" s="9"/>
      <c r="C82" s="5"/>
    </row>
    <row r="83" spans="1:3" x14ac:dyDescent="0.25">
      <c r="A83" s="9"/>
      <c r="B83" s="9"/>
      <c r="C83" s="5"/>
    </row>
    <row r="84" spans="1:3" x14ac:dyDescent="0.25">
      <c r="A84" s="9"/>
      <c r="B84" s="9"/>
      <c r="C84" s="5"/>
    </row>
    <row r="85" spans="1:3" x14ac:dyDescent="0.25">
      <c r="A85" s="9"/>
      <c r="B85" s="9"/>
      <c r="C85" s="5"/>
    </row>
    <row r="86" spans="1:3" x14ac:dyDescent="0.25">
      <c r="A86" s="9"/>
      <c r="B86" s="9"/>
      <c r="C86" s="5"/>
    </row>
    <row r="87" spans="1:3" x14ac:dyDescent="0.25">
      <c r="A87" s="9"/>
      <c r="B87" s="9"/>
      <c r="C87" s="5"/>
    </row>
    <row r="88" spans="1:3" x14ac:dyDescent="0.25">
      <c r="A88" s="9"/>
      <c r="B88" s="9"/>
      <c r="C88" s="5"/>
    </row>
    <row r="89" spans="1:3" x14ac:dyDescent="0.25">
      <c r="A89" s="9"/>
      <c r="B89" s="9"/>
      <c r="C89" s="5"/>
    </row>
    <row r="90" spans="1:3" x14ac:dyDescent="0.25">
      <c r="A90" s="9"/>
      <c r="B90" s="9"/>
      <c r="C90" s="5"/>
    </row>
    <row r="91" spans="1:3" x14ac:dyDescent="0.25">
      <c r="A91" s="9"/>
      <c r="B91" s="9"/>
      <c r="C91" s="5"/>
    </row>
    <row r="92" spans="1:3" x14ac:dyDescent="0.25">
      <c r="A92" s="9"/>
      <c r="B92" s="9"/>
      <c r="C92" s="5"/>
    </row>
    <row r="93" spans="1:3" x14ac:dyDescent="0.25">
      <c r="A93" s="9"/>
      <c r="B93" s="9"/>
      <c r="C93" s="5"/>
    </row>
    <row r="94" spans="1:3" x14ac:dyDescent="0.25">
      <c r="A94" s="9"/>
      <c r="B94" s="9"/>
      <c r="C94" s="5"/>
    </row>
    <row r="95" spans="1:3" x14ac:dyDescent="0.25">
      <c r="A95" s="9"/>
      <c r="B95" s="9"/>
      <c r="C95" s="5"/>
    </row>
    <row r="96" spans="1:3" x14ac:dyDescent="0.25">
      <c r="A96" s="9"/>
      <c r="B96" s="9"/>
      <c r="C96" s="5"/>
    </row>
    <row r="97" spans="1:3" x14ac:dyDescent="0.25">
      <c r="A97" s="9"/>
      <c r="B97" s="9"/>
      <c r="C97" s="5"/>
    </row>
    <row r="98" spans="1:3" x14ac:dyDescent="0.25">
      <c r="A98" s="9"/>
      <c r="B98" s="9"/>
      <c r="C98" s="5"/>
    </row>
    <row r="99" spans="1:3" x14ac:dyDescent="0.25">
      <c r="A99" s="9"/>
      <c r="B99" s="9"/>
      <c r="C99" s="5"/>
    </row>
    <row r="100" spans="1:3" x14ac:dyDescent="0.25">
      <c r="A100" s="9"/>
      <c r="B100" s="9"/>
      <c r="C100" s="5"/>
    </row>
    <row r="101" spans="1:3" x14ac:dyDescent="0.25">
      <c r="A101" s="9"/>
      <c r="B101" s="9"/>
      <c r="C101" s="5"/>
    </row>
    <row r="102" spans="1:3" x14ac:dyDescent="0.25">
      <c r="A102" s="9"/>
      <c r="B102" s="9"/>
      <c r="C102" s="5"/>
    </row>
  </sheetData>
  <sheetProtection algorithmName="SHA-512" hashValue="OBdWQPrKxmoes5vYZMiPGZCIYLBQk/Rcy82wJkW62Ha8lzV7TzEeERukGIB8OKkut8xz7SMrR6sxcRqGw09r5g==" saltValue="1CHuJS9bbrDOt2+02wbEgg==" spinCount="100000" sheet="1" objects="1" scenarios="1"/>
  <mergeCells count="1">
    <mergeCell ref="A1:C1"/>
  </mergeCells>
  <pageMargins left="0.7" right="0.7" top="0.75" bottom="0.75" header="0.3" footer="0.3"/>
  <pageSetup paperSize="9" scale="5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tabColor rgb="FFC2E76B"/>
  </sheetPr>
  <dimension ref="A1:BH102"/>
  <sheetViews>
    <sheetView zoomScale="80" zoomScaleNormal="80" zoomScaleSheetLayoutView="90" workbookViewId="0">
      <selection sqref="A1:C1"/>
    </sheetView>
  </sheetViews>
  <sheetFormatPr defaultRowHeight="15" x14ac:dyDescent="0.25"/>
  <cols>
    <col min="1" max="1" width="4.28515625" style="1" customWidth="1"/>
    <col min="2" max="2" width="36.5703125" style="1" bestFit="1" customWidth="1"/>
    <col min="3" max="3" width="196.7109375" customWidth="1"/>
    <col min="4" max="4" width="9.140625" style="5"/>
    <col min="5" max="5" width="9.85546875" style="5" customWidth="1"/>
    <col min="6" max="60" width="9.140625" style="5"/>
  </cols>
  <sheetData>
    <row r="1" spans="1:4" ht="26.25" x14ac:dyDescent="0.4">
      <c r="A1" s="120" t="s">
        <v>44</v>
      </c>
      <c r="B1" s="121"/>
      <c r="C1" s="122"/>
      <c r="D1" s="10"/>
    </row>
    <row r="2" spans="1:4" x14ac:dyDescent="0.25">
      <c r="A2" s="82"/>
      <c r="B2" s="83"/>
      <c r="C2" s="47"/>
    </row>
    <row r="3" spans="1:4" x14ac:dyDescent="0.25">
      <c r="A3" s="57"/>
      <c r="B3" s="58" t="s">
        <v>82</v>
      </c>
      <c r="C3" s="60" t="s">
        <v>0</v>
      </c>
    </row>
    <row r="4" spans="1:4" x14ac:dyDescent="0.25">
      <c r="A4" s="61">
        <v>1</v>
      </c>
      <c r="B4" s="23" t="s">
        <v>35</v>
      </c>
      <c r="C4" s="3" t="s">
        <v>60</v>
      </c>
    </row>
    <row r="5" spans="1:4" x14ac:dyDescent="0.25">
      <c r="A5" s="61">
        <v>2</v>
      </c>
      <c r="B5" s="23" t="s">
        <v>24</v>
      </c>
      <c r="C5" s="3" t="s">
        <v>106</v>
      </c>
    </row>
    <row r="6" spans="1:4" x14ac:dyDescent="0.25">
      <c r="A6" s="61">
        <v>3</v>
      </c>
      <c r="B6" s="23" t="s">
        <v>45</v>
      </c>
      <c r="C6" s="3" t="s">
        <v>61</v>
      </c>
    </row>
    <row r="7" spans="1:4" x14ac:dyDescent="0.25">
      <c r="A7" s="61">
        <v>4</v>
      </c>
      <c r="B7" s="23" t="s">
        <v>99</v>
      </c>
      <c r="C7" s="3" t="s">
        <v>100</v>
      </c>
    </row>
    <row r="8" spans="1:4" x14ac:dyDescent="0.25">
      <c r="A8" s="61">
        <v>5</v>
      </c>
      <c r="B8" s="23" t="s">
        <v>129</v>
      </c>
      <c r="C8" s="3" t="s">
        <v>130</v>
      </c>
    </row>
    <row r="9" spans="1:4" x14ac:dyDescent="0.25">
      <c r="A9" s="61">
        <v>6</v>
      </c>
      <c r="B9" s="23" t="s">
        <v>136</v>
      </c>
      <c r="C9" s="3" t="s">
        <v>137</v>
      </c>
    </row>
    <row r="10" spans="1:4" x14ac:dyDescent="0.25">
      <c r="A10" s="61">
        <v>7</v>
      </c>
      <c r="B10" s="23" t="s">
        <v>64</v>
      </c>
      <c r="C10" s="3" t="s">
        <v>63</v>
      </c>
    </row>
    <row r="11" spans="1:4" x14ac:dyDescent="0.25">
      <c r="A11" s="61">
        <v>8</v>
      </c>
      <c r="B11" s="23" t="s">
        <v>65</v>
      </c>
      <c r="C11" s="3" t="s">
        <v>66</v>
      </c>
    </row>
    <row r="12" spans="1:4" x14ac:dyDescent="0.25">
      <c r="A12" s="61">
        <v>9</v>
      </c>
      <c r="B12" s="23" t="s">
        <v>89</v>
      </c>
      <c r="C12" s="3" t="s">
        <v>88</v>
      </c>
    </row>
    <row r="13" spans="1:4" x14ac:dyDescent="0.25">
      <c r="A13" s="61">
        <v>10</v>
      </c>
      <c r="B13" s="23" t="s">
        <v>75</v>
      </c>
      <c r="C13" s="20" t="s">
        <v>138</v>
      </c>
    </row>
    <row r="14" spans="1:4" x14ac:dyDescent="0.25">
      <c r="A14" s="61">
        <v>11</v>
      </c>
      <c r="B14" s="23" t="s">
        <v>25</v>
      </c>
      <c r="C14" s="3" t="s">
        <v>96</v>
      </c>
    </row>
    <row r="15" spans="1:4" x14ac:dyDescent="0.25">
      <c r="A15" s="61">
        <v>12</v>
      </c>
      <c r="B15" s="23" t="s">
        <v>97</v>
      </c>
      <c r="C15" s="20" t="s">
        <v>98</v>
      </c>
    </row>
    <row r="16" spans="1:4" x14ac:dyDescent="0.25">
      <c r="A16" s="61">
        <v>13</v>
      </c>
      <c r="B16" s="23" t="s">
        <v>40</v>
      </c>
      <c r="C16" s="3" t="s">
        <v>83</v>
      </c>
    </row>
    <row r="17" spans="1:3" x14ac:dyDescent="0.25">
      <c r="A17" s="61">
        <v>14</v>
      </c>
      <c r="B17" s="23" t="s">
        <v>27</v>
      </c>
      <c r="C17" s="3" t="s">
        <v>47</v>
      </c>
    </row>
    <row r="18" spans="1:3" x14ac:dyDescent="0.25">
      <c r="A18" s="61">
        <v>15</v>
      </c>
      <c r="B18" s="23" t="s">
        <v>28</v>
      </c>
      <c r="C18" s="20" t="s">
        <v>80</v>
      </c>
    </row>
    <row r="19" spans="1:3" x14ac:dyDescent="0.25">
      <c r="A19" s="61">
        <v>16</v>
      </c>
      <c r="B19" s="23" t="s">
        <v>39</v>
      </c>
      <c r="C19" s="3" t="s">
        <v>81</v>
      </c>
    </row>
    <row r="20" spans="1:3" x14ac:dyDescent="0.25">
      <c r="A20" s="61">
        <v>17</v>
      </c>
      <c r="B20" s="23" t="s">
        <v>29</v>
      </c>
      <c r="C20" s="3" t="s">
        <v>131</v>
      </c>
    </row>
    <row r="21" spans="1:3" x14ac:dyDescent="0.25">
      <c r="A21" s="61">
        <v>18</v>
      </c>
      <c r="B21" s="23" t="s">
        <v>30</v>
      </c>
      <c r="C21" s="3" t="s">
        <v>1</v>
      </c>
    </row>
    <row r="22" spans="1:3" x14ac:dyDescent="0.25">
      <c r="A22" s="61">
        <v>19</v>
      </c>
      <c r="B22" s="23" t="s">
        <v>31</v>
      </c>
      <c r="C22" s="3" t="s">
        <v>76</v>
      </c>
    </row>
    <row r="23" spans="1:3" x14ac:dyDescent="0.25">
      <c r="A23" s="61">
        <v>20</v>
      </c>
      <c r="B23" s="23" t="s">
        <v>38</v>
      </c>
      <c r="C23" s="3" t="s">
        <v>104</v>
      </c>
    </row>
    <row r="24" spans="1:3" x14ac:dyDescent="0.25">
      <c r="A24" s="61">
        <v>21</v>
      </c>
      <c r="B24" s="23" t="s">
        <v>77</v>
      </c>
      <c r="C24" s="3" t="s">
        <v>105</v>
      </c>
    </row>
    <row r="25" spans="1:3" x14ac:dyDescent="0.25">
      <c r="A25" s="61">
        <v>22</v>
      </c>
      <c r="B25" s="23" t="s">
        <v>69</v>
      </c>
      <c r="C25" s="20" t="s">
        <v>67</v>
      </c>
    </row>
    <row r="26" spans="1:3" x14ac:dyDescent="0.25">
      <c r="A26" s="61">
        <v>23</v>
      </c>
      <c r="B26" s="23" t="s">
        <v>62</v>
      </c>
      <c r="C26" s="3" t="s">
        <v>70</v>
      </c>
    </row>
    <row r="27" spans="1:3" x14ac:dyDescent="0.25">
      <c r="A27" s="61">
        <v>24</v>
      </c>
      <c r="B27" s="23" t="s">
        <v>41</v>
      </c>
      <c r="C27" s="3" t="s">
        <v>101</v>
      </c>
    </row>
    <row r="28" spans="1:3" x14ac:dyDescent="0.25">
      <c r="A28" s="61">
        <v>25</v>
      </c>
      <c r="B28" s="22" t="s">
        <v>78</v>
      </c>
      <c r="C28" s="21" t="s">
        <v>79</v>
      </c>
    </row>
    <row r="29" spans="1:3" ht="30" x14ac:dyDescent="0.25">
      <c r="A29" s="61">
        <v>26</v>
      </c>
      <c r="B29" s="22" t="s">
        <v>68</v>
      </c>
      <c r="C29" s="21" t="s">
        <v>107</v>
      </c>
    </row>
    <row r="30" spans="1:3" x14ac:dyDescent="0.25">
      <c r="A30" s="61">
        <v>27</v>
      </c>
      <c r="B30" s="22" t="s">
        <v>102</v>
      </c>
      <c r="C30" s="21" t="s">
        <v>103</v>
      </c>
    </row>
    <row r="31" spans="1:3" ht="30" x14ac:dyDescent="0.25">
      <c r="A31" s="61">
        <v>28</v>
      </c>
      <c r="B31" s="22" t="s">
        <v>87</v>
      </c>
      <c r="C31" s="99" t="s">
        <v>84</v>
      </c>
    </row>
    <row r="32" spans="1:3" ht="30" x14ac:dyDescent="0.25">
      <c r="A32" s="61">
        <v>29</v>
      </c>
      <c r="B32" s="22" t="s">
        <v>135</v>
      </c>
      <c r="C32" s="99" t="s">
        <v>134</v>
      </c>
    </row>
    <row r="33" spans="1:4" ht="18.75" x14ac:dyDescent="0.3">
      <c r="A33" s="62"/>
      <c r="B33" s="63" t="s">
        <v>51</v>
      </c>
      <c r="C33" s="84"/>
      <c r="D33" s="11"/>
    </row>
    <row r="34" spans="1:4" x14ac:dyDescent="0.25">
      <c r="A34" s="85"/>
      <c r="B34" s="4" t="s">
        <v>48</v>
      </c>
      <c r="C34" s="64"/>
    </row>
    <row r="35" spans="1:4" x14ac:dyDescent="0.25">
      <c r="A35" s="85"/>
      <c r="B35" s="6" t="s">
        <v>2</v>
      </c>
      <c r="C35" s="65"/>
    </row>
    <row r="36" spans="1:4" x14ac:dyDescent="0.25">
      <c r="A36" s="85"/>
      <c r="B36" s="6" t="s">
        <v>49</v>
      </c>
      <c r="C36" s="66"/>
      <c r="D36" s="7"/>
    </row>
    <row r="37" spans="1:4" ht="18.75" x14ac:dyDescent="0.3">
      <c r="A37" s="62"/>
      <c r="B37" s="6" t="s">
        <v>50</v>
      </c>
      <c r="C37" s="56">
        <f>(C35*C36)+C35</f>
        <v>0</v>
      </c>
    </row>
    <row r="38" spans="1:4" x14ac:dyDescent="0.25">
      <c r="A38" s="9"/>
      <c r="B38" s="9"/>
      <c r="C38" s="5"/>
    </row>
    <row r="39" spans="1:4" x14ac:dyDescent="0.25">
      <c r="A39" s="9"/>
      <c r="B39" s="9"/>
      <c r="C39" s="5"/>
    </row>
    <row r="40" spans="1:4" x14ac:dyDescent="0.25">
      <c r="A40" s="9"/>
      <c r="B40" s="9"/>
      <c r="C40" s="5"/>
    </row>
    <row r="41" spans="1:4" x14ac:dyDescent="0.25">
      <c r="A41" s="9"/>
      <c r="B41" s="9"/>
      <c r="C41" s="5"/>
    </row>
    <row r="42" spans="1:4" x14ac:dyDescent="0.25">
      <c r="A42" s="9"/>
      <c r="B42" s="9"/>
      <c r="C42" s="8"/>
    </row>
    <row r="43" spans="1:4" x14ac:dyDescent="0.25">
      <c r="A43" s="9"/>
      <c r="B43" s="9"/>
      <c r="C43" s="5"/>
    </row>
    <row r="44" spans="1:4" x14ac:dyDescent="0.25">
      <c r="A44" s="9"/>
      <c r="B44" s="9"/>
      <c r="C44" s="8"/>
    </row>
    <row r="45" spans="1:4" x14ac:dyDescent="0.25">
      <c r="A45" s="9"/>
      <c r="B45" s="9"/>
      <c r="C45" s="5"/>
    </row>
    <row r="46" spans="1:4" x14ac:dyDescent="0.25">
      <c r="A46" s="9"/>
      <c r="B46" s="9"/>
      <c r="C46" s="5"/>
    </row>
    <row r="47" spans="1:4" x14ac:dyDescent="0.25">
      <c r="A47" s="9"/>
      <c r="B47" s="9"/>
      <c r="C47" s="5"/>
    </row>
    <row r="48" spans="1:4" x14ac:dyDescent="0.25">
      <c r="A48" s="9"/>
      <c r="B48" s="9"/>
      <c r="C48" s="5"/>
    </row>
    <row r="49" spans="1:3" x14ac:dyDescent="0.25">
      <c r="A49" s="9"/>
      <c r="B49" s="9"/>
      <c r="C49" s="24"/>
    </row>
    <row r="50" spans="1:3" x14ac:dyDescent="0.25">
      <c r="A50" s="9"/>
      <c r="B50" s="9"/>
      <c r="C50" s="24"/>
    </row>
    <row r="51" spans="1:3" x14ac:dyDescent="0.25">
      <c r="A51" s="9"/>
      <c r="B51" s="9"/>
      <c r="C51" s="24"/>
    </row>
    <row r="52" spans="1:3" x14ac:dyDescent="0.25">
      <c r="A52" s="9"/>
      <c r="B52" s="9"/>
      <c r="C52" s="24"/>
    </row>
    <row r="53" spans="1:3" x14ac:dyDescent="0.25">
      <c r="A53" s="9"/>
      <c r="B53" s="9"/>
      <c r="C53" s="24"/>
    </row>
    <row r="54" spans="1:3" x14ac:dyDescent="0.25">
      <c r="A54" s="9"/>
      <c r="B54" s="9"/>
      <c r="C54" s="5"/>
    </row>
    <row r="55" spans="1:3" x14ac:dyDescent="0.25">
      <c r="A55" s="9"/>
      <c r="B55" s="9"/>
      <c r="C55" s="5"/>
    </row>
    <row r="56" spans="1:3" x14ac:dyDescent="0.25">
      <c r="A56" s="9"/>
      <c r="B56" s="9"/>
      <c r="C56" s="5"/>
    </row>
    <row r="57" spans="1:3" x14ac:dyDescent="0.25">
      <c r="A57" s="9"/>
      <c r="B57" s="9"/>
      <c r="C57" s="5"/>
    </row>
    <row r="58" spans="1:3" x14ac:dyDescent="0.25">
      <c r="A58" s="9"/>
      <c r="B58" s="9"/>
      <c r="C58" s="5"/>
    </row>
    <row r="59" spans="1:3" x14ac:dyDescent="0.25">
      <c r="A59" s="9"/>
      <c r="B59" s="9"/>
      <c r="C59" s="5"/>
    </row>
    <row r="60" spans="1:3" x14ac:dyDescent="0.25">
      <c r="A60" s="9"/>
      <c r="B60" s="9"/>
      <c r="C60" s="5"/>
    </row>
    <row r="61" spans="1:3" x14ac:dyDescent="0.25">
      <c r="A61" s="9"/>
      <c r="B61" s="9"/>
      <c r="C61" s="5"/>
    </row>
    <row r="62" spans="1:3" x14ac:dyDescent="0.25">
      <c r="A62" s="9"/>
      <c r="B62" s="9"/>
      <c r="C62" s="5"/>
    </row>
    <row r="63" spans="1:3" x14ac:dyDescent="0.25">
      <c r="A63" s="9"/>
      <c r="B63" s="9"/>
      <c r="C63" s="5"/>
    </row>
    <row r="64" spans="1:3" x14ac:dyDescent="0.25">
      <c r="A64" s="9"/>
      <c r="B64" s="9"/>
      <c r="C64" s="5"/>
    </row>
    <row r="65" spans="1:3" x14ac:dyDescent="0.25">
      <c r="A65" s="9"/>
      <c r="B65" s="9"/>
      <c r="C65" s="5"/>
    </row>
    <row r="66" spans="1:3" x14ac:dyDescent="0.25">
      <c r="A66" s="9"/>
      <c r="B66" s="9"/>
      <c r="C66" s="5"/>
    </row>
    <row r="67" spans="1:3" x14ac:dyDescent="0.25">
      <c r="A67" s="9"/>
      <c r="B67" s="9"/>
      <c r="C67" s="5"/>
    </row>
    <row r="68" spans="1:3" x14ac:dyDescent="0.25">
      <c r="A68" s="9"/>
      <c r="B68" s="9"/>
      <c r="C68" s="5"/>
    </row>
    <row r="69" spans="1:3" x14ac:dyDescent="0.25">
      <c r="A69" s="9"/>
      <c r="B69" s="9"/>
      <c r="C69" s="5"/>
    </row>
    <row r="70" spans="1:3" x14ac:dyDescent="0.25">
      <c r="A70" s="9"/>
      <c r="B70" s="9"/>
      <c r="C70" s="5"/>
    </row>
    <row r="71" spans="1:3" x14ac:dyDescent="0.25">
      <c r="A71" s="9"/>
      <c r="B71" s="9"/>
      <c r="C71" s="5"/>
    </row>
    <row r="72" spans="1:3" x14ac:dyDescent="0.25">
      <c r="A72" s="9"/>
      <c r="B72" s="9"/>
      <c r="C72" s="5"/>
    </row>
    <row r="73" spans="1:3" x14ac:dyDescent="0.25">
      <c r="A73" s="9"/>
      <c r="B73" s="9"/>
      <c r="C73" s="5"/>
    </row>
    <row r="74" spans="1:3" x14ac:dyDescent="0.25">
      <c r="A74" s="9"/>
      <c r="B74" s="9"/>
      <c r="C74" s="5"/>
    </row>
    <row r="75" spans="1:3" x14ac:dyDescent="0.25">
      <c r="A75" s="9"/>
      <c r="B75" s="9"/>
      <c r="C75" s="5"/>
    </row>
    <row r="76" spans="1:3" x14ac:dyDescent="0.25">
      <c r="A76" s="9"/>
      <c r="B76" s="9"/>
      <c r="C76" s="5"/>
    </row>
    <row r="77" spans="1:3" x14ac:dyDescent="0.25">
      <c r="A77" s="9"/>
      <c r="B77" s="9"/>
      <c r="C77" s="5"/>
    </row>
    <row r="78" spans="1:3" x14ac:dyDescent="0.25">
      <c r="A78" s="9"/>
      <c r="B78" s="9"/>
      <c r="C78" s="5"/>
    </row>
    <row r="79" spans="1:3" x14ac:dyDescent="0.25">
      <c r="A79" s="9"/>
      <c r="B79" s="9"/>
      <c r="C79" s="5"/>
    </row>
    <row r="80" spans="1:3" x14ac:dyDescent="0.25">
      <c r="A80" s="9"/>
      <c r="B80" s="9"/>
      <c r="C80" s="5"/>
    </row>
    <row r="81" spans="1:3" x14ac:dyDescent="0.25">
      <c r="A81" s="9"/>
      <c r="B81" s="9"/>
      <c r="C81" s="5"/>
    </row>
    <row r="82" spans="1:3" x14ac:dyDescent="0.25">
      <c r="A82" s="9"/>
      <c r="B82" s="9"/>
      <c r="C82" s="5"/>
    </row>
    <row r="83" spans="1:3" x14ac:dyDescent="0.25">
      <c r="A83" s="9"/>
      <c r="B83" s="9"/>
      <c r="C83" s="5"/>
    </row>
    <row r="84" spans="1:3" x14ac:dyDescent="0.25">
      <c r="A84" s="9"/>
      <c r="B84" s="9"/>
      <c r="C84" s="5"/>
    </row>
    <row r="85" spans="1:3" x14ac:dyDescent="0.25">
      <c r="A85" s="9"/>
      <c r="B85" s="9"/>
      <c r="C85" s="5"/>
    </row>
    <row r="86" spans="1:3" x14ac:dyDescent="0.25">
      <c r="A86" s="9"/>
      <c r="B86" s="9"/>
      <c r="C86" s="5"/>
    </row>
    <row r="87" spans="1:3" x14ac:dyDescent="0.25">
      <c r="A87" s="9"/>
      <c r="B87" s="9"/>
      <c r="C87" s="5"/>
    </row>
    <row r="88" spans="1:3" x14ac:dyDescent="0.25">
      <c r="A88" s="9"/>
      <c r="B88" s="9"/>
      <c r="C88" s="5"/>
    </row>
    <row r="89" spans="1:3" x14ac:dyDescent="0.25">
      <c r="A89" s="9"/>
      <c r="B89" s="9"/>
      <c r="C89" s="5"/>
    </row>
    <row r="90" spans="1:3" x14ac:dyDescent="0.25">
      <c r="A90" s="9"/>
      <c r="B90" s="9"/>
      <c r="C90" s="5"/>
    </row>
    <row r="91" spans="1:3" x14ac:dyDescent="0.25">
      <c r="A91" s="9"/>
      <c r="B91" s="9"/>
      <c r="C91" s="5"/>
    </row>
    <row r="92" spans="1:3" x14ac:dyDescent="0.25">
      <c r="A92" s="9"/>
      <c r="B92" s="9"/>
      <c r="C92" s="5"/>
    </row>
    <row r="93" spans="1:3" x14ac:dyDescent="0.25">
      <c r="A93" s="9"/>
      <c r="B93" s="9"/>
      <c r="C93" s="5"/>
    </row>
    <row r="94" spans="1:3" x14ac:dyDescent="0.25">
      <c r="A94" s="9"/>
      <c r="B94" s="9"/>
      <c r="C94" s="5"/>
    </row>
    <row r="95" spans="1:3" x14ac:dyDescent="0.25">
      <c r="A95" s="9"/>
      <c r="B95" s="9"/>
      <c r="C95" s="5"/>
    </row>
    <row r="96" spans="1:3" x14ac:dyDescent="0.25">
      <c r="A96" s="9"/>
      <c r="B96" s="9"/>
      <c r="C96" s="5"/>
    </row>
    <row r="97" spans="1:3" x14ac:dyDescent="0.25">
      <c r="A97" s="9"/>
      <c r="B97" s="9"/>
      <c r="C97" s="5"/>
    </row>
    <row r="98" spans="1:3" x14ac:dyDescent="0.25">
      <c r="A98" s="9"/>
      <c r="B98" s="9"/>
      <c r="C98" s="5"/>
    </row>
    <row r="99" spans="1:3" x14ac:dyDescent="0.25">
      <c r="A99" s="9"/>
      <c r="B99" s="9"/>
      <c r="C99" s="5"/>
    </row>
    <row r="100" spans="1:3" x14ac:dyDescent="0.25">
      <c r="A100" s="9"/>
      <c r="B100" s="9"/>
      <c r="C100" s="5"/>
    </row>
    <row r="101" spans="1:3" x14ac:dyDescent="0.25">
      <c r="A101" s="9"/>
      <c r="B101" s="9"/>
      <c r="C101" s="5"/>
    </row>
    <row r="102" spans="1:3" x14ac:dyDescent="0.25">
      <c r="A102" s="9"/>
      <c r="B102" s="9"/>
      <c r="C102" s="5"/>
    </row>
  </sheetData>
  <sheetProtection algorithmName="SHA-512" hashValue="86S4A2pI5wRPwho0DUd90wRG9/HImyQ02e2LZC5kDXhdVkD3TiLpB5iwj43eo9Nzf6gBmTZ3FuVH2Cyi414AfA==" saltValue="mrc45py9Voa/kKjUIp1Yww==" spinCount="100000" sheet="1" objects="1" scenarios="1"/>
  <mergeCells count="1">
    <mergeCell ref="A1:C1"/>
  </mergeCells>
  <pageMargins left="0.7" right="0.7" top="0.75" bottom="0.75" header="0.3" footer="0.3"/>
  <pageSetup paperSize="9" scale="5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80F11-0585-4F21-B23E-60B425C07CD1}">
  <sheetPr codeName="Blad14">
    <tabColor rgb="FFC2E76B"/>
  </sheetPr>
  <dimension ref="A1:BH102"/>
  <sheetViews>
    <sheetView zoomScale="80" zoomScaleNormal="80" zoomScaleSheetLayoutView="90" workbookViewId="0">
      <selection activeCell="G24" sqref="G24"/>
    </sheetView>
  </sheetViews>
  <sheetFormatPr defaultRowHeight="15" x14ac:dyDescent="0.25"/>
  <cols>
    <col min="1" max="1" width="4.28515625" style="1" customWidth="1"/>
    <col min="2" max="2" width="36.5703125" style="1" bestFit="1" customWidth="1"/>
    <col min="3" max="3" width="188.5703125" customWidth="1"/>
    <col min="4" max="4" width="9.140625" style="5"/>
    <col min="5" max="5" width="9.85546875" style="5" customWidth="1"/>
    <col min="6" max="60" width="9.140625" style="5"/>
  </cols>
  <sheetData>
    <row r="1" spans="1:4" ht="26.25" x14ac:dyDescent="0.4">
      <c r="A1" s="120" t="s">
        <v>52</v>
      </c>
      <c r="B1" s="121"/>
      <c r="C1" s="122"/>
      <c r="D1" s="10"/>
    </row>
    <row r="2" spans="1:4" x14ac:dyDescent="0.25">
      <c r="A2" s="82"/>
      <c r="B2" s="83"/>
      <c r="C2" s="47"/>
    </row>
    <row r="3" spans="1:4" x14ac:dyDescent="0.25">
      <c r="A3" s="57"/>
      <c r="B3" s="58" t="s">
        <v>82</v>
      </c>
      <c r="C3" s="60" t="s">
        <v>0</v>
      </c>
    </row>
    <row r="4" spans="1:4" x14ac:dyDescent="0.25">
      <c r="A4" s="61">
        <v>1</v>
      </c>
      <c r="B4" s="23" t="s">
        <v>35</v>
      </c>
      <c r="C4" s="3" t="s">
        <v>71</v>
      </c>
    </row>
    <row r="5" spans="1:4" x14ac:dyDescent="0.25">
      <c r="A5" s="61">
        <v>2</v>
      </c>
      <c r="B5" s="23" t="s">
        <v>24</v>
      </c>
      <c r="C5" s="3" t="s">
        <v>106</v>
      </c>
    </row>
    <row r="6" spans="1:4" x14ac:dyDescent="0.25">
      <c r="A6" s="61">
        <v>3</v>
      </c>
      <c r="B6" s="23" t="s">
        <v>45</v>
      </c>
      <c r="C6" s="3" t="s">
        <v>61</v>
      </c>
    </row>
    <row r="7" spans="1:4" x14ac:dyDescent="0.25">
      <c r="A7" s="61">
        <v>4</v>
      </c>
      <c r="B7" s="23" t="s">
        <v>99</v>
      </c>
      <c r="C7" s="3" t="s">
        <v>100</v>
      </c>
    </row>
    <row r="8" spans="1:4" x14ac:dyDescent="0.25">
      <c r="A8" s="61">
        <v>5</v>
      </c>
      <c r="B8" s="23" t="s">
        <v>129</v>
      </c>
      <c r="C8" s="3" t="s">
        <v>130</v>
      </c>
    </row>
    <row r="9" spans="1:4" x14ac:dyDescent="0.25">
      <c r="A9" s="61">
        <v>6</v>
      </c>
      <c r="B9" s="23" t="s">
        <v>136</v>
      </c>
      <c r="C9" s="3" t="s">
        <v>137</v>
      </c>
    </row>
    <row r="10" spans="1:4" x14ac:dyDescent="0.25">
      <c r="A10" s="61">
        <v>7</v>
      </c>
      <c r="B10" s="23" t="s">
        <v>64</v>
      </c>
      <c r="C10" s="3" t="s">
        <v>63</v>
      </c>
    </row>
    <row r="11" spans="1:4" x14ac:dyDescent="0.25">
      <c r="A11" s="61">
        <v>8</v>
      </c>
      <c r="B11" s="23" t="s">
        <v>65</v>
      </c>
      <c r="C11" s="3" t="s">
        <v>66</v>
      </c>
    </row>
    <row r="12" spans="1:4" x14ac:dyDescent="0.25">
      <c r="A12" s="61">
        <v>9</v>
      </c>
      <c r="B12" s="23" t="s">
        <v>89</v>
      </c>
      <c r="C12" s="3" t="s">
        <v>88</v>
      </c>
    </row>
    <row r="13" spans="1:4" x14ac:dyDescent="0.25">
      <c r="A13" s="61">
        <v>10</v>
      </c>
      <c r="B13" s="23" t="s">
        <v>75</v>
      </c>
      <c r="C13" s="20" t="s">
        <v>138</v>
      </c>
    </row>
    <row r="14" spans="1:4" x14ac:dyDescent="0.25">
      <c r="A14" s="61">
        <v>11</v>
      </c>
      <c r="B14" s="23" t="s">
        <v>25</v>
      </c>
      <c r="C14" s="3" t="s">
        <v>96</v>
      </c>
    </row>
    <row r="15" spans="1:4" x14ac:dyDescent="0.25">
      <c r="A15" s="61">
        <v>12</v>
      </c>
      <c r="B15" s="23" t="s">
        <v>97</v>
      </c>
      <c r="C15" s="20" t="s">
        <v>98</v>
      </c>
    </row>
    <row r="16" spans="1:4" x14ac:dyDescent="0.25">
      <c r="A16" s="61">
        <v>13</v>
      </c>
      <c r="B16" s="23" t="s">
        <v>40</v>
      </c>
      <c r="C16" s="3" t="s">
        <v>83</v>
      </c>
    </row>
    <row r="17" spans="1:3" x14ac:dyDescent="0.25">
      <c r="A17" s="61">
        <v>14</v>
      </c>
      <c r="B17" s="23" t="s">
        <v>27</v>
      </c>
      <c r="C17" s="3" t="s">
        <v>47</v>
      </c>
    </row>
    <row r="18" spans="1:3" x14ac:dyDescent="0.25">
      <c r="A18" s="61">
        <v>15</v>
      </c>
      <c r="B18" s="23" t="s">
        <v>28</v>
      </c>
      <c r="C18" s="20" t="s">
        <v>80</v>
      </c>
    </row>
    <row r="19" spans="1:3" x14ac:dyDescent="0.25">
      <c r="A19" s="61">
        <v>16</v>
      </c>
      <c r="B19" s="23" t="s">
        <v>39</v>
      </c>
      <c r="C19" s="3" t="s">
        <v>81</v>
      </c>
    </row>
    <row r="20" spans="1:3" x14ac:dyDescent="0.25">
      <c r="A20" s="61">
        <v>17</v>
      </c>
      <c r="B20" s="23" t="s">
        <v>29</v>
      </c>
      <c r="C20" s="3" t="s">
        <v>131</v>
      </c>
    </row>
    <row r="21" spans="1:3" x14ac:dyDescent="0.25">
      <c r="A21" s="61">
        <v>18</v>
      </c>
      <c r="B21" s="23" t="s">
        <v>30</v>
      </c>
      <c r="C21" s="3" t="s">
        <v>1</v>
      </c>
    </row>
    <row r="22" spans="1:3" x14ac:dyDescent="0.25">
      <c r="A22" s="61">
        <v>19</v>
      </c>
      <c r="B22" s="23" t="s">
        <v>31</v>
      </c>
      <c r="C22" s="3" t="s">
        <v>76</v>
      </c>
    </row>
    <row r="23" spans="1:3" x14ac:dyDescent="0.25">
      <c r="A23" s="61">
        <v>20</v>
      </c>
      <c r="B23" s="23" t="s">
        <v>38</v>
      </c>
      <c r="C23" s="3" t="s">
        <v>104</v>
      </c>
    </row>
    <row r="24" spans="1:3" x14ac:dyDescent="0.25">
      <c r="A24" s="61">
        <v>21</v>
      </c>
      <c r="B24" s="23" t="s">
        <v>77</v>
      </c>
      <c r="C24" s="3" t="s">
        <v>105</v>
      </c>
    </row>
    <row r="25" spans="1:3" x14ac:dyDescent="0.25">
      <c r="A25" s="61">
        <v>22</v>
      </c>
      <c r="B25" s="23" t="s">
        <v>69</v>
      </c>
      <c r="C25" s="20" t="s">
        <v>67</v>
      </c>
    </row>
    <row r="26" spans="1:3" x14ac:dyDescent="0.25">
      <c r="A26" s="61">
        <v>23</v>
      </c>
      <c r="B26" s="23" t="s">
        <v>62</v>
      </c>
      <c r="C26" s="3" t="s">
        <v>70</v>
      </c>
    </row>
    <row r="27" spans="1:3" x14ac:dyDescent="0.25">
      <c r="A27" s="61">
        <v>24</v>
      </c>
      <c r="B27" s="23" t="s">
        <v>41</v>
      </c>
      <c r="C27" s="3" t="s">
        <v>101</v>
      </c>
    </row>
    <row r="28" spans="1:3" x14ac:dyDescent="0.25">
      <c r="A28" s="61">
        <v>25</v>
      </c>
      <c r="B28" s="22" t="s">
        <v>78</v>
      </c>
      <c r="C28" s="21" t="s">
        <v>79</v>
      </c>
    </row>
    <row r="29" spans="1:3" ht="30" x14ac:dyDescent="0.25">
      <c r="A29" s="61">
        <v>26</v>
      </c>
      <c r="B29" s="22" t="s">
        <v>68</v>
      </c>
      <c r="C29" s="21" t="s">
        <v>107</v>
      </c>
    </row>
    <row r="30" spans="1:3" x14ac:dyDescent="0.25">
      <c r="A30" s="61">
        <v>27</v>
      </c>
      <c r="B30" s="22" t="s">
        <v>102</v>
      </c>
      <c r="C30" s="21" t="s">
        <v>103</v>
      </c>
    </row>
    <row r="31" spans="1:3" ht="30" x14ac:dyDescent="0.25">
      <c r="A31" s="61">
        <v>28</v>
      </c>
      <c r="B31" s="22" t="s">
        <v>87</v>
      </c>
      <c r="C31" s="99" t="s">
        <v>84</v>
      </c>
    </row>
    <row r="32" spans="1:3" ht="30" x14ac:dyDescent="0.25">
      <c r="A32" s="61">
        <v>29</v>
      </c>
      <c r="B32" s="22" t="s">
        <v>135</v>
      </c>
      <c r="C32" s="99" t="s">
        <v>134</v>
      </c>
    </row>
    <row r="33" spans="1:4" ht="18.75" x14ac:dyDescent="0.3">
      <c r="A33" s="62"/>
      <c r="B33" s="63" t="s">
        <v>51</v>
      </c>
      <c r="C33" s="84"/>
      <c r="D33" s="11"/>
    </row>
    <row r="34" spans="1:4" x14ac:dyDescent="0.25">
      <c r="A34" s="85"/>
      <c r="B34" s="4" t="s">
        <v>48</v>
      </c>
      <c r="C34" s="64"/>
    </row>
    <row r="35" spans="1:4" x14ac:dyDescent="0.25">
      <c r="A35" s="85"/>
      <c r="B35" s="6" t="s">
        <v>2</v>
      </c>
      <c r="C35" s="65"/>
    </row>
    <row r="36" spans="1:4" x14ac:dyDescent="0.25">
      <c r="A36" s="85"/>
      <c r="B36" s="6" t="s">
        <v>49</v>
      </c>
      <c r="C36" s="66"/>
      <c r="D36" s="7"/>
    </row>
    <row r="37" spans="1:4" ht="18.75" x14ac:dyDescent="0.3">
      <c r="A37" s="62"/>
      <c r="B37" s="6" t="s">
        <v>50</v>
      </c>
      <c r="C37" s="56">
        <f>(C35*C36)+C35</f>
        <v>0</v>
      </c>
    </row>
    <row r="38" spans="1:4" x14ac:dyDescent="0.25">
      <c r="A38" s="9"/>
      <c r="B38" s="9"/>
      <c r="C38" s="5"/>
    </row>
    <row r="39" spans="1:4" x14ac:dyDescent="0.25">
      <c r="A39" s="9"/>
      <c r="B39" s="9"/>
      <c r="C39" s="5"/>
    </row>
    <row r="40" spans="1:4" x14ac:dyDescent="0.25">
      <c r="A40" s="9"/>
      <c r="B40" s="9"/>
      <c r="C40" s="5"/>
    </row>
    <row r="41" spans="1:4" x14ac:dyDescent="0.25">
      <c r="A41" s="9"/>
      <c r="B41" s="9"/>
      <c r="C41" s="5"/>
    </row>
    <row r="42" spans="1:4" x14ac:dyDescent="0.25">
      <c r="A42" s="9"/>
      <c r="B42" s="9"/>
      <c r="C42" s="8"/>
    </row>
    <row r="43" spans="1:4" x14ac:dyDescent="0.25">
      <c r="A43" s="9"/>
      <c r="B43" s="9"/>
      <c r="C43" s="5"/>
    </row>
    <row r="44" spans="1:4" x14ac:dyDescent="0.25">
      <c r="A44" s="9"/>
      <c r="B44" s="9"/>
      <c r="C44" s="8"/>
    </row>
    <row r="45" spans="1:4" x14ac:dyDescent="0.25">
      <c r="A45" s="9"/>
      <c r="B45" s="9"/>
      <c r="C45" s="5"/>
    </row>
    <row r="46" spans="1:4" x14ac:dyDescent="0.25">
      <c r="A46" s="9"/>
      <c r="B46" s="9"/>
      <c r="C46" s="5"/>
    </row>
    <row r="47" spans="1:4" x14ac:dyDescent="0.25">
      <c r="A47" s="9"/>
      <c r="B47" s="9"/>
      <c r="C47" s="5"/>
    </row>
    <row r="48" spans="1:4" x14ac:dyDescent="0.25">
      <c r="A48" s="9"/>
      <c r="B48" s="9"/>
      <c r="C48" s="5"/>
    </row>
    <row r="49" spans="1:3" x14ac:dyDescent="0.25">
      <c r="A49" s="9"/>
      <c r="B49" s="9"/>
      <c r="C49" s="24"/>
    </row>
    <row r="50" spans="1:3" x14ac:dyDescent="0.25">
      <c r="A50" s="9"/>
      <c r="B50" s="9"/>
      <c r="C50" s="24"/>
    </row>
    <row r="51" spans="1:3" x14ac:dyDescent="0.25">
      <c r="A51" s="9"/>
      <c r="B51" s="9"/>
      <c r="C51" s="24"/>
    </row>
    <row r="52" spans="1:3" x14ac:dyDescent="0.25">
      <c r="A52" s="9"/>
      <c r="B52" s="9"/>
      <c r="C52" s="24"/>
    </row>
    <row r="53" spans="1:3" x14ac:dyDescent="0.25">
      <c r="A53" s="9"/>
      <c r="B53" s="9"/>
      <c r="C53" s="24"/>
    </row>
    <row r="54" spans="1:3" x14ac:dyDescent="0.25">
      <c r="A54" s="9"/>
      <c r="B54" s="9"/>
      <c r="C54" s="5"/>
    </row>
    <row r="55" spans="1:3" x14ac:dyDescent="0.25">
      <c r="A55" s="9"/>
      <c r="B55" s="9"/>
      <c r="C55" s="5"/>
    </row>
    <row r="56" spans="1:3" x14ac:dyDescent="0.25">
      <c r="A56" s="9"/>
      <c r="B56" s="9"/>
      <c r="C56" s="5"/>
    </row>
    <row r="57" spans="1:3" x14ac:dyDescent="0.25">
      <c r="A57" s="9"/>
      <c r="B57" s="9"/>
      <c r="C57" s="5"/>
    </row>
    <row r="58" spans="1:3" x14ac:dyDescent="0.25">
      <c r="A58" s="9"/>
      <c r="B58" s="9"/>
      <c r="C58" s="5"/>
    </row>
    <row r="59" spans="1:3" x14ac:dyDescent="0.25">
      <c r="A59" s="9"/>
      <c r="B59" s="9"/>
      <c r="C59" s="5"/>
    </row>
    <row r="60" spans="1:3" x14ac:dyDescent="0.25">
      <c r="A60" s="9"/>
      <c r="B60" s="9"/>
      <c r="C60" s="5"/>
    </row>
    <row r="61" spans="1:3" x14ac:dyDescent="0.25">
      <c r="A61" s="9"/>
      <c r="B61" s="9"/>
      <c r="C61" s="5"/>
    </row>
    <row r="62" spans="1:3" x14ac:dyDescent="0.25">
      <c r="A62" s="9"/>
      <c r="B62" s="9"/>
      <c r="C62" s="5"/>
    </row>
    <row r="63" spans="1:3" x14ac:dyDescent="0.25">
      <c r="A63" s="9"/>
      <c r="B63" s="9"/>
      <c r="C63" s="5"/>
    </row>
    <row r="64" spans="1:3" x14ac:dyDescent="0.25">
      <c r="A64" s="9"/>
      <c r="B64" s="9"/>
      <c r="C64" s="5"/>
    </row>
    <row r="65" spans="1:3" x14ac:dyDescent="0.25">
      <c r="A65" s="9"/>
      <c r="B65" s="9"/>
      <c r="C65" s="5"/>
    </row>
    <row r="66" spans="1:3" x14ac:dyDescent="0.25">
      <c r="A66" s="9"/>
      <c r="B66" s="9"/>
      <c r="C66" s="5"/>
    </row>
    <row r="67" spans="1:3" x14ac:dyDescent="0.25">
      <c r="A67" s="9"/>
      <c r="B67" s="9"/>
      <c r="C67" s="5"/>
    </row>
    <row r="68" spans="1:3" x14ac:dyDescent="0.25">
      <c r="A68" s="9"/>
      <c r="B68" s="9"/>
      <c r="C68" s="5"/>
    </row>
    <row r="69" spans="1:3" x14ac:dyDescent="0.25">
      <c r="A69" s="9"/>
      <c r="B69" s="9"/>
      <c r="C69" s="5"/>
    </row>
    <row r="70" spans="1:3" x14ac:dyDescent="0.25">
      <c r="A70" s="9"/>
      <c r="B70" s="9"/>
      <c r="C70" s="5"/>
    </row>
    <row r="71" spans="1:3" x14ac:dyDescent="0.25">
      <c r="A71" s="9"/>
      <c r="B71" s="9"/>
      <c r="C71" s="5"/>
    </row>
    <row r="72" spans="1:3" x14ac:dyDescent="0.25">
      <c r="A72" s="9"/>
      <c r="B72" s="9"/>
      <c r="C72" s="5"/>
    </row>
    <row r="73" spans="1:3" x14ac:dyDescent="0.25">
      <c r="A73" s="9"/>
      <c r="B73" s="9"/>
      <c r="C73" s="5"/>
    </row>
    <row r="74" spans="1:3" x14ac:dyDescent="0.25">
      <c r="A74" s="9"/>
      <c r="B74" s="9"/>
      <c r="C74" s="5"/>
    </row>
    <row r="75" spans="1:3" x14ac:dyDescent="0.25">
      <c r="A75" s="9"/>
      <c r="B75" s="9"/>
      <c r="C75" s="5"/>
    </row>
    <row r="76" spans="1:3" x14ac:dyDescent="0.25">
      <c r="A76" s="9"/>
      <c r="B76" s="9"/>
      <c r="C76" s="5"/>
    </row>
    <row r="77" spans="1:3" x14ac:dyDescent="0.25">
      <c r="A77" s="9"/>
      <c r="B77" s="9"/>
      <c r="C77" s="5"/>
    </row>
    <row r="78" spans="1:3" x14ac:dyDescent="0.25">
      <c r="A78" s="9"/>
      <c r="B78" s="9"/>
      <c r="C78" s="5"/>
    </row>
    <row r="79" spans="1:3" x14ac:dyDescent="0.25">
      <c r="A79" s="9"/>
      <c r="B79" s="9"/>
      <c r="C79" s="5"/>
    </row>
    <row r="80" spans="1:3" x14ac:dyDescent="0.25">
      <c r="A80" s="9"/>
      <c r="B80" s="9"/>
      <c r="C80" s="5"/>
    </row>
    <row r="81" spans="1:3" x14ac:dyDescent="0.25">
      <c r="A81" s="9"/>
      <c r="B81" s="9"/>
      <c r="C81" s="5"/>
    </row>
    <row r="82" spans="1:3" x14ac:dyDescent="0.25">
      <c r="A82" s="9"/>
      <c r="B82" s="9"/>
      <c r="C82" s="5"/>
    </row>
    <row r="83" spans="1:3" x14ac:dyDescent="0.25">
      <c r="A83" s="9"/>
      <c r="B83" s="9"/>
      <c r="C83" s="5"/>
    </row>
    <row r="84" spans="1:3" x14ac:dyDescent="0.25">
      <c r="A84" s="9"/>
      <c r="B84" s="9"/>
      <c r="C84" s="5"/>
    </row>
    <row r="85" spans="1:3" x14ac:dyDescent="0.25">
      <c r="A85" s="9"/>
      <c r="B85" s="9"/>
      <c r="C85" s="5"/>
    </row>
    <row r="86" spans="1:3" x14ac:dyDescent="0.25">
      <c r="A86" s="9"/>
      <c r="B86" s="9"/>
      <c r="C86" s="5"/>
    </row>
    <row r="87" spans="1:3" x14ac:dyDescent="0.25">
      <c r="A87" s="9"/>
      <c r="B87" s="9"/>
      <c r="C87" s="5"/>
    </row>
    <row r="88" spans="1:3" x14ac:dyDescent="0.25">
      <c r="A88" s="9"/>
      <c r="B88" s="9"/>
      <c r="C88" s="5"/>
    </row>
    <row r="89" spans="1:3" x14ac:dyDescent="0.25">
      <c r="A89" s="9"/>
      <c r="B89" s="9"/>
      <c r="C89" s="5"/>
    </row>
    <row r="90" spans="1:3" x14ac:dyDescent="0.25">
      <c r="A90" s="9"/>
      <c r="B90" s="9"/>
      <c r="C90" s="5"/>
    </row>
    <row r="91" spans="1:3" x14ac:dyDescent="0.25">
      <c r="A91" s="9"/>
      <c r="B91" s="9"/>
      <c r="C91" s="5"/>
    </row>
    <row r="92" spans="1:3" x14ac:dyDescent="0.25">
      <c r="A92" s="9"/>
      <c r="B92" s="9"/>
      <c r="C92" s="5"/>
    </row>
    <row r="93" spans="1:3" x14ac:dyDescent="0.25">
      <c r="A93" s="9"/>
      <c r="B93" s="9"/>
      <c r="C93" s="5"/>
    </row>
    <row r="94" spans="1:3" x14ac:dyDescent="0.25">
      <c r="A94" s="9"/>
      <c r="B94" s="9"/>
      <c r="C94" s="5"/>
    </row>
    <row r="95" spans="1:3" x14ac:dyDescent="0.25">
      <c r="A95" s="9"/>
      <c r="B95" s="9"/>
      <c r="C95" s="5"/>
    </row>
    <row r="96" spans="1:3" x14ac:dyDescent="0.25">
      <c r="A96" s="9"/>
      <c r="B96" s="9"/>
      <c r="C96" s="5"/>
    </row>
    <row r="97" spans="1:3" x14ac:dyDescent="0.25">
      <c r="A97" s="9"/>
      <c r="B97" s="9"/>
      <c r="C97" s="5"/>
    </row>
    <row r="98" spans="1:3" x14ac:dyDescent="0.25">
      <c r="A98" s="9"/>
      <c r="B98" s="9"/>
      <c r="C98" s="5"/>
    </row>
    <row r="99" spans="1:3" x14ac:dyDescent="0.25">
      <c r="A99" s="9"/>
      <c r="B99" s="9"/>
      <c r="C99" s="5"/>
    </row>
    <row r="100" spans="1:3" x14ac:dyDescent="0.25">
      <c r="A100" s="9"/>
      <c r="B100" s="9"/>
      <c r="C100" s="5"/>
    </row>
    <row r="101" spans="1:3" x14ac:dyDescent="0.25">
      <c r="A101" s="9"/>
      <c r="B101" s="9"/>
      <c r="C101" s="5"/>
    </row>
    <row r="102" spans="1:3" x14ac:dyDescent="0.25">
      <c r="A102" s="9"/>
      <c r="B102" s="9"/>
      <c r="C102" s="5"/>
    </row>
  </sheetData>
  <sheetProtection algorithmName="SHA-512" hashValue="Vs7l4StwHH35d7CAQDM+zw/md+DsV0AoXMEP3kftU4WYa7sADkuVfTbuAwKeJmdXA2Q0dcgiVARwpK8lO8EsSw==" saltValue="L7mRAtQxXrS3TR+jjHCVew==" spinCount="100000" sheet="1" objects="1" scenarios="1"/>
  <mergeCells count="1">
    <mergeCell ref="A1:C1"/>
  </mergeCells>
  <pageMargins left="0.7" right="0.7" top="0.75" bottom="0.75" header="0.3" footer="0.3"/>
  <pageSetup paperSize="9" scale="5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D784C-8364-4A31-BA96-CA3FA5B174B8}">
  <sheetPr codeName="Blad6">
    <tabColor rgb="FFC2E76B"/>
  </sheetPr>
  <dimension ref="A1:AS87"/>
  <sheetViews>
    <sheetView zoomScaleNormal="100" zoomScaleSheetLayoutView="100" workbookViewId="0">
      <selection activeCell="F21" sqref="F21"/>
    </sheetView>
  </sheetViews>
  <sheetFormatPr defaultRowHeight="15" x14ac:dyDescent="0.25"/>
  <cols>
    <col min="1" max="1" width="3.85546875" style="2" customWidth="1"/>
    <col min="2" max="2" width="32.7109375" style="2" bestFit="1" customWidth="1"/>
    <col min="3" max="3" width="66.5703125" bestFit="1" customWidth="1"/>
    <col min="20" max="45" width="9.140625" style="5"/>
  </cols>
  <sheetData>
    <row r="1" spans="1:19" ht="26.25" x14ac:dyDescent="0.4">
      <c r="A1" s="120" t="s">
        <v>128</v>
      </c>
      <c r="B1" s="121"/>
      <c r="C1" s="122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x14ac:dyDescent="0.25">
      <c r="A2" s="86"/>
      <c r="B2" s="89" t="s">
        <v>46</v>
      </c>
      <c r="C2" s="90" t="s">
        <v>0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x14ac:dyDescent="0.25">
      <c r="A3" s="61">
        <v>1</v>
      </c>
      <c r="B3" s="12" t="s">
        <v>33</v>
      </c>
      <c r="C3" s="3" t="s">
        <v>156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x14ac:dyDescent="0.25">
      <c r="A4" s="61">
        <v>2</v>
      </c>
      <c r="B4" s="12" t="s">
        <v>32</v>
      </c>
      <c r="C4" s="3" t="s">
        <v>4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61">
        <v>3</v>
      </c>
      <c r="B5" s="12" t="s">
        <v>34</v>
      </c>
      <c r="C5" s="3" t="s">
        <v>37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ht="18.75" x14ac:dyDescent="0.3">
      <c r="A6" s="62"/>
      <c r="B6" s="67" t="s">
        <v>51</v>
      </c>
      <c r="C6" s="87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85"/>
      <c r="B7" s="4" t="s">
        <v>48</v>
      </c>
      <c r="C7" s="8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85"/>
      <c r="B8" s="6" t="s">
        <v>2</v>
      </c>
      <c r="C8" s="6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85"/>
      <c r="B9" s="6" t="s">
        <v>49</v>
      </c>
      <c r="C9" s="66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85"/>
      <c r="B10" s="6" t="s">
        <v>23</v>
      </c>
      <c r="C10" s="6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ht="18.75" x14ac:dyDescent="0.3">
      <c r="A11" s="62"/>
      <c r="B11" s="6" t="s">
        <v>50</v>
      </c>
      <c r="C11" s="56">
        <f>(C8*C9)+C8+C10</f>
        <v>0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19" x14ac:dyDescent="0.25">
      <c r="A12" s="13"/>
      <c r="B12" s="13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19" x14ac:dyDescent="0.25">
      <c r="A13" s="86"/>
      <c r="B13" s="89" t="s">
        <v>46</v>
      </c>
      <c r="C13" s="90" t="s">
        <v>0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19" x14ac:dyDescent="0.25">
      <c r="A14" s="61">
        <v>1</v>
      </c>
      <c r="B14" s="12" t="s">
        <v>33</v>
      </c>
      <c r="C14" s="3" t="s">
        <v>157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19" x14ac:dyDescent="0.25">
      <c r="A15" s="61">
        <v>2</v>
      </c>
      <c r="B15" s="12" t="s">
        <v>32</v>
      </c>
      <c r="C15" s="3" t="s">
        <v>4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19" x14ac:dyDescent="0.25">
      <c r="A16" s="61">
        <v>3</v>
      </c>
      <c r="B16" s="12" t="s">
        <v>34</v>
      </c>
      <c r="C16" s="3" t="s">
        <v>37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 ht="18.75" x14ac:dyDescent="0.3">
      <c r="A17" s="62"/>
      <c r="B17" s="67" t="s">
        <v>51</v>
      </c>
      <c r="C17" s="87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19" x14ac:dyDescent="0.25">
      <c r="A18" s="85"/>
      <c r="B18" s="4" t="s">
        <v>48</v>
      </c>
      <c r="C18" s="88"/>
      <c r="D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19" x14ac:dyDescent="0.25">
      <c r="A19" s="85"/>
      <c r="B19" s="6" t="s">
        <v>2</v>
      </c>
      <c r="C19" s="6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19" x14ac:dyDescent="0.25">
      <c r="A20" s="85"/>
      <c r="B20" s="6" t="s">
        <v>49</v>
      </c>
      <c r="C20" s="66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19" x14ac:dyDescent="0.25">
      <c r="A21" s="85"/>
      <c r="B21" s="6" t="s">
        <v>23</v>
      </c>
      <c r="C21" s="6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19" ht="18.75" x14ac:dyDescent="0.3">
      <c r="A22" s="62"/>
      <c r="B22" s="6" t="s">
        <v>50</v>
      </c>
      <c r="C22" s="56">
        <f>(C19*C20)+C19+C21</f>
        <v>0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19" x14ac:dyDescent="0.25">
      <c r="A23" s="13"/>
      <c r="B23" s="13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1:19" x14ac:dyDescent="0.25">
      <c r="A24" s="86"/>
      <c r="B24" s="89" t="s">
        <v>46</v>
      </c>
      <c r="C24" s="90" t="s">
        <v>0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1:19" x14ac:dyDescent="0.25">
      <c r="A25" s="61">
        <v>1</v>
      </c>
      <c r="B25" s="12" t="s">
        <v>33</v>
      </c>
      <c r="C25" s="3" t="s">
        <v>158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1:19" x14ac:dyDescent="0.25">
      <c r="A26" s="61">
        <v>2</v>
      </c>
      <c r="B26" s="12" t="s">
        <v>32</v>
      </c>
      <c r="C26" s="3" t="s">
        <v>4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1:19" x14ac:dyDescent="0.25">
      <c r="A27" s="61">
        <v>3</v>
      </c>
      <c r="B27" s="12" t="s">
        <v>34</v>
      </c>
      <c r="C27" s="3" t="s">
        <v>37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19" ht="18.75" x14ac:dyDescent="0.3">
      <c r="A28" s="62"/>
      <c r="B28" s="67" t="s">
        <v>51</v>
      </c>
      <c r="C28" s="87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19" x14ac:dyDescent="0.25">
      <c r="A29" s="85"/>
      <c r="B29" s="4" t="s">
        <v>48</v>
      </c>
      <c r="C29" s="88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1:19" x14ac:dyDescent="0.25">
      <c r="A30" s="85"/>
      <c r="B30" s="6" t="s">
        <v>2</v>
      </c>
      <c r="C30" s="6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 x14ac:dyDescent="0.25">
      <c r="A31" s="85"/>
      <c r="B31" s="6" t="s">
        <v>49</v>
      </c>
      <c r="C31" s="66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1:19" x14ac:dyDescent="0.25">
      <c r="A32" s="85"/>
      <c r="B32" s="6" t="s">
        <v>23</v>
      </c>
      <c r="C32" s="6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1:19" ht="18.75" x14ac:dyDescent="0.3">
      <c r="A33" s="62"/>
      <c r="B33" s="6" t="s">
        <v>50</v>
      </c>
      <c r="C33" s="56">
        <f>(C30*C31)+C30+C32</f>
        <v>0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1:19" x14ac:dyDescent="0.25">
      <c r="A34" s="13"/>
      <c r="B34" s="13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 spans="1:19" x14ac:dyDescent="0.25">
      <c r="A35" s="13"/>
      <c r="B35" s="1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1:19" x14ac:dyDescent="0.25">
      <c r="A36" s="13"/>
      <c r="B36" s="13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1:19" x14ac:dyDescent="0.25">
      <c r="A37" s="13"/>
      <c r="B37" s="1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</row>
    <row r="38" spans="1:19" x14ac:dyDescent="0.25">
      <c r="A38" s="13"/>
      <c r="B38" s="13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</row>
    <row r="39" spans="1:19" x14ac:dyDescent="0.25">
      <c r="A39" s="13"/>
      <c r="B39" s="13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</row>
    <row r="40" spans="1:19" x14ac:dyDescent="0.25">
      <c r="A40" s="13"/>
      <c r="B40" s="13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</row>
    <row r="41" spans="1:19" x14ac:dyDescent="0.25">
      <c r="A41" s="13"/>
      <c r="B41" s="13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</row>
    <row r="42" spans="1:19" x14ac:dyDescent="0.25">
      <c r="A42" s="13"/>
      <c r="B42" s="13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</row>
    <row r="43" spans="1:19" x14ac:dyDescent="0.25">
      <c r="A43" s="13"/>
      <c r="B43" s="13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</row>
    <row r="44" spans="1:19" x14ac:dyDescent="0.25">
      <c r="A44" s="13"/>
      <c r="B44" s="1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</row>
    <row r="45" spans="1:19" x14ac:dyDescent="0.25">
      <c r="A45" s="13"/>
      <c r="B45" s="13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</row>
    <row r="46" spans="1:19" x14ac:dyDescent="0.25">
      <c r="A46" s="13"/>
      <c r="B46" s="13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</row>
    <row r="47" spans="1:19" x14ac:dyDescent="0.25">
      <c r="A47" s="13"/>
      <c r="B47" s="13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</row>
    <row r="48" spans="1:19" x14ac:dyDescent="0.25">
      <c r="A48" s="13"/>
      <c r="B48" s="13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</row>
    <row r="49" spans="1:19" x14ac:dyDescent="0.25">
      <c r="A49" s="13"/>
      <c r="B49" s="13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</row>
    <row r="50" spans="1:19" x14ac:dyDescent="0.25">
      <c r="A50" s="13"/>
      <c r="B50" s="13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</row>
    <row r="51" spans="1:19" x14ac:dyDescent="0.25">
      <c r="A51" s="13"/>
      <c r="B51" s="13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</row>
    <row r="52" spans="1:19" x14ac:dyDescent="0.25">
      <c r="A52" s="13"/>
      <c r="B52" s="13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</row>
    <row r="53" spans="1:19" x14ac:dyDescent="0.25">
      <c r="A53" s="13"/>
      <c r="B53" s="13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</row>
    <row r="54" spans="1:19" x14ac:dyDescent="0.25">
      <c r="A54" s="13"/>
      <c r="B54" s="13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</row>
    <row r="55" spans="1:19" x14ac:dyDescent="0.25">
      <c r="A55" s="13"/>
      <c r="B55" s="13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</row>
    <row r="56" spans="1:19" x14ac:dyDescent="0.25">
      <c r="A56" s="13"/>
      <c r="B56" s="13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</row>
    <row r="57" spans="1:19" x14ac:dyDescent="0.25">
      <c r="A57" s="13"/>
      <c r="B57" s="13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</row>
    <row r="58" spans="1:19" x14ac:dyDescent="0.25">
      <c r="A58" s="13"/>
      <c r="B58" s="13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 spans="1:19" x14ac:dyDescent="0.25">
      <c r="A59" s="13"/>
      <c r="B59" s="13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spans="1:19" x14ac:dyDescent="0.25">
      <c r="A60" s="13"/>
      <c r="B60" s="13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spans="1:19" x14ac:dyDescent="0.25">
      <c r="A61" s="13"/>
      <c r="B61" s="13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x14ac:dyDescent="0.25">
      <c r="A62" s="13"/>
      <c r="B62" s="13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x14ac:dyDescent="0.25">
      <c r="A63" s="13"/>
      <c r="B63" s="13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x14ac:dyDescent="0.25">
      <c r="A64" s="13"/>
      <c r="B64" s="13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x14ac:dyDescent="0.25">
      <c r="A65" s="13"/>
      <c r="B65" s="13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x14ac:dyDescent="0.25">
      <c r="A66" s="13"/>
      <c r="B66" s="13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x14ac:dyDescent="0.25">
      <c r="A67" s="13"/>
      <c r="B67" s="13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x14ac:dyDescent="0.25">
      <c r="A68" s="13"/>
      <c r="B68" s="13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x14ac:dyDescent="0.25">
      <c r="A69" s="13"/>
      <c r="B69" s="13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x14ac:dyDescent="0.25">
      <c r="A70" s="13"/>
      <c r="B70" s="13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x14ac:dyDescent="0.25">
      <c r="A71" s="13"/>
      <c r="B71" s="13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x14ac:dyDescent="0.25">
      <c r="A72" s="13"/>
      <c r="B72" s="13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x14ac:dyDescent="0.25">
      <c r="A73" s="13"/>
      <c r="B73" s="13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x14ac:dyDescent="0.25">
      <c r="A74" s="13"/>
      <c r="B74" s="13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x14ac:dyDescent="0.25">
      <c r="A75" s="13"/>
      <c r="B75" s="13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x14ac:dyDescent="0.25">
      <c r="A76" s="13"/>
      <c r="B76" s="13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x14ac:dyDescent="0.25">
      <c r="A77" s="13"/>
      <c r="B77" s="13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19" x14ac:dyDescent="0.25">
      <c r="A78" s="13"/>
      <c r="B78" s="13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19" x14ac:dyDescent="0.25">
      <c r="A79" s="13"/>
      <c r="B79" s="13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1:19" x14ac:dyDescent="0.25">
      <c r="A80" s="13"/>
      <c r="B80" s="13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spans="1:19" x14ac:dyDescent="0.25">
      <c r="A81" s="13"/>
      <c r="B81" s="13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  <row r="82" spans="1:19" x14ac:dyDescent="0.25">
      <c r="A82" s="13"/>
      <c r="B82" s="13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</row>
    <row r="83" spans="1:19" x14ac:dyDescent="0.25">
      <c r="A83" s="13"/>
      <c r="B83" s="13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</row>
    <row r="84" spans="1:19" x14ac:dyDescent="0.25">
      <c r="A84" s="13"/>
      <c r="B84" s="13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</row>
    <row r="85" spans="1:19" x14ac:dyDescent="0.25">
      <c r="A85" s="13"/>
      <c r="B85" s="13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</row>
    <row r="86" spans="1:19" x14ac:dyDescent="0.25">
      <c r="A86" s="13"/>
      <c r="B86" s="13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</row>
    <row r="87" spans="1:19" x14ac:dyDescent="0.25"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</row>
  </sheetData>
  <sheetProtection algorithmName="SHA-512" hashValue="SFsLe7Ug4VRkA9FjI5miV5BOZsyVJJ7BYTgHQokhosjrvLfuYobCg2wDkEh8lgzyhnKLQQpBr2PvXGAa3IPVkQ==" saltValue="hw5qK/mYRhvADVNtXoXkOg==" spinCount="100000" sheet="1" objects="1" scenarios="1"/>
  <mergeCells count="1">
    <mergeCell ref="A1:C1"/>
  </mergeCells>
  <pageMargins left="0.7" right="0.7" top="0.75" bottom="0.75" header="0.3" footer="0.3"/>
  <pageSetup paperSize="9" scale="49" orientation="landscape" verticalDpi="0" r:id="rId1"/>
  <colBreaks count="2" manualBreakCount="2">
    <brk id="10661" max="15" man="1"/>
    <brk id="10662" max="1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7">
    <tabColor rgb="FFC2E76B"/>
  </sheetPr>
  <dimension ref="A1:U87"/>
  <sheetViews>
    <sheetView zoomScaleNormal="100" zoomScaleSheetLayoutView="100" workbookViewId="0">
      <selection activeCell="I13" sqref="I13"/>
    </sheetView>
  </sheetViews>
  <sheetFormatPr defaultRowHeight="15" x14ac:dyDescent="0.25"/>
  <cols>
    <col min="1" max="1" width="3.85546875" style="2" customWidth="1"/>
    <col min="2" max="2" width="32.7109375" style="2" bestFit="1" customWidth="1"/>
    <col min="3" max="3" width="66.5703125" bestFit="1" customWidth="1"/>
  </cols>
  <sheetData>
    <row r="1" spans="1:21" ht="26.25" x14ac:dyDescent="0.4">
      <c r="A1" s="120" t="s">
        <v>85</v>
      </c>
      <c r="B1" s="121"/>
      <c r="C1" s="122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1" x14ac:dyDescent="0.25">
      <c r="A2" s="86"/>
      <c r="B2" s="89" t="s">
        <v>46</v>
      </c>
      <c r="C2" s="90" t="s">
        <v>0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x14ac:dyDescent="0.25">
      <c r="A3" s="61">
        <v>1</v>
      </c>
      <c r="B3" s="12" t="s">
        <v>33</v>
      </c>
      <c r="C3" s="3" t="s">
        <v>162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x14ac:dyDescent="0.25">
      <c r="A4" s="61">
        <v>2</v>
      </c>
      <c r="B4" s="12" t="s">
        <v>32</v>
      </c>
      <c r="C4" s="3" t="s">
        <v>4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x14ac:dyDescent="0.25">
      <c r="A5" s="61">
        <v>3</v>
      </c>
      <c r="B5" s="12" t="s">
        <v>34</v>
      </c>
      <c r="C5" s="3" t="s">
        <v>37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1" ht="18.75" x14ac:dyDescent="0.3">
      <c r="A6" s="62"/>
      <c r="B6" s="67" t="s">
        <v>51</v>
      </c>
      <c r="C6" s="87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1" x14ac:dyDescent="0.25">
      <c r="A7" s="85"/>
      <c r="B7" s="4" t="s">
        <v>48</v>
      </c>
      <c r="C7" s="8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1" x14ac:dyDescent="0.25">
      <c r="A8" s="85"/>
      <c r="B8" s="6" t="s">
        <v>2</v>
      </c>
      <c r="C8" s="6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1" x14ac:dyDescent="0.25">
      <c r="A9" s="85"/>
      <c r="B9" s="6" t="s">
        <v>49</v>
      </c>
      <c r="C9" s="66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1" x14ac:dyDescent="0.25">
      <c r="A10" s="85"/>
      <c r="B10" s="6" t="s">
        <v>23</v>
      </c>
      <c r="C10" s="6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1" ht="18.75" x14ac:dyDescent="0.3">
      <c r="A11" s="62"/>
      <c r="B11" s="6" t="s">
        <v>50</v>
      </c>
      <c r="C11" s="56">
        <f>(C8*C9)+C8+C10</f>
        <v>0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1" x14ac:dyDescent="0.25">
      <c r="A12" s="13"/>
      <c r="B12" s="13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1" x14ac:dyDescent="0.25">
      <c r="A13" s="13"/>
      <c r="B13" s="13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1" x14ac:dyDescent="0.25">
      <c r="A14" s="25"/>
      <c r="B14" s="2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1" x14ac:dyDescent="0.25">
      <c r="A15" s="13"/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1" x14ac:dyDescent="0.25">
      <c r="A16" s="13"/>
      <c r="B16" s="13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25">
      <c r="A17" s="13"/>
      <c r="B17" s="1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13"/>
      <c r="B18" s="13"/>
      <c r="C18" s="5"/>
      <c r="D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25">
      <c r="A19" s="13"/>
      <c r="B19" s="13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s="13"/>
      <c r="B20" s="13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13"/>
      <c r="B21" s="13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x14ac:dyDescent="0.25">
      <c r="A22" s="13"/>
      <c r="B22" s="13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25">
      <c r="A23" s="13"/>
      <c r="B23" s="13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x14ac:dyDescent="0.25">
      <c r="A24" s="13"/>
      <c r="B24" s="13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s="13"/>
      <c r="B25" s="13"/>
      <c r="C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25">
      <c r="A26" s="13"/>
      <c r="B26" s="1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25">
      <c r="A27" s="13"/>
      <c r="B27" s="13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x14ac:dyDescent="0.25">
      <c r="A28" s="13"/>
      <c r="B28" s="13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x14ac:dyDescent="0.25">
      <c r="A29" s="13"/>
      <c r="B29" s="13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x14ac:dyDescent="0.25">
      <c r="A30" s="13"/>
      <c r="B30" s="13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x14ac:dyDescent="0.25">
      <c r="A31" s="13"/>
      <c r="B31" s="13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x14ac:dyDescent="0.25">
      <c r="A32" s="13"/>
      <c r="B32" s="13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25">
      <c r="A33" s="13"/>
      <c r="B33" s="13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25">
      <c r="A34" s="13"/>
      <c r="B34" s="13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x14ac:dyDescent="0.25">
      <c r="A35" s="13"/>
      <c r="B35" s="1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x14ac:dyDescent="0.25">
      <c r="A36" s="13"/>
      <c r="B36" s="13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x14ac:dyDescent="0.25">
      <c r="A37" s="13"/>
      <c r="B37" s="1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x14ac:dyDescent="0.25">
      <c r="A38" s="13"/>
      <c r="B38" s="13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x14ac:dyDescent="0.25">
      <c r="A39" s="13"/>
      <c r="B39" s="13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25">
      <c r="A40" s="13"/>
      <c r="B40" s="13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0" x14ac:dyDescent="0.25">
      <c r="A41" s="13"/>
      <c r="B41" s="13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x14ac:dyDescent="0.25">
      <c r="A42" s="13"/>
      <c r="B42" s="13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x14ac:dyDescent="0.25">
      <c r="A43" s="13"/>
      <c r="B43" s="13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x14ac:dyDescent="0.25">
      <c r="A44" s="13"/>
      <c r="B44" s="1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x14ac:dyDescent="0.25">
      <c r="A45" s="13"/>
      <c r="B45" s="13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25">
      <c r="A46" s="13"/>
      <c r="B46" s="13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x14ac:dyDescent="0.25">
      <c r="A47" s="13"/>
      <c r="B47" s="13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0" x14ac:dyDescent="0.25">
      <c r="A48" s="13"/>
      <c r="B48" s="13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x14ac:dyDescent="0.25">
      <c r="A49" s="13"/>
      <c r="B49" s="13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x14ac:dyDescent="0.25">
      <c r="A50" s="13"/>
      <c r="B50" s="13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1:20" x14ac:dyDescent="0.25">
      <c r="A51" s="13"/>
      <c r="B51" s="13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:20" x14ac:dyDescent="0.25">
      <c r="A52" s="13"/>
      <c r="B52" s="13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:20" x14ac:dyDescent="0.25">
      <c r="A53" s="13"/>
      <c r="B53" s="13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20" x14ac:dyDescent="0.25">
      <c r="A54" s="13"/>
      <c r="B54" s="13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:20" x14ac:dyDescent="0.25">
      <c r="A55" s="13"/>
      <c r="B55" s="13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1:20" x14ac:dyDescent="0.25">
      <c r="A56" s="13"/>
      <c r="B56" s="13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1:20" x14ac:dyDescent="0.25">
      <c r="A57" s="13"/>
      <c r="B57" s="13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1:20" x14ac:dyDescent="0.25">
      <c r="A58" s="13"/>
      <c r="B58" s="13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1:20" x14ac:dyDescent="0.25">
      <c r="A59" s="13"/>
      <c r="B59" s="13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1:20" x14ac:dyDescent="0.25">
      <c r="A60" s="13"/>
      <c r="B60" s="13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:20" x14ac:dyDescent="0.25">
      <c r="A61" s="13"/>
      <c r="B61" s="13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:20" x14ac:dyDescent="0.25">
      <c r="A62" s="13"/>
      <c r="B62" s="13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1:20" x14ac:dyDescent="0.25">
      <c r="A63" s="13"/>
      <c r="B63" s="13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1:20" x14ac:dyDescent="0.25">
      <c r="A64" s="13"/>
      <c r="B64" s="13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1:20" x14ac:dyDescent="0.25">
      <c r="A65" s="13"/>
      <c r="B65" s="13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1:20" x14ac:dyDescent="0.25">
      <c r="A66" s="13"/>
      <c r="B66" s="13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1:20" x14ac:dyDescent="0.25">
      <c r="A67" s="13"/>
      <c r="B67" s="13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1:20" x14ac:dyDescent="0.25">
      <c r="A68" s="13"/>
      <c r="B68" s="13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1:20" x14ac:dyDescent="0.25">
      <c r="A69" s="13"/>
      <c r="B69" s="13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1:20" x14ac:dyDescent="0.25">
      <c r="A70" s="13"/>
      <c r="B70" s="13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1:20" x14ac:dyDescent="0.25">
      <c r="A71" s="13"/>
      <c r="B71" s="13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1:20" x14ac:dyDescent="0.25">
      <c r="A72" s="13"/>
      <c r="B72" s="13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1:20" x14ac:dyDescent="0.25">
      <c r="A73" s="13"/>
      <c r="B73" s="13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1:20" x14ac:dyDescent="0.25">
      <c r="A74" s="13"/>
      <c r="B74" s="13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1:20" x14ac:dyDescent="0.25">
      <c r="A75" s="13"/>
      <c r="B75" s="13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1:20" x14ac:dyDescent="0.25">
      <c r="A76" s="13"/>
      <c r="B76" s="13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1:20" x14ac:dyDescent="0.25">
      <c r="A77" s="13"/>
      <c r="B77" s="13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1:20" x14ac:dyDescent="0.25">
      <c r="A78" s="13"/>
      <c r="B78" s="13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1:20" x14ac:dyDescent="0.25">
      <c r="A79" s="13"/>
      <c r="B79" s="13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1:20" x14ac:dyDescent="0.25">
      <c r="A80" s="13"/>
      <c r="B80" s="13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1:20" x14ac:dyDescent="0.25">
      <c r="A81" s="13"/>
      <c r="B81" s="13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1:20" x14ac:dyDescent="0.25">
      <c r="A82" s="13"/>
      <c r="B82" s="13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1:20" x14ac:dyDescent="0.25">
      <c r="A83" s="13"/>
      <c r="B83" s="13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1:20" x14ac:dyDescent="0.25">
      <c r="A84" s="13"/>
      <c r="B84" s="13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:20" x14ac:dyDescent="0.25">
      <c r="A85" s="13"/>
      <c r="B85" s="13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1:20" x14ac:dyDescent="0.25">
      <c r="A86" s="13"/>
      <c r="B86" s="13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spans="1:20" x14ac:dyDescent="0.25"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</sheetData>
  <sheetProtection algorithmName="SHA-512" hashValue="10gaQI57fFA6qJxbL5UBUcdbBtM64jebVLLOiCzL5hRm/tARazhBciUMBfltuW7latC6pBINZx06twdBAvQnBw==" saltValue="IlmchOqVXlEMXGmiLYnmdg==" spinCount="100000" sheet="1" objects="1" scenarios="1"/>
  <mergeCells count="1">
    <mergeCell ref="A1:C1"/>
  </mergeCells>
  <pageMargins left="0.7" right="0.7" top="0.75" bottom="0.75" header="0.3" footer="0.3"/>
  <pageSetup paperSize="9" scale="49" orientation="landscape" verticalDpi="0" r:id="rId1"/>
  <colBreaks count="2" manualBreakCount="2">
    <brk id="10661" max="15" man="1"/>
    <brk id="10662" max="1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8">
    <tabColor rgb="FFC2E76B"/>
  </sheetPr>
  <dimension ref="A1:U89"/>
  <sheetViews>
    <sheetView zoomScaleNormal="100" zoomScaleSheetLayoutView="100" workbookViewId="0">
      <selection activeCell="H14" sqref="H14"/>
    </sheetView>
  </sheetViews>
  <sheetFormatPr defaultRowHeight="15" x14ac:dyDescent="0.25"/>
  <cols>
    <col min="1" max="1" width="3.85546875" style="2" customWidth="1"/>
    <col min="2" max="2" width="32.7109375" style="2" bestFit="1" customWidth="1"/>
    <col min="3" max="3" width="66.5703125" bestFit="1" customWidth="1"/>
  </cols>
  <sheetData>
    <row r="1" spans="1:21" ht="26.25" x14ac:dyDescent="0.4">
      <c r="A1" s="120" t="s">
        <v>43</v>
      </c>
      <c r="B1" s="121"/>
      <c r="C1" s="122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x14ac:dyDescent="0.25">
      <c r="A2" s="86"/>
      <c r="B2" s="89" t="s">
        <v>46</v>
      </c>
      <c r="C2" s="90" t="s">
        <v>0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x14ac:dyDescent="0.25">
      <c r="A3" s="61">
        <v>1</v>
      </c>
      <c r="B3" s="12" t="s">
        <v>33</v>
      </c>
      <c r="C3" s="3" t="s">
        <v>162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30" x14ac:dyDescent="0.25">
      <c r="A4" s="61">
        <v>2</v>
      </c>
      <c r="B4" s="12" t="s">
        <v>26</v>
      </c>
      <c r="C4" s="20" t="s">
        <v>95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x14ac:dyDescent="0.25">
      <c r="A5" s="61">
        <v>3</v>
      </c>
      <c r="B5" s="12" t="s">
        <v>73</v>
      </c>
      <c r="C5" s="3" t="s">
        <v>72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 x14ac:dyDescent="0.25">
      <c r="A6" s="61">
        <v>4</v>
      </c>
      <c r="B6" s="12" t="s">
        <v>32</v>
      </c>
      <c r="C6" s="3" t="s">
        <v>4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x14ac:dyDescent="0.25">
      <c r="A7" s="61">
        <v>5</v>
      </c>
      <c r="B7" s="12" t="s">
        <v>34</v>
      </c>
      <c r="C7" s="3" t="s">
        <v>37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ht="18.75" x14ac:dyDescent="0.3">
      <c r="A8" s="62"/>
      <c r="B8" s="63" t="s">
        <v>51</v>
      </c>
      <c r="C8" s="8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x14ac:dyDescent="0.25">
      <c r="A9" s="85"/>
      <c r="B9" s="4" t="s">
        <v>48</v>
      </c>
      <c r="C9" s="68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x14ac:dyDescent="0.25">
      <c r="A10" s="85"/>
      <c r="B10" s="6" t="s">
        <v>2</v>
      </c>
      <c r="C10" s="6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x14ac:dyDescent="0.25">
      <c r="A11" s="85"/>
      <c r="B11" s="6" t="s">
        <v>49</v>
      </c>
      <c r="C11" s="66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x14ac:dyDescent="0.25">
      <c r="A12" s="85"/>
      <c r="B12" s="6" t="s">
        <v>23</v>
      </c>
      <c r="C12" s="6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ht="18.75" x14ac:dyDescent="0.3">
      <c r="A13" s="62"/>
      <c r="B13" s="6" t="s">
        <v>50</v>
      </c>
      <c r="C13" s="56">
        <f>(C10*C11)+C10+C12</f>
        <v>0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 x14ac:dyDescent="0.25">
      <c r="A14" s="13"/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 x14ac:dyDescent="0.25">
      <c r="A15" s="13"/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x14ac:dyDescent="0.25">
      <c r="A16" s="25"/>
      <c r="B16" s="2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x14ac:dyDescent="0.25">
      <c r="A17" s="13"/>
      <c r="B17" s="1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x14ac:dyDescent="0.25">
      <c r="A18" s="13"/>
      <c r="B18" s="13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x14ac:dyDescent="0.25">
      <c r="A19" s="13"/>
      <c r="B19" s="13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x14ac:dyDescent="0.25">
      <c r="A20" s="13"/>
      <c r="B20" s="13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x14ac:dyDescent="0.25">
      <c r="A21" s="13"/>
      <c r="B21" s="13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x14ac:dyDescent="0.25">
      <c r="A22" s="13"/>
      <c r="B22" s="13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x14ac:dyDescent="0.25">
      <c r="A23" s="13"/>
      <c r="B23" s="13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x14ac:dyDescent="0.25">
      <c r="A24" s="13"/>
      <c r="B24" s="13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x14ac:dyDescent="0.25">
      <c r="A25" s="13"/>
      <c r="B25" s="13"/>
      <c r="C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x14ac:dyDescent="0.25">
      <c r="A26" s="13"/>
      <c r="B26" s="1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x14ac:dyDescent="0.25">
      <c r="A27" s="13"/>
      <c r="B27" s="13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x14ac:dyDescent="0.25">
      <c r="A28" s="13"/>
      <c r="B28" s="13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x14ac:dyDescent="0.25">
      <c r="A29" s="13"/>
      <c r="B29" s="13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x14ac:dyDescent="0.25">
      <c r="A30" s="13"/>
      <c r="B30" s="13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x14ac:dyDescent="0.25">
      <c r="A31" s="13"/>
      <c r="B31" s="13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x14ac:dyDescent="0.25">
      <c r="A32" s="13"/>
      <c r="B32" s="13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 x14ac:dyDescent="0.25">
      <c r="A33" s="13"/>
      <c r="B33" s="13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 x14ac:dyDescent="0.25">
      <c r="A34" s="13"/>
      <c r="B34" s="13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 x14ac:dyDescent="0.25">
      <c r="A35" s="13"/>
      <c r="B35" s="1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x14ac:dyDescent="0.25">
      <c r="A36" s="13"/>
      <c r="B36" s="13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 x14ac:dyDescent="0.25">
      <c r="A37" s="13"/>
      <c r="B37" s="1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1" x14ac:dyDescent="0.25">
      <c r="A38" s="13"/>
      <c r="B38" s="13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1" x14ac:dyDescent="0.25">
      <c r="A39" s="13"/>
      <c r="B39" s="13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1" x14ac:dyDescent="0.25">
      <c r="A40" s="13"/>
      <c r="B40" s="13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x14ac:dyDescent="0.25">
      <c r="A41" s="13"/>
      <c r="B41" s="13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x14ac:dyDescent="0.25">
      <c r="A42" s="13"/>
      <c r="B42" s="13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x14ac:dyDescent="0.25">
      <c r="A43" s="13"/>
      <c r="B43" s="13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x14ac:dyDescent="0.25">
      <c r="A44" s="13"/>
      <c r="B44" s="1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x14ac:dyDescent="0.25">
      <c r="A45" s="13"/>
      <c r="B45" s="13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x14ac:dyDescent="0.25">
      <c r="A46" s="13"/>
      <c r="B46" s="13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x14ac:dyDescent="0.25">
      <c r="A47" s="13"/>
      <c r="B47" s="13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x14ac:dyDescent="0.25">
      <c r="A48" s="13"/>
      <c r="B48" s="13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 x14ac:dyDescent="0.25">
      <c r="A49" s="13"/>
      <c r="B49" s="13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 x14ac:dyDescent="0.25">
      <c r="A50" s="13"/>
      <c r="B50" s="13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x14ac:dyDescent="0.25">
      <c r="A51" s="13"/>
      <c r="B51" s="13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x14ac:dyDescent="0.25">
      <c r="A52" s="13"/>
      <c r="B52" s="13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 x14ac:dyDescent="0.25">
      <c r="A53" s="13"/>
      <c r="B53" s="13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x14ac:dyDescent="0.25">
      <c r="A54" s="13"/>
      <c r="B54" s="13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 x14ac:dyDescent="0.25">
      <c r="A55" s="13"/>
      <c r="B55" s="13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 x14ac:dyDescent="0.25">
      <c r="A56" s="13"/>
      <c r="B56" s="13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 x14ac:dyDescent="0.25">
      <c r="A57" s="13"/>
      <c r="B57" s="13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 x14ac:dyDescent="0.25">
      <c r="A58" s="13"/>
      <c r="B58" s="13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 x14ac:dyDescent="0.25">
      <c r="A59" s="13"/>
      <c r="B59" s="13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 x14ac:dyDescent="0.25">
      <c r="A60" s="13"/>
      <c r="B60" s="13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 x14ac:dyDescent="0.25">
      <c r="A61" s="13"/>
      <c r="B61" s="13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 x14ac:dyDescent="0.25">
      <c r="A62" s="13"/>
      <c r="B62" s="13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 x14ac:dyDescent="0.25">
      <c r="A63" s="13"/>
      <c r="B63" s="13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 x14ac:dyDescent="0.25">
      <c r="A64" s="13"/>
      <c r="B64" s="13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1:21" x14ac:dyDescent="0.25">
      <c r="A65" s="13"/>
      <c r="B65" s="13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1:21" x14ac:dyDescent="0.25">
      <c r="A66" s="13"/>
      <c r="B66" s="13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1:21" x14ac:dyDescent="0.25">
      <c r="A67" s="13"/>
      <c r="B67" s="13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spans="1:21" x14ac:dyDescent="0.25">
      <c r="A68" s="13"/>
      <c r="B68" s="13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</row>
    <row r="69" spans="1:21" x14ac:dyDescent="0.25">
      <c r="A69" s="13"/>
      <c r="B69" s="13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</row>
    <row r="70" spans="1:21" x14ac:dyDescent="0.25">
      <c r="A70" s="13"/>
      <c r="B70" s="13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</row>
    <row r="71" spans="1:21" x14ac:dyDescent="0.25">
      <c r="A71" s="13"/>
      <c r="B71" s="13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</row>
    <row r="72" spans="1:21" x14ac:dyDescent="0.25">
      <c r="A72" s="13"/>
      <c r="B72" s="13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</row>
    <row r="73" spans="1:21" x14ac:dyDescent="0.25">
      <c r="A73" s="13"/>
      <c r="B73" s="13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</row>
    <row r="74" spans="1:21" x14ac:dyDescent="0.25">
      <c r="A74" s="13"/>
      <c r="B74" s="13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</row>
    <row r="75" spans="1:21" x14ac:dyDescent="0.25">
      <c r="A75" s="13"/>
      <c r="B75" s="13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</row>
    <row r="76" spans="1:21" x14ac:dyDescent="0.25">
      <c r="A76" s="13"/>
      <c r="B76" s="13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</row>
    <row r="77" spans="1:21" x14ac:dyDescent="0.25">
      <c r="A77" s="13"/>
      <c r="B77" s="13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</row>
    <row r="78" spans="1:21" x14ac:dyDescent="0.25">
      <c r="A78" s="13"/>
      <c r="B78" s="13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</row>
    <row r="79" spans="1:21" x14ac:dyDescent="0.25">
      <c r="A79" s="13"/>
      <c r="B79" s="13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</row>
    <row r="80" spans="1:21" x14ac:dyDescent="0.25">
      <c r="A80" s="13"/>
      <c r="B80" s="13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</row>
    <row r="81" spans="1:21" x14ac:dyDescent="0.25">
      <c r="A81" s="13"/>
      <c r="B81" s="13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</row>
    <row r="82" spans="1:21" x14ac:dyDescent="0.25">
      <c r="A82" s="13"/>
      <c r="B82" s="13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</row>
    <row r="83" spans="1:21" x14ac:dyDescent="0.25">
      <c r="A83" s="13"/>
      <c r="B83" s="13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</row>
    <row r="84" spans="1:21" x14ac:dyDescent="0.25">
      <c r="A84" s="13"/>
      <c r="B84" s="13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</row>
    <row r="85" spans="1:21" x14ac:dyDescent="0.25">
      <c r="A85" s="13"/>
      <c r="B85" s="13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</row>
    <row r="86" spans="1:21" x14ac:dyDescent="0.25">
      <c r="A86" s="13"/>
      <c r="B86" s="13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</row>
    <row r="87" spans="1:21" x14ac:dyDescent="0.25">
      <c r="A87" s="13"/>
      <c r="B87" s="13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</row>
    <row r="88" spans="1:21" x14ac:dyDescent="0.25">
      <c r="A88" s="13"/>
      <c r="B88" s="13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</row>
    <row r="89" spans="1:21" x14ac:dyDescent="0.25"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</row>
  </sheetData>
  <sheetProtection algorithmName="SHA-512" hashValue="AS+tlkdtVZ2pFRekhof7inEZg9zMJLI5xFb4CmGIfvB3ZwbCRGEtCxHiz6OxO9sg4TTdr5CCMEFf/TdqKrKYuQ==" saltValue="WtQYLAqJX9F1jEFjx1DmZA==" spinCount="100000" sheet="1" objects="1" scenarios="1"/>
  <mergeCells count="1">
    <mergeCell ref="A1:C1"/>
  </mergeCells>
  <pageMargins left="0.7" right="0.7" top="0.75" bottom="0.75" header="0.3" footer="0.3"/>
  <pageSetup paperSize="9" scale="49" orientation="landscape" verticalDpi="0" r:id="rId1"/>
  <colBreaks count="2" manualBreakCount="2">
    <brk id="10662" max="15" man="1"/>
    <brk id="10663" max="1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9">
    <tabColor rgb="FFC2E76B"/>
  </sheetPr>
  <dimension ref="A1:U92"/>
  <sheetViews>
    <sheetView zoomScaleNormal="100" zoomScaleSheetLayoutView="100" workbookViewId="0">
      <selection activeCell="M20" sqref="M20"/>
    </sheetView>
  </sheetViews>
  <sheetFormatPr defaultRowHeight="15" x14ac:dyDescent="0.25"/>
  <cols>
    <col min="1" max="1" width="3.85546875" style="2" customWidth="1"/>
    <col min="2" max="2" width="32.7109375" style="2" bestFit="1" customWidth="1"/>
    <col min="3" max="3" width="66.5703125" bestFit="1" customWidth="1"/>
  </cols>
  <sheetData>
    <row r="1" spans="1:21" ht="26.25" x14ac:dyDescent="0.4">
      <c r="A1" s="120" t="s">
        <v>74</v>
      </c>
      <c r="B1" s="121"/>
      <c r="C1" s="122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x14ac:dyDescent="0.25">
      <c r="A2" s="86"/>
      <c r="B2" s="89" t="s">
        <v>46</v>
      </c>
      <c r="C2" s="90" t="s">
        <v>0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x14ac:dyDescent="0.25">
      <c r="A3" s="61">
        <v>1</v>
      </c>
      <c r="B3" s="12" t="s">
        <v>33</v>
      </c>
      <c r="C3" s="3" t="s">
        <v>162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x14ac:dyDescent="0.25">
      <c r="A4" s="61">
        <v>2</v>
      </c>
      <c r="B4" s="12" t="s">
        <v>26</v>
      </c>
      <c r="C4" s="3" t="s">
        <v>3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x14ac:dyDescent="0.25">
      <c r="A5" s="61">
        <v>3</v>
      </c>
      <c r="B5" s="12" t="s">
        <v>73</v>
      </c>
      <c r="C5" s="3" t="s">
        <v>72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 x14ac:dyDescent="0.25">
      <c r="A6" s="61">
        <v>4</v>
      </c>
      <c r="B6" s="12" t="s">
        <v>36</v>
      </c>
      <c r="C6" s="3" t="s">
        <v>42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x14ac:dyDescent="0.25">
      <c r="A7" s="61">
        <v>5</v>
      </c>
      <c r="B7" s="12" t="s">
        <v>32</v>
      </c>
      <c r="C7" s="3" t="s">
        <v>4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x14ac:dyDescent="0.25">
      <c r="A8" s="61">
        <v>6</v>
      </c>
      <c r="B8" s="12" t="s">
        <v>34</v>
      </c>
      <c r="C8" s="3" t="s">
        <v>37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ht="18.75" x14ac:dyDescent="0.3">
      <c r="A9" s="62"/>
      <c r="B9" s="63" t="s">
        <v>51</v>
      </c>
      <c r="C9" s="84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x14ac:dyDescent="0.25">
      <c r="A10" s="85"/>
      <c r="B10" s="4" t="s">
        <v>48</v>
      </c>
      <c r="C10" s="68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x14ac:dyDescent="0.25">
      <c r="A11" s="85"/>
      <c r="B11" s="6" t="s">
        <v>2</v>
      </c>
      <c r="C11" s="6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x14ac:dyDescent="0.25">
      <c r="A12" s="85"/>
      <c r="B12" s="6" t="s">
        <v>49</v>
      </c>
      <c r="C12" s="66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x14ac:dyDescent="0.25">
      <c r="A13" s="85"/>
      <c r="B13" s="6" t="s">
        <v>23</v>
      </c>
      <c r="C13" s="6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 ht="18.75" x14ac:dyDescent="0.3">
      <c r="A14" s="62"/>
      <c r="B14" s="6" t="s">
        <v>50</v>
      </c>
      <c r="C14" s="56">
        <f>(C11*C12)+C11+C13</f>
        <v>0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 x14ac:dyDescent="0.25">
      <c r="A15" s="13"/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x14ac:dyDescent="0.25">
      <c r="A16" s="13"/>
      <c r="B16" s="13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x14ac:dyDescent="0.25">
      <c r="A17" s="13"/>
      <c r="B17" s="1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x14ac:dyDescent="0.25">
      <c r="A18" s="13"/>
      <c r="B18" s="13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x14ac:dyDescent="0.25">
      <c r="A19" s="13"/>
      <c r="B19" s="13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x14ac:dyDescent="0.25">
      <c r="A20" s="13"/>
      <c r="B20" s="13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x14ac:dyDescent="0.25">
      <c r="A21" s="13"/>
      <c r="B21" s="13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x14ac:dyDescent="0.25">
      <c r="A22" s="13"/>
      <c r="B22" s="13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x14ac:dyDescent="0.25">
      <c r="A23" s="13"/>
      <c r="B23" s="13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x14ac:dyDescent="0.25">
      <c r="A24" s="13"/>
      <c r="B24" s="13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x14ac:dyDescent="0.25">
      <c r="A25" s="13"/>
      <c r="B25" s="13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x14ac:dyDescent="0.25">
      <c r="A26" s="13"/>
      <c r="B26" s="1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x14ac:dyDescent="0.25">
      <c r="A27" s="13"/>
      <c r="B27" s="13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x14ac:dyDescent="0.25">
      <c r="A28" s="13"/>
      <c r="B28" s="13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x14ac:dyDescent="0.25">
      <c r="A29" s="13"/>
      <c r="B29" s="13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x14ac:dyDescent="0.25">
      <c r="A30" s="13"/>
      <c r="B30" s="13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x14ac:dyDescent="0.25">
      <c r="A31" s="13"/>
      <c r="B31" s="13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x14ac:dyDescent="0.25">
      <c r="A32" s="13"/>
      <c r="B32" s="13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 x14ac:dyDescent="0.25">
      <c r="A33" s="13"/>
      <c r="B33" s="13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 x14ac:dyDescent="0.25">
      <c r="A34" s="13"/>
      <c r="B34" s="13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 x14ac:dyDescent="0.25">
      <c r="A35" s="13"/>
      <c r="B35" s="1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x14ac:dyDescent="0.25">
      <c r="A36" s="13"/>
      <c r="B36" s="13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 x14ac:dyDescent="0.25">
      <c r="A37" s="13"/>
      <c r="B37" s="1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1" x14ac:dyDescent="0.25">
      <c r="A38" s="13"/>
      <c r="B38" s="13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1" x14ac:dyDescent="0.25">
      <c r="A39" s="13"/>
      <c r="B39" s="13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1" x14ac:dyDescent="0.25">
      <c r="A40" s="13"/>
      <c r="B40" s="13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x14ac:dyDescent="0.25">
      <c r="A41" s="13"/>
      <c r="B41" s="13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x14ac:dyDescent="0.25">
      <c r="A42" s="13"/>
      <c r="B42" s="13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x14ac:dyDescent="0.25">
      <c r="A43" s="13"/>
      <c r="B43" s="13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x14ac:dyDescent="0.25">
      <c r="A44" s="13"/>
      <c r="B44" s="1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x14ac:dyDescent="0.25">
      <c r="A45" s="13"/>
      <c r="B45" s="13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x14ac:dyDescent="0.25">
      <c r="A46" s="13"/>
      <c r="B46" s="13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x14ac:dyDescent="0.25">
      <c r="A47" s="13"/>
      <c r="B47" s="13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x14ac:dyDescent="0.25">
      <c r="A48" s="13"/>
      <c r="B48" s="13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 x14ac:dyDescent="0.25">
      <c r="A49" s="13"/>
      <c r="B49" s="13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 x14ac:dyDescent="0.25">
      <c r="A50" s="13"/>
      <c r="B50" s="13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x14ac:dyDescent="0.25">
      <c r="A51" s="13"/>
      <c r="B51" s="13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x14ac:dyDescent="0.25">
      <c r="A52" s="13"/>
      <c r="B52" s="13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 x14ac:dyDescent="0.25">
      <c r="A53" s="13"/>
      <c r="B53" s="13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x14ac:dyDescent="0.25">
      <c r="A54" s="13"/>
      <c r="B54" s="13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 x14ac:dyDescent="0.25">
      <c r="A55" s="13"/>
      <c r="B55" s="13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 x14ac:dyDescent="0.25">
      <c r="A56" s="13"/>
      <c r="B56" s="13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 x14ac:dyDescent="0.25">
      <c r="A57" s="13"/>
      <c r="B57" s="13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 x14ac:dyDescent="0.25">
      <c r="A58" s="13"/>
      <c r="B58" s="13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 x14ac:dyDescent="0.25">
      <c r="A59" s="13"/>
      <c r="B59" s="13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 x14ac:dyDescent="0.25">
      <c r="A60" s="13"/>
      <c r="B60" s="13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 x14ac:dyDescent="0.25">
      <c r="A61" s="13"/>
      <c r="B61" s="13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 x14ac:dyDescent="0.25">
      <c r="A62" s="13"/>
      <c r="B62" s="13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 x14ac:dyDescent="0.25">
      <c r="A63" s="13"/>
      <c r="B63" s="13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 x14ac:dyDescent="0.25">
      <c r="A64" s="13"/>
      <c r="B64" s="13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1:21" x14ac:dyDescent="0.25">
      <c r="A65" s="13"/>
      <c r="B65" s="13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1:21" x14ac:dyDescent="0.25">
      <c r="A66" s="13"/>
      <c r="B66" s="13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1:21" x14ac:dyDescent="0.25">
      <c r="A67" s="13"/>
      <c r="B67" s="13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spans="1:21" x14ac:dyDescent="0.25">
      <c r="A68" s="13"/>
      <c r="B68" s="13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</row>
    <row r="69" spans="1:21" x14ac:dyDescent="0.25">
      <c r="A69" s="13"/>
      <c r="B69" s="13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</row>
    <row r="70" spans="1:21" x14ac:dyDescent="0.25">
      <c r="A70" s="13"/>
      <c r="B70" s="13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</row>
    <row r="71" spans="1:21" x14ac:dyDescent="0.25">
      <c r="A71" s="13"/>
      <c r="B71" s="13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</row>
    <row r="72" spans="1:21" x14ac:dyDescent="0.25">
      <c r="A72" s="13"/>
      <c r="B72" s="13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</row>
    <row r="73" spans="1:21" x14ac:dyDescent="0.25">
      <c r="A73" s="13"/>
      <c r="B73" s="13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</row>
    <row r="74" spans="1:21" x14ac:dyDescent="0.25">
      <c r="A74" s="13"/>
      <c r="B74" s="13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</row>
    <row r="75" spans="1:21" x14ac:dyDescent="0.25">
      <c r="A75" s="13"/>
      <c r="B75" s="13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</row>
    <row r="76" spans="1:21" x14ac:dyDescent="0.25">
      <c r="A76" s="13"/>
      <c r="B76" s="13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</row>
    <row r="77" spans="1:21" x14ac:dyDescent="0.25">
      <c r="A77" s="13"/>
      <c r="B77" s="13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</row>
    <row r="78" spans="1:21" x14ac:dyDescent="0.25">
      <c r="A78" s="13"/>
      <c r="B78" s="13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</row>
    <row r="79" spans="1:21" x14ac:dyDescent="0.25">
      <c r="A79" s="13"/>
      <c r="B79" s="13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</row>
    <row r="80" spans="1:21" x14ac:dyDescent="0.25">
      <c r="A80" s="13"/>
      <c r="B80" s="13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</row>
    <row r="81" spans="1:21" x14ac:dyDescent="0.25">
      <c r="A81" s="13"/>
      <c r="B81" s="13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</row>
    <row r="82" spans="1:21" x14ac:dyDescent="0.25">
      <c r="A82" s="13"/>
      <c r="B82" s="13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</row>
    <row r="83" spans="1:21" x14ac:dyDescent="0.25">
      <c r="A83" s="13"/>
      <c r="B83" s="13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</row>
    <row r="84" spans="1:21" x14ac:dyDescent="0.25">
      <c r="A84" s="13"/>
      <c r="B84" s="13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</row>
    <row r="85" spans="1:21" x14ac:dyDescent="0.25">
      <c r="A85" s="13"/>
      <c r="B85" s="13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</row>
    <row r="86" spans="1:21" x14ac:dyDescent="0.25">
      <c r="A86" s="13"/>
      <c r="B86" s="13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</row>
    <row r="87" spans="1:21" x14ac:dyDescent="0.25">
      <c r="A87" s="13"/>
      <c r="B87" s="13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</row>
    <row r="88" spans="1:21" x14ac:dyDescent="0.25">
      <c r="A88" s="13"/>
      <c r="B88" s="13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</row>
    <row r="89" spans="1:21" x14ac:dyDescent="0.25">
      <c r="A89" s="13"/>
      <c r="B89" s="13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</row>
    <row r="90" spans="1:21" x14ac:dyDescent="0.25">
      <c r="A90" s="13"/>
      <c r="B90" s="13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</row>
    <row r="91" spans="1:21" x14ac:dyDescent="0.25">
      <c r="A91" s="13"/>
      <c r="B91" s="13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</row>
    <row r="92" spans="1:21" x14ac:dyDescent="0.25"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</row>
  </sheetData>
  <sheetProtection algorithmName="SHA-512" hashValue="uMmEzB2+Yw98MX6K2OGSAWXawZVGtA6W0ZpTECcJDcKfILFQ7uEmfq+pPmg/aYe7C3cu91YiWjfMfSRnAX38eg==" saltValue="5rZ+Hdo2AbngQvZR2m8rQg==" spinCount="100000" sheet="1" objects="1" scenarios="1"/>
  <mergeCells count="1">
    <mergeCell ref="A1:C1"/>
  </mergeCells>
  <pageMargins left="0.7" right="0.7" top="0.75" bottom="0.75" header="0.3" footer="0.3"/>
  <pageSetup paperSize="9" scale="49" orientation="landscape" verticalDpi="0" r:id="rId1"/>
  <colBreaks count="2" manualBreakCount="2">
    <brk id="10662" max="15" man="1"/>
    <brk id="10663" max="1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3AA99EDA174D4BBB0937BDC745980D" ma:contentTypeVersion="2" ma:contentTypeDescription="Een nieuw document maken." ma:contentTypeScope="" ma:versionID="ce08f530361a55e69155ac939ebd7c24">
  <xsd:schema xmlns:xsd="http://www.w3.org/2001/XMLSchema" xmlns:xs="http://www.w3.org/2001/XMLSchema" xmlns:p="http://schemas.microsoft.com/office/2006/metadata/properties" xmlns:ns2="dfec79fd-c3e8-4b59-9c52-eb47915f85aa" targetNamespace="http://schemas.microsoft.com/office/2006/metadata/properties" ma:root="true" ma:fieldsID="33f9456ddf24f1ebc1444dbd771ac6ee" ns2:_="">
    <xsd:import namespace="dfec79fd-c3e8-4b59-9c52-eb47915f8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c79fd-c3e8-4b59-9c52-eb47915f85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252F7F-E0DD-4EA3-ACA7-65678BAA43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c79fd-c3e8-4b59-9c52-eb47915f85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118602-F259-4459-AEE5-B490384D995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dfec79fd-c3e8-4b59-9c52-eb47915f85a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5C2E0E1-45F2-4F0F-9C74-C51828CADB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8</vt:i4>
      </vt:variant>
    </vt:vector>
  </HeadingPairs>
  <TitlesOfParts>
    <vt:vector size="21" baseType="lpstr">
      <vt:lpstr>Basisgegevens </vt:lpstr>
      <vt:lpstr>Totaalblad</vt:lpstr>
      <vt:lpstr>1. Touchscreen 86 inch</vt:lpstr>
      <vt:lpstr>2. Touchscreen 75 inch</vt:lpstr>
      <vt:lpstr>3. Touchscreen 65 inch</vt:lpstr>
      <vt:lpstr>5. 5 vlaks whiteboard</vt:lpstr>
      <vt:lpstr>6. Wandmontage</vt:lpstr>
      <vt:lpstr>7. Muurlift</vt:lpstr>
      <vt:lpstr>8. Verrijdbaar onderstel</vt:lpstr>
      <vt:lpstr>9. Soundbar</vt:lpstr>
      <vt:lpstr>10. uurtarieven</vt:lpstr>
      <vt:lpstr>11. Accessoires</vt:lpstr>
      <vt:lpstr>12. Beheer MDM</vt:lpstr>
      <vt:lpstr>'1. Touchscreen 86 inch'!Afdrukbereik</vt:lpstr>
      <vt:lpstr>'2. Touchscreen 75 inch'!Afdrukbereik</vt:lpstr>
      <vt:lpstr>'3. Touchscreen 65 inch'!Afdrukbereik</vt:lpstr>
      <vt:lpstr>'5. 5 vlaks whiteboard'!Afdrukbereik</vt:lpstr>
      <vt:lpstr>'6. Wandmontage'!Afdrukbereik</vt:lpstr>
      <vt:lpstr>'7. Muurlift'!Afdrukbereik</vt:lpstr>
      <vt:lpstr>'8. Verrijdbaar onderstel'!Afdrukbereik</vt:lpstr>
      <vt:lpstr>Totaalblad!Afdrukbereik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Mitchel Vos</cp:lastModifiedBy>
  <cp:lastPrinted>2017-06-20T14:01:24Z</cp:lastPrinted>
  <dcterms:created xsi:type="dcterms:W3CDTF">2016-06-24T08:43:48Z</dcterms:created>
  <dcterms:modified xsi:type="dcterms:W3CDTF">2022-12-12T10:34:07Z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0x010100FB3AA99EDA174D4BBB0937BDC745980D</vt:lpwstr>
  </property>
</Properties>
</file>