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citoazure-my.sharepoint.com/personal/marco_bloem_cito_nl/Documents/Documenten/"/>
    </mc:Choice>
  </mc:AlternateContent>
  <xr:revisionPtr revIDLastSave="1" documentId="8_{C9DF4931-80B5-476B-965C-E495890BF239}" xr6:coauthVersionLast="47" xr6:coauthVersionMax="47" xr10:uidLastSave="{EF60FEE3-D8CF-491C-A898-9D87A21A1550}"/>
  <bookViews>
    <workbookView xWindow="-108" yWindow="-108" windowWidth="23256" windowHeight="12576" activeTab="1" xr2:uid="{807C6499-8E9B-468C-8311-BD3EEEBED9FD}"/>
  </bookViews>
  <sheets>
    <sheet name="Blad1. End user devices" sheetId="1" r:id="rId1"/>
    <sheet name="Blad 2. Diensten" sheetId="2" r:id="rId2"/>
    <sheet name="Inschrijfprij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 i="2" l="1"/>
  <c r="G13" i="2"/>
  <c r="G14" i="2"/>
  <c r="G15" i="2"/>
  <c r="G16" i="2"/>
  <c r="G17" i="2"/>
  <c r="G18" i="2"/>
  <c r="G19" i="2"/>
  <c r="G20" i="2"/>
  <c r="D11" i="2"/>
  <c r="G11" i="2" s="1"/>
  <c r="D10" i="2"/>
  <c r="G10" i="2" s="1"/>
  <c r="F20" i="1"/>
  <c r="F19" i="1"/>
  <c r="F17" i="1"/>
  <c r="F15" i="1"/>
  <c r="F16" i="1"/>
  <c r="G22" i="2" l="1"/>
  <c r="B4" i="3" s="1"/>
  <c r="F22" i="1"/>
  <c r="B3" i="3" s="1"/>
  <c r="B5" i="3" l="1"/>
</calcChain>
</file>

<file path=xl/sharedStrings.xml><?xml version="1.0" encoding="utf-8"?>
<sst xmlns="http://schemas.openxmlformats.org/spreadsheetml/2006/main" count="72" uniqueCount="54">
  <si>
    <t>Bijlage 6a. Prijzenblad End user devices</t>
  </si>
  <si>
    <t>Product</t>
  </si>
  <si>
    <t>Opslagpercentage</t>
  </si>
  <si>
    <t>Monitor met ingebouwde docking</t>
  </si>
  <si>
    <t>Ontwikkel laptop</t>
  </si>
  <si>
    <t>Standaard laptop</t>
  </si>
  <si>
    <t>Bestelhoeveelheid</t>
  </si>
  <si>
    <t>Type</t>
  </si>
  <si>
    <t>Netto prijs per stuk</t>
  </si>
  <si>
    <t>Netto verkoopprijs product</t>
  </si>
  <si>
    <t>Conform Pakket van Eisen</t>
  </si>
  <si>
    <t>Netto prijs per eenheid</t>
  </si>
  <si>
    <t>Netto verkoopprijs dienst</t>
  </si>
  <si>
    <t>Verlengde garantie Monitor met ingebouwde docking</t>
  </si>
  <si>
    <t>Van 36 maanden naar 48 maanden</t>
  </si>
  <si>
    <t>Verlengde garantie laptop</t>
  </si>
  <si>
    <t xml:space="preserve"> </t>
  </si>
  <si>
    <t>Bijlage 6b. Prijzenblad Diensten</t>
  </si>
  <si>
    <t>Aantal</t>
  </si>
  <si>
    <t>Eenheid</t>
  </si>
  <si>
    <t>Tarief per eenheid</t>
  </si>
  <si>
    <t>Tarief totaal</t>
  </si>
  <si>
    <t xml:space="preserve">Imagen/Inspoelen/installeren van End User Devices </t>
  </si>
  <si>
    <t>Eenmalig per apparaat</t>
  </si>
  <si>
    <t xml:space="preserve">CI-label voor End User Devices </t>
  </si>
  <si>
    <t>Hardware gebundeld uitleveren</t>
  </si>
  <si>
    <t>Eenmalig per levering</t>
  </si>
  <si>
    <t>Hardware uitleveren op specifiek eindgebruikersadres</t>
  </si>
  <si>
    <t>Status per processtap</t>
  </si>
  <si>
    <t>Eenmalig inrichtingskosten</t>
  </si>
  <si>
    <t>150a</t>
  </si>
  <si>
    <t xml:space="preserve">Registratie in ITSM/CMDB </t>
  </si>
  <si>
    <t>150b</t>
  </si>
  <si>
    <t>Plaatsen apparatuur</t>
  </si>
  <si>
    <t>Per stuk (2 monitoren, 1 docking)</t>
  </si>
  <si>
    <t>150c</t>
  </si>
  <si>
    <t xml:space="preserve">(de)Installeren van software </t>
  </si>
  <si>
    <t>Per (msi)pakket dat wordt aangeboden (exclusief software licentie)</t>
  </si>
  <si>
    <t>150d</t>
  </si>
  <si>
    <t>Per ticket</t>
  </si>
  <si>
    <t>150e</t>
  </si>
  <si>
    <t>Workshops / Trainingen</t>
  </si>
  <si>
    <t>Per uur</t>
  </si>
  <si>
    <t xml:space="preserve">Afvoer van End user Devices </t>
  </si>
  <si>
    <t>Per device</t>
  </si>
  <si>
    <t>Ondergetekende verklaart zich bereid tot het leveren van End User Devices en aanvullende diensten voor de duur van de overeenkomst inclusief optiejaren volgens bovengenoemde rekenmethode.</t>
  </si>
  <si>
    <t>Inschrijfprijs 6a en 6b</t>
  </si>
  <si>
    <t>Totaal Prijs 6a</t>
  </si>
  <si>
    <t>Totaal Prijs 6b</t>
  </si>
  <si>
    <t>Helpdesk ticket</t>
  </si>
  <si>
    <t>Referentie Programma van Eisen</t>
  </si>
  <si>
    <t>Prijzenblad horende bij het Aanbestedingsdocument: End User Devices Stichting Cito.
Om een prijsvergelijking te kunnen maken tussen de verschillende inschrijvers, dient de inschrijver in dit Prijzenblad zijn inkoopprijs en opslagpercentage te vermelden.
Op basis van de in de tabel opgenomen aantallen wordt een eenduidige vergelijkingsprijs verkregen. Een negatief opslagpercentage is niet toegestaan.
Let op: Het is niet gesteld dat de genoemde aantallen en producten/merken/types in de toekomst ook daadwerkelijk zullen worden afgenomen. Alle genoemde aantallen en producten/merken/types zijn slechts indicatief.
Alle prijzen zijn excl BTW
Netto verkoopprijs product = (Netto prijs per stuk * Bestelhoeveelheid) * Opslagperecentage product                                                                                                                                                                                                                         Netto verkoopprijs dienst = Netto prijs per eenheid * Bestelhoeveelheid</t>
  </si>
  <si>
    <t xml:space="preserve">Prijzenblad horende bij het Aanbestedingsdocument: End User Devices Stichting Cito.
Om een prijsvergelijking te kunnen maken tussen de verschillende inschrijvers, dient de inschrijver in dit Prijzenblad zijn tarieven te vermelden.
Op basis van de in de tabel opgenomen aantallen wordt een eenduidige vergelijkingsprijs verkregen. Negatieve bedragen zijn niet toegestaan.
Let op: Het is niet gesteld dat de genoemde hoeveelheden in de toekomst ook daadwerkelijk zullen worden afgenomen. Alle genoemde hoeveelheden zijn slechts indicatief.
Alle prijzen zijn excl BTW
</t>
  </si>
  <si>
    <t xml:space="preserve">Aangepast prijzenblad n.a.v. 1e Nota van Inlichtingen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</si>
</sst>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2" x14ac:knownFonts="1">
    <font>
      <sz val="11"/>
      <color theme="1"/>
      <name val="Calibri"/>
      <family val="2"/>
      <scheme val="minor"/>
    </font>
    <font>
      <b/>
      <sz val="16"/>
      <color theme="1"/>
      <name val="Calibri"/>
      <family val="2"/>
      <scheme val="minor"/>
    </font>
    <font>
      <sz val="10"/>
      <color theme="1"/>
      <name val="Calibri"/>
      <family val="2"/>
    </font>
    <font>
      <b/>
      <sz val="10"/>
      <color theme="1"/>
      <name val="Calibri"/>
      <family val="2"/>
    </font>
    <font>
      <b/>
      <sz val="10"/>
      <color theme="1"/>
      <name val="Calibri"/>
      <family val="2"/>
      <scheme val="minor"/>
    </font>
    <font>
      <sz val="10"/>
      <color theme="1"/>
      <name val="Calibri"/>
      <family val="2"/>
      <scheme val="minor"/>
    </font>
    <font>
      <b/>
      <sz val="12"/>
      <color theme="1"/>
      <name val="Calibri"/>
      <family val="2"/>
      <scheme val="minor"/>
    </font>
    <font>
      <sz val="11"/>
      <color rgb="FF444444"/>
      <name val="Calibri"/>
      <family val="2"/>
      <charset val="1"/>
    </font>
    <font>
      <b/>
      <sz val="11"/>
      <color theme="1"/>
      <name val="Calibri"/>
      <family val="2"/>
      <scheme val="minor"/>
    </font>
    <font>
      <sz val="10"/>
      <color rgb="FF444444"/>
      <name val="Calibri"/>
      <family val="2"/>
    </font>
    <font>
      <sz val="10"/>
      <color rgb="FF000000"/>
      <name val="Calibri"/>
      <family val="2"/>
    </font>
    <font>
      <sz val="16"/>
      <color rgb="FFFF0000"/>
      <name val="Calibri"/>
      <family val="2"/>
      <scheme val="minor"/>
    </font>
  </fonts>
  <fills count="5">
    <fill>
      <patternFill patternType="none"/>
    </fill>
    <fill>
      <patternFill patternType="gray125"/>
    </fill>
    <fill>
      <patternFill patternType="solid">
        <fgColor rgb="FF00B0F0"/>
        <bgColor indexed="64"/>
      </patternFill>
    </fill>
    <fill>
      <patternFill patternType="solid">
        <fgColor theme="8" tint="0.59999389629810485"/>
        <bgColor indexed="64"/>
      </patternFill>
    </fill>
    <fill>
      <patternFill patternType="solid">
        <fgColor rgb="FFFFFF00"/>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2">
    <xf numFmtId="0" fontId="0" fillId="0" borderId="0" xfId="0"/>
    <xf numFmtId="10" fontId="2" fillId="3" borderId="0" xfId="0" applyNumberFormat="1" applyFont="1" applyFill="1" applyAlignment="1" applyProtection="1">
      <alignment horizontal="center"/>
      <protection locked="0"/>
    </xf>
    <xf numFmtId="0" fontId="5" fillId="0" borderId="0" xfId="0" applyFont="1" applyAlignment="1">
      <alignment horizontal="center"/>
    </xf>
    <xf numFmtId="0" fontId="5" fillId="0" borderId="0" xfId="0" applyFont="1" applyAlignment="1">
      <alignment horizontal="center" wrapText="1"/>
    </xf>
    <xf numFmtId="164" fontId="5" fillId="3" borderId="0" xfId="0" applyNumberFormat="1" applyFont="1" applyFill="1" applyAlignment="1" applyProtection="1">
      <alignment horizontal="center"/>
      <protection locked="0"/>
    </xf>
    <xf numFmtId="0" fontId="3" fillId="2" borderId="0" xfId="0" applyFont="1" applyFill="1" applyAlignment="1">
      <alignment horizontal="center"/>
    </xf>
    <xf numFmtId="0" fontId="0" fillId="0" borderId="0" xfId="0" applyAlignment="1">
      <alignment horizontal="center"/>
    </xf>
    <xf numFmtId="0" fontId="4" fillId="2" borderId="0" xfId="0" applyFont="1" applyFill="1" applyAlignment="1">
      <alignment horizontal="center"/>
    </xf>
    <xf numFmtId="0" fontId="2" fillId="0" borderId="0" xfId="0" applyFont="1" applyAlignment="1">
      <alignment horizontal="center"/>
    </xf>
    <xf numFmtId="0" fontId="2" fillId="0" borderId="4" xfId="0" applyFont="1" applyBorder="1"/>
    <xf numFmtId="0" fontId="0" fillId="0" borderId="5" xfId="0" applyBorder="1"/>
    <xf numFmtId="0" fontId="3" fillId="2" borderId="4" xfId="0" applyFont="1" applyFill="1" applyBorder="1" applyAlignment="1">
      <alignment horizontal="center"/>
    </xf>
    <xf numFmtId="0" fontId="0" fillId="0" borderId="5" xfId="0" applyBorder="1" applyAlignment="1">
      <alignment horizontal="center"/>
    </xf>
    <xf numFmtId="0" fontId="7" fillId="0" borderId="4" xfId="0" applyFont="1" applyBorder="1" applyAlignment="1">
      <alignment horizontal="center"/>
    </xf>
    <xf numFmtId="0" fontId="5" fillId="0" borderId="4" xfId="0" applyFont="1" applyBorder="1" applyAlignment="1">
      <alignment horizontal="center"/>
    </xf>
    <xf numFmtId="0" fontId="5" fillId="0" borderId="4" xfId="0" applyFont="1" applyBorder="1" applyAlignment="1">
      <alignment horizontal="center" wrapText="1"/>
    </xf>
    <xf numFmtId="0" fontId="0" fillId="0" borderId="4" xfId="0" applyBorder="1" applyAlignment="1">
      <alignment horizontal="center"/>
    </xf>
    <xf numFmtId="0" fontId="4" fillId="2" borderId="4" xfId="0" applyFont="1" applyFill="1" applyBorder="1" applyAlignment="1">
      <alignment horizontal="center"/>
    </xf>
    <xf numFmtId="0" fontId="4" fillId="2" borderId="5" xfId="0" applyFont="1" applyFill="1" applyBorder="1" applyAlignment="1">
      <alignment horizontal="center"/>
    </xf>
    <xf numFmtId="164" fontId="5" fillId="0" borderId="5" xfId="0" applyNumberFormat="1" applyFont="1" applyBorder="1" applyAlignment="1">
      <alignment horizontal="center"/>
    </xf>
    <xf numFmtId="164" fontId="4" fillId="4" borderId="5" xfId="0" applyNumberFormat="1" applyFont="1" applyFill="1" applyBorder="1" applyAlignment="1">
      <alignment horizontal="center"/>
    </xf>
    <xf numFmtId="164" fontId="5" fillId="0" borderId="0" xfId="0" applyNumberFormat="1" applyFont="1" applyAlignment="1" applyProtection="1">
      <alignment horizontal="center"/>
      <protection locked="0"/>
    </xf>
    <xf numFmtId="0" fontId="2" fillId="0" borderId="0" xfId="0" applyFont="1"/>
    <xf numFmtId="1" fontId="2" fillId="0" borderId="0" xfId="0" applyNumberFormat="1" applyFont="1" applyAlignment="1" applyProtection="1">
      <alignment horizontal="center"/>
      <protection locked="0"/>
    </xf>
    <xf numFmtId="1" fontId="4" fillId="0" borderId="0" xfId="0" applyNumberFormat="1" applyFont="1" applyAlignment="1">
      <alignment horizontal="center"/>
    </xf>
    <xf numFmtId="1" fontId="5" fillId="0" borderId="0" xfId="0" applyNumberFormat="1" applyFont="1" applyAlignment="1">
      <alignment horizontal="center"/>
    </xf>
    <xf numFmtId="1" fontId="5" fillId="0" borderId="0" xfId="0" applyNumberFormat="1" applyFont="1" applyAlignment="1">
      <alignment horizontal="center" wrapText="1"/>
    </xf>
    <xf numFmtId="0" fontId="5" fillId="0" borderId="0" xfId="0" applyFont="1"/>
    <xf numFmtId="0" fontId="5" fillId="0" borderId="5" xfId="0" applyFont="1" applyBorder="1"/>
    <xf numFmtId="0" fontId="9" fillId="0" borderId="4" xfId="0" applyFont="1" applyBorder="1" applyAlignment="1">
      <alignment horizontal="center" wrapText="1"/>
    </xf>
    <xf numFmtId="164" fontId="5" fillId="0" borderId="0" xfId="0" applyNumberFormat="1" applyFont="1" applyAlignment="1">
      <alignment horizontal="center"/>
    </xf>
    <xf numFmtId="0" fontId="2" fillId="0" borderId="4" xfId="0" applyFont="1" applyBorder="1" applyAlignment="1">
      <alignment horizontal="center"/>
    </xf>
    <xf numFmtId="0" fontId="10" fillId="0" borderId="4" xfId="0" applyFont="1" applyBorder="1" applyAlignment="1">
      <alignment horizontal="center"/>
    </xf>
    <xf numFmtId="0" fontId="10" fillId="0" borderId="4" xfId="0" applyFont="1" applyBorder="1" applyAlignment="1">
      <alignment horizontal="center" wrapText="1"/>
    </xf>
    <xf numFmtId="0" fontId="5" fillId="0" borderId="5" xfId="0" applyFont="1" applyBorder="1" applyAlignment="1">
      <alignment horizontal="center"/>
    </xf>
    <xf numFmtId="164" fontId="0" fillId="0" borderId="0" xfId="0" applyNumberFormat="1"/>
    <xf numFmtId="164" fontId="8" fillId="4" borderId="0" xfId="0" applyNumberFormat="1" applyFont="1" applyFill="1"/>
    <xf numFmtId="0" fontId="4" fillId="0" borderId="0" xfId="0" applyFont="1" applyAlignment="1">
      <alignment horizontal="center" wrapText="1"/>
    </xf>
    <xf numFmtId="0" fontId="11" fillId="0" borderId="0" xfId="0" applyFont="1"/>
    <xf numFmtId="0" fontId="6" fillId="2" borderId="4" xfId="0" applyFont="1" applyFill="1" applyBorder="1" applyAlignment="1">
      <alignment horizontal="center"/>
    </xf>
    <xf numFmtId="0" fontId="6" fillId="2" borderId="0" xfId="0" applyFont="1" applyFill="1" applyAlignment="1">
      <alignment horizontal="center"/>
    </xf>
    <xf numFmtId="0" fontId="5" fillId="2" borderId="4" xfId="0" applyFont="1" applyFill="1" applyBorder="1" applyAlignment="1">
      <alignment horizontal="center" wrapText="1"/>
    </xf>
    <xf numFmtId="0" fontId="0" fillId="2" borderId="0" xfId="0" applyFill="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0" fillId="2" borderId="7" xfId="0" applyFill="1" applyBorder="1" applyAlignment="1">
      <alignment horizontal="center" wrapText="1"/>
    </xf>
    <xf numFmtId="0" fontId="0" fillId="2" borderId="8" xfId="0" applyFill="1" applyBorder="1" applyAlignment="1">
      <alignment horizontal="center" wrapText="1"/>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1" fillId="2" borderId="1" xfId="0" applyFont="1" applyFill="1" applyBorder="1" applyAlignment="1">
      <alignment horizontal="center" shrinkToFit="1"/>
    </xf>
    <xf numFmtId="0" fontId="0" fillId="2" borderId="2" xfId="0" applyFill="1" applyBorder="1" applyAlignment="1">
      <alignment horizontal="center" shrinkToFit="1"/>
    </xf>
    <xf numFmtId="0" fontId="0" fillId="0" borderId="3" xfId="0" applyBorder="1" applyAlignment="1">
      <alignment horizontal="center" shrinkToFit="1"/>
    </xf>
    <xf numFmtId="0" fontId="2" fillId="2" borderId="4" xfId="0" applyFont="1" applyFill="1" applyBorder="1" applyAlignment="1">
      <alignment horizontal="center" vertical="top" wrapText="1"/>
    </xf>
    <xf numFmtId="0" fontId="0" fillId="0" borderId="0" xfId="0" applyAlignment="1">
      <alignment horizontal="center" vertical="top" wrapText="1"/>
    </xf>
    <xf numFmtId="0" fontId="0" fillId="0" borderId="5" xfId="0" applyBorder="1" applyAlignment="1">
      <alignment horizontal="center" wrapText="1"/>
    </xf>
    <xf numFmtId="0" fontId="0" fillId="0" borderId="4" xfId="0" applyBorder="1" applyAlignment="1">
      <alignment horizontal="center" vertical="top" wrapText="1"/>
    </xf>
    <xf numFmtId="0" fontId="1" fillId="2" borderId="2" xfId="0" applyFont="1" applyFill="1" applyBorder="1" applyAlignment="1">
      <alignment horizontal="center" shrinkToFit="1"/>
    </xf>
    <xf numFmtId="0" fontId="2" fillId="2" borderId="0" xfId="0" applyFont="1" applyFill="1" applyAlignment="1">
      <alignment horizontal="center" vertical="top" wrapText="1"/>
    </xf>
    <xf numFmtId="0" fontId="5" fillId="0" borderId="0" xfId="0" applyFont="1" applyAlignment="1">
      <alignment horizontal="center" vertical="top" wrapText="1"/>
    </xf>
    <xf numFmtId="0" fontId="5" fillId="0" borderId="5" xfId="0" applyFont="1" applyBorder="1" applyAlignment="1">
      <alignment horizontal="center" wrapText="1"/>
    </xf>
    <xf numFmtId="0" fontId="5" fillId="0" borderId="4" xfId="0" applyFont="1" applyBorder="1" applyAlignment="1">
      <alignment horizontal="center" vertical="top" wrapText="1"/>
    </xf>
    <xf numFmtId="0" fontId="5" fillId="0" borderId="4" xfId="0" applyFont="1" applyBorder="1" applyAlignment="1">
      <alignment horizontal="center"/>
    </xf>
    <xf numFmtId="0" fontId="5" fillId="0" borderId="0" xfId="0" applyFont="1" applyAlignment="1">
      <alignment horizontal="center"/>
    </xf>
    <xf numFmtId="0" fontId="5" fillId="0" borderId="5" xfId="0" applyFont="1" applyBorder="1" applyAlignment="1">
      <alignment horizontal="center"/>
    </xf>
    <xf numFmtId="0" fontId="4" fillId="2" borderId="4" xfId="0" applyFont="1" applyFill="1" applyBorder="1" applyAlignment="1">
      <alignment horizontal="center"/>
    </xf>
    <xf numFmtId="0" fontId="4" fillId="2" borderId="0" xfId="0" applyFont="1" applyFill="1" applyAlignment="1">
      <alignment horizontal="center"/>
    </xf>
    <xf numFmtId="0" fontId="5" fillId="2" borderId="0" xfId="0" applyFont="1" applyFill="1" applyAlignment="1">
      <alignment horizontal="center" wrapText="1"/>
    </xf>
    <xf numFmtId="0" fontId="5" fillId="2" borderId="5" xfId="0" applyFont="1" applyFill="1" applyBorder="1" applyAlignment="1">
      <alignment horizontal="center" wrapText="1"/>
    </xf>
    <xf numFmtId="0" fontId="5" fillId="2" borderId="6" xfId="0" applyFont="1" applyFill="1" applyBorder="1" applyAlignment="1">
      <alignment horizontal="center" wrapText="1"/>
    </xf>
    <xf numFmtId="0" fontId="5" fillId="2" borderId="7" xfId="0" applyFont="1" applyFill="1" applyBorder="1" applyAlignment="1">
      <alignment horizontal="center" wrapText="1"/>
    </xf>
    <xf numFmtId="0" fontId="5" fillId="2" borderId="8" xfId="0" applyFont="1" applyFill="1" applyBorder="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190500</xdr:colOff>
      <xdr:row>0</xdr:row>
      <xdr:rowOff>28575</xdr:rowOff>
    </xdr:from>
    <xdr:to>
      <xdr:col>5</xdr:col>
      <xdr:colOff>1190625</xdr:colOff>
      <xdr:row>0</xdr:row>
      <xdr:rowOff>1047750</xdr:rowOff>
    </xdr:to>
    <xdr:pic>
      <xdr:nvPicPr>
        <xdr:cNvPr id="2" name="Afbeelding 1">
          <a:extLst>
            <a:ext uri="{FF2B5EF4-FFF2-40B4-BE49-F238E27FC236}">
              <a16:creationId xmlns:a16="http://schemas.microsoft.com/office/drawing/2014/main" id="{C8D51E86-44BE-9E99-9A9E-8BBC7CB3491D}"/>
            </a:ext>
          </a:extLst>
        </xdr:cNvPr>
        <xdr:cNvPicPr>
          <a:picLocks noChangeAspect="1"/>
        </xdr:cNvPicPr>
      </xdr:nvPicPr>
      <xdr:blipFill>
        <a:blip xmlns:r="http://schemas.openxmlformats.org/officeDocument/2006/relationships" r:embed="rId1"/>
        <a:stretch>
          <a:fillRect/>
        </a:stretch>
      </xdr:blipFill>
      <xdr:spPr>
        <a:xfrm>
          <a:off x="7848600" y="28575"/>
          <a:ext cx="1000125" cy="1019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190500</xdr:colOff>
      <xdr:row>0</xdr:row>
      <xdr:rowOff>28575</xdr:rowOff>
    </xdr:from>
    <xdr:to>
      <xdr:col>6</xdr:col>
      <xdr:colOff>1190625</xdr:colOff>
      <xdr:row>0</xdr:row>
      <xdr:rowOff>1047750</xdr:rowOff>
    </xdr:to>
    <xdr:pic>
      <xdr:nvPicPr>
        <xdr:cNvPr id="2" name="Afbeelding 1">
          <a:extLst>
            <a:ext uri="{FF2B5EF4-FFF2-40B4-BE49-F238E27FC236}">
              <a16:creationId xmlns:a16="http://schemas.microsoft.com/office/drawing/2014/main" id="{3F5DB1B7-5ABB-4F65-8124-445B9735BDC8}"/>
            </a:ext>
          </a:extLst>
        </xdr:cNvPr>
        <xdr:cNvPicPr>
          <a:picLocks noChangeAspect="1"/>
        </xdr:cNvPicPr>
      </xdr:nvPicPr>
      <xdr:blipFill>
        <a:blip xmlns:r="http://schemas.openxmlformats.org/officeDocument/2006/relationships" r:embed="rId1"/>
        <a:stretch>
          <a:fillRect/>
        </a:stretch>
      </xdr:blipFill>
      <xdr:spPr>
        <a:xfrm>
          <a:off x="7848600" y="28575"/>
          <a:ext cx="1000125" cy="1019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1000125</xdr:colOff>
      <xdr:row>0</xdr:row>
      <xdr:rowOff>1019175</xdr:rowOff>
    </xdr:to>
    <xdr:pic>
      <xdr:nvPicPr>
        <xdr:cNvPr id="2" name="Afbeelding 1">
          <a:extLst>
            <a:ext uri="{FF2B5EF4-FFF2-40B4-BE49-F238E27FC236}">
              <a16:creationId xmlns:a16="http://schemas.microsoft.com/office/drawing/2014/main" id="{F8798611-1AC6-48B5-8398-28B1D21DEBF9}"/>
            </a:ext>
          </a:extLst>
        </xdr:cNvPr>
        <xdr:cNvPicPr>
          <a:picLocks noChangeAspect="1"/>
        </xdr:cNvPicPr>
      </xdr:nvPicPr>
      <xdr:blipFill>
        <a:blip xmlns:r="http://schemas.openxmlformats.org/officeDocument/2006/relationships" r:embed="rId1"/>
        <a:stretch>
          <a:fillRect/>
        </a:stretch>
      </xdr:blipFill>
      <xdr:spPr>
        <a:xfrm>
          <a:off x="0" y="0"/>
          <a:ext cx="1000125" cy="10191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95E0F-3140-4E07-9FFD-3126417B8264}">
  <sheetPr>
    <pageSetUpPr fitToPage="1"/>
  </sheetPr>
  <dimension ref="B1:F25"/>
  <sheetViews>
    <sheetView workbookViewId="0">
      <selection activeCell="I7" sqref="I7"/>
    </sheetView>
  </sheetViews>
  <sheetFormatPr defaultColWidth="9.109375" defaultRowHeight="14.4" x14ac:dyDescent="0.3"/>
  <cols>
    <col min="1" max="1" width="2" customWidth="1"/>
    <col min="2" max="2" width="36.5546875" customWidth="1"/>
    <col min="3" max="3" width="27.44140625" bestFit="1" customWidth="1"/>
    <col min="4" max="4" width="25.33203125" customWidth="1"/>
    <col min="5" max="5" width="23.5546875" bestFit="1" customWidth="1"/>
    <col min="6" max="6" width="22.6640625" bestFit="1" customWidth="1"/>
  </cols>
  <sheetData>
    <row r="1" spans="2:6" ht="87" customHeight="1" thickBot="1" x14ac:dyDescent="0.45">
      <c r="B1" s="38" t="s">
        <v>53</v>
      </c>
    </row>
    <row r="2" spans="2:6" ht="21" x14ac:dyDescent="0.4">
      <c r="B2" s="50" t="s">
        <v>0</v>
      </c>
      <c r="C2" s="51"/>
      <c r="D2" s="51"/>
      <c r="E2" s="51"/>
      <c r="F2" s="52"/>
    </row>
    <row r="3" spans="2:6" ht="12.75" customHeight="1" x14ac:dyDescent="0.3">
      <c r="B3" s="53" t="s">
        <v>51</v>
      </c>
      <c r="C3" s="54"/>
      <c r="D3" s="54"/>
      <c r="E3" s="54"/>
      <c r="F3" s="55"/>
    </row>
    <row r="4" spans="2:6" x14ac:dyDescent="0.3">
      <c r="B4" s="56"/>
      <c r="C4" s="54"/>
      <c r="D4" s="54"/>
      <c r="E4" s="54"/>
      <c r="F4" s="55"/>
    </row>
    <row r="5" spans="2:6" x14ac:dyDescent="0.3">
      <c r="B5" s="56"/>
      <c r="C5" s="54"/>
      <c r="D5" s="54"/>
      <c r="E5" s="54"/>
      <c r="F5" s="55"/>
    </row>
    <row r="6" spans="2:6" x14ac:dyDescent="0.3">
      <c r="B6" s="56"/>
      <c r="C6" s="54"/>
      <c r="D6" s="54"/>
      <c r="E6" s="54"/>
      <c r="F6" s="55"/>
    </row>
    <row r="7" spans="2:6" x14ac:dyDescent="0.3">
      <c r="B7" s="56"/>
      <c r="C7" s="54"/>
      <c r="D7" s="54"/>
      <c r="E7" s="54"/>
      <c r="F7" s="55"/>
    </row>
    <row r="8" spans="2:6" x14ac:dyDescent="0.3">
      <c r="B8" s="9"/>
      <c r="F8" s="10"/>
    </row>
    <row r="9" spans="2:6" x14ac:dyDescent="0.3">
      <c r="B9" s="11" t="s">
        <v>1</v>
      </c>
      <c r="C9" s="5" t="s">
        <v>2</v>
      </c>
      <c r="D9" s="8"/>
      <c r="E9" s="6"/>
      <c r="F9" s="12"/>
    </row>
    <row r="10" spans="2:6" x14ac:dyDescent="0.3">
      <c r="B10" s="13" t="s">
        <v>3</v>
      </c>
      <c r="C10" s="1">
        <v>0</v>
      </c>
      <c r="D10" s="6"/>
      <c r="E10" s="6"/>
      <c r="F10" s="12"/>
    </row>
    <row r="11" spans="2:6" x14ac:dyDescent="0.3">
      <c r="B11" s="14" t="s">
        <v>4</v>
      </c>
      <c r="C11" s="1">
        <v>0</v>
      </c>
      <c r="D11" s="6"/>
      <c r="E11" s="6"/>
      <c r="F11" s="12"/>
    </row>
    <row r="12" spans="2:6" x14ac:dyDescent="0.3">
      <c r="B12" s="15" t="s">
        <v>5</v>
      </c>
      <c r="C12" s="1">
        <v>0</v>
      </c>
      <c r="D12" s="6"/>
      <c r="E12" s="6"/>
      <c r="F12" s="12"/>
    </row>
    <row r="13" spans="2:6" x14ac:dyDescent="0.3">
      <c r="B13" s="16"/>
      <c r="C13" s="6"/>
      <c r="D13" s="6"/>
      <c r="E13" s="6"/>
      <c r="F13" s="12"/>
    </row>
    <row r="14" spans="2:6" x14ac:dyDescent="0.3">
      <c r="B14" s="17" t="s">
        <v>6</v>
      </c>
      <c r="C14" s="7" t="s">
        <v>1</v>
      </c>
      <c r="D14" s="7" t="s">
        <v>7</v>
      </c>
      <c r="E14" s="7" t="s">
        <v>8</v>
      </c>
      <c r="F14" s="18" t="s">
        <v>9</v>
      </c>
    </row>
    <row r="15" spans="2:6" x14ac:dyDescent="0.3">
      <c r="B15" s="14">
        <v>110</v>
      </c>
      <c r="C15" s="2" t="s">
        <v>3</v>
      </c>
      <c r="D15" s="3" t="s">
        <v>10</v>
      </c>
      <c r="E15" s="4">
        <v>0</v>
      </c>
      <c r="F15" s="19">
        <f>(E15*B15)*C10+(E15*B15)</f>
        <v>0</v>
      </c>
    </row>
    <row r="16" spans="2:6" x14ac:dyDescent="0.3">
      <c r="B16" s="14">
        <v>60</v>
      </c>
      <c r="C16" s="2" t="s">
        <v>4</v>
      </c>
      <c r="D16" s="3" t="s">
        <v>10</v>
      </c>
      <c r="E16" s="4">
        <v>0</v>
      </c>
      <c r="F16" s="19">
        <f>(E16*B16)*C11+(E16*B16)</f>
        <v>0</v>
      </c>
    </row>
    <row r="17" spans="2:6" x14ac:dyDescent="0.3">
      <c r="B17" s="14">
        <v>60</v>
      </c>
      <c r="C17" s="3" t="s">
        <v>5</v>
      </c>
      <c r="D17" s="3" t="s">
        <v>10</v>
      </c>
      <c r="E17" s="4">
        <v>0</v>
      </c>
      <c r="F17" s="19">
        <f>(E17*B17)*C12+(E17*B17)</f>
        <v>0</v>
      </c>
    </row>
    <row r="18" spans="2:6" x14ac:dyDescent="0.3">
      <c r="B18" s="17" t="s">
        <v>6</v>
      </c>
      <c r="C18" s="7" t="s">
        <v>1</v>
      </c>
      <c r="D18" s="7" t="s">
        <v>7</v>
      </c>
      <c r="E18" s="7" t="s">
        <v>11</v>
      </c>
      <c r="F18" s="18" t="s">
        <v>12</v>
      </c>
    </row>
    <row r="19" spans="2:6" ht="27.6" x14ac:dyDescent="0.3">
      <c r="B19" s="14">
        <v>110</v>
      </c>
      <c r="C19" s="3" t="s">
        <v>13</v>
      </c>
      <c r="D19" s="3" t="s">
        <v>14</v>
      </c>
      <c r="E19" s="4">
        <v>0</v>
      </c>
      <c r="F19" s="19">
        <f>(E19*B19)</f>
        <v>0</v>
      </c>
    </row>
    <row r="20" spans="2:6" ht="27.6" x14ac:dyDescent="0.3">
      <c r="B20" s="14">
        <v>120</v>
      </c>
      <c r="C20" s="3" t="s">
        <v>15</v>
      </c>
      <c r="D20" s="3" t="s">
        <v>14</v>
      </c>
      <c r="E20" s="4">
        <v>0</v>
      </c>
      <c r="F20" s="19">
        <f>(E20*B20)</f>
        <v>0</v>
      </c>
    </row>
    <row r="21" spans="2:6" x14ac:dyDescent="0.3">
      <c r="B21" s="47" t="s">
        <v>16</v>
      </c>
      <c r="C21" s="48"/>
      <c r="D21" s="48"/>
      <c r="E21" s="48"/>
      <c r="F21" s="49"/>
    </row>
    <row r="22" spans="2:6" ht="15.6" x14ac:dyDescent="0.3">
      <c r="B22" s="39" t="s">
        <v>47</v>
      </c>
      <c r="C22" s="40"/>
      <c r="D22" s="40"/>
      <c r="E22" s="40"/>
      <c r="F22" s="20">
        <f>SUM(F15:F20)</f>
        <v>0</v>
      </c>
    </row>
    <row r="23" spans="2:6" x14ac:dyDescent="0.3">
      <c r="B23" s="16"/>
      <c r="C23" s="6"/>
      <c r="D23" s="6"/>
      <c r="E23" s="6"/>
      <c r="F23" s="12"/>
    </row>
    <row r="24" spans="2:6" x14ac:dyDescent="0.3">
      <c r="B24" s="41" t="s">
        <v>45</v>
      </c>
      <c r="C24" s="42"/>
      <c r="D24" s="42"/>
      <c r="E24" s="42"/>
      <c r="F24" s="43"/>
    </row>
    <row r="25" spans="2:6" ht="15" thickBot="1" x14ac:dyDescent="0.35">
      <c r="B25" s="44"/>
      <c r="C25" s="45"/>
      <c r="D25" s="45"/>
      <c r="E25" s="45"/>
      <c r="F25" s="46"/>
    </row>
  </sheetData>
  <mergeCells count="5">
    <mergeCell ref="B22:E22"/>
    <mergeCell ref="B24:F25"/>
    <mergeCell ref="B21:F21"/>
    <mergeCell ref="B2:F2"/>
    <mergeCell ref="B3:F7"/>
  </mergeCells>
  <pageMargins left="0.7" right="0.7" top="0.75" bottom="0.75" header="0.3" footer="0.3"/>
  <pageSetup paperSize="9" fitToHeight="0" orientation="landscape"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B9DB6-184F-4782-9800-0F354E89E7B2}">
  <sheetPr>
    <pageSetUpPr fitToPage="1"/>
  </sheetPr>
  <dimension ref="B1:G26"/>
  <sheetViews>
    <sheetView tabSelected="1" workbookViewId="0">
      <selection activeCell="H14" sqref="H14"/>
    </sheetView>
  </sheetViews>
  <sheetFormatPr defaultColWidth="9.109375" defaultRowHeight="14.4" x14ac:dyDescent="0.3"/>
  <cols>
    <col min="1" max="1" width="2" customWidth="1"/>
    <col min="2" max="2" width="27.21875" bestFit="1" customWidth="1"/>
    <col min="3" max="3" width="39.6640625" customWidth="1"/>
    <col min="4" max="4" width="27.44140625" bestFit="1" customWidth="1"/>
    <col min="5" max="5" width="36.109375" customWidth="1"/>
    <col min="6" max="6" width="23.5546875" bestFit="1" customWidth="1"/>
    <col min="7" max="7" width="22.6640625" bestFit="1" customWidth="1"/>
  </cols>
  <sheetData>
    <row r="1" spans="2:7" ht="87" customHeight="1" x14ac:dyDescent="0.3"/>
    <row r="2" spans="2:7" ht="21" x14ac:dyDescent="0.4">
      <c r="B2" s="50" t="s">
        <v>17</v>
      </c>
      <c r="C2" s="57"/>
      <c r="D2" s="51"/>
      <c r="E2" s="51"/>
      <c r="F2" s="51"/>
      <c r="G2" s="52"/>
    </row>
    <row r="3" spans="2:7" ht="12.75" customHeight="1" x14ac:dyDescent="0.3">
      <c r="B3" s="53" t="s">
        <v>52</v>
      </c>
      <c r="C3" s="58"/>
      <c r="D3" s="59"/>
      <c r="E3" s="59"/>
      <c r="F3" s="59"/>
      <c r="G3" s="60"/>
    </row>
    <row r="4" spans="2:7" x14ac:dyDescent="0.3">
      <c r="B4" s="61"/>
      <c r="C4" s="59"/>
      <c r="D4" s="59"/>
      <c r="E4" s="59"/>
      <c r="F4" s="59"/>
      <c r="G4" s="60"/>
    </row>
    <row r="5" spans="2:7" x14ac:dyDescent="0.3">
      <c r="B5" s="61"/>
      <c r="C5" s="59"/>
      <c r="D5" s="59"/>
      <c r="E5" s="59"/>
      <c r="F5" s="59"/>
      <c r="G5" s="60"/>
    </row>
    <row r="6" spans="2:7" x14ac:dyDescent="0.3">
      <c r="B6" s="61"/>
      <c r="C6" s="59"/>
      <c r="D6" s="59"/>
      <c r="E6" s="59"/>
      <c r="F6" s="59"/>
      <c r="G6" s="60"/>
    </row>
    <row r="7" spans="2:7" ht="48.75" customHeight="1" x14ac:dyDescent="0.3">
      <c r="B7" s="61"/>
      <c r="C7" s="59"/>
      <c r="D7" s="59"/>
      <c r="E7" s="59"/>
      <c r="F7" s="59"/>
      <c r="G7" s="60"/>
    </row>
    <row r="8" spans="2:7" x14ac:dyDescent="0.3">
      <c r="B8" s="9"/>
      <c r="C8" s="22"/>
      <c r="D8" s="27"/>
      <c r="E8" s="27"/>
      <c r="F8" s="27"/>
      <c r="G8" s="28"/>
    </row>
    <row r="9" spans="2:7" x14ac:dyDescent="0.3">
      <c r="B9" s="11" t="s">
        <v>50</v>
      </c>
      <c r="C9" s="11" t="s">
        <v>1</v>
      </c>
      <c r="D9" s="5" t="s">
        <v>18</v>
      </c>
      <c r="E9" s="5" t="s">
        <v>19</v>
      </c>
      <c r="F9" s="5" t="s">
        <v>20</v>
      </c>
      <c r="G9" s="5" t="s">
        <v>21</v>
      </c>
    </row>
    <row r="10" spans="2:7" ht="27.6" x14ac:dyDescent="0.3">
      <c r="B10" s="29">
        <v>147</v>
      </c>
      <c r="C10" s="29" t="s">
        <v>22</v>
      </c>
      <c r="D10" s="23">
        <f>'Blad1. End user devices'!B16+'Blad1. End user devices'!B17</f>
        <v>120</v>
      </c>
      <c r="E10" s="3" t="s">
        <v>23</v>
      </c>
      <c r="F10" s="30">
        <v>0</v>
      </c>
      <c r="G10" s="19">
        <f>D10*F10</f>
        <v>0</v>
      </c>
    </row>
    <row r="11" spans="2:7" x14ac:dyDescent="0.3">
      <c r="B11" s="31">
        <v>148</v>
      </c>
      <c r="C11" s="31" t="s">
        <v>24</v>
      </c>
      <c r="D11" s="23">
        <f>'Blad1. End user devices'!B15+'Blad1. End user devices'!B16+'Blad1. End user devices'!B17</f>
        <v>230</v>
      </c>
      <c r="E11" s="3" t="s">
        <v>23</v>
      </c>
      <c r="F11" s="30">
        <v>0</v>
      </c>
      <c r="G11" s="19">
        <f t="shared" ref="G11:G20" si="0">D11*F11</f>
        <v>0</v>
      </c>
    </row>
    <row r="12" spans="2:7" x14ac:dyDescent="0.3">
      <c r="B12" s="32">
        <v>149</v>
      </c>
      <c r="C12" s="32" t="s">
        <v>25</v>
      </c>
      <c r="D12" s="23">
        <v>6</v>
      </c>
      <c r="E12" s="3" t="s">
        <v>26</v>
      </c>
      <c r="F12" s="30">
        <v>0</v>
      </c>
      <c r="G12" s="19">
        <f t="shared" si="0"/>
        <v>0</v>
      </c>
    </row>
    <row r="13" spans="2:7" ht="27.6" x14ac:dyDescent="0.3">
      <c r="B13" s="33">
        <v>149</v>
      </c>
      <c r="C13" s="33" t="s">
        <v>27</v>
      </c>
      <c r="D13" s="25">
        <v>10</v>
      </c>
      <c r="E13" s="3" t="s">
        <v>26</v>
      </c>
      <c r="F13" s="30">
        <v>0</v>
      </c>
      <c r="G13" s="19">
        <f t="shared" si="0"/>
        <v>0</v>
      </c>
    </row>
    <row r="14" spans="2:7" x14ac:dyDescent="0.3">
      <c r="B14" s="14">
        <v>149</v>
      </c>
      <c r="C14" s="14" t="s">
        <v>28</v>
      </c>
      <c r="D14" s="24">
        <v>1</v>
      </c>
      <c r="E14" s="37" t="s">
        <v>29</v>
      </c>
      <c r="F14" s="30">
        <v>0</v>
      </c>
      <c r="G14" s="19">
        <f t="shared" si="0"/>
        <v>0</v>
      </c>
    </row>
    <row r="15" spans="2:7" x14ac:dyDescent="0.3">
      <c r="B15" s="14" t="s">
        <v>30</v>
      </c>
      <c r="C15" s="14" t="s">
        <v>31</v>
      </c>
      <c r="D15" s="24">
        <v>1</v>
      </c>
      <c r="E15" s="37" t="s">
        <v>29</v>
      </c>
      <c r="F15" s="21">
        <v>0</v>
      </c>
      <c r="G15" s="19">
        <f t="shared" si="0"/>
        <v>0</v>
      </c>
    </row>
    <row r="16" spans="2:7" x14ac:dyDescent="0.3">
      <c r="B16" s="14" t="s">
        <v>32</v>
      </c>
      <c r="C16" s="14" t="s">
        <v>33</v>
      </c>
      <c r="D16" s="25">
        <v>60</v>
      </c>
      <c r="E16" s="3" t="s">
        <v>34</v>
      </c>
      <c r="F16" s="21">
        <v>0</v>
      </c>
      <c r="G16" s="19">
        <f t="shared" si="0"/>
        <v>0</v>
      </c>
    </row>
    <row r="17" spans="2:7" ht="27.6" x14ac:dyDescent="0.3">
      <c r="B17" s="14" t="s">
        <v>35</v>
      </c>
      <c r="C17" s="14" t="s">
        <v>36</v>
      </c>
      <c r="D17" s="26">
        <v>60</v>
      </c>
      <c r="E17" s="3" t="s">
        <v>37</v>
      </c>
      <c r="F17" s="21">
        <v>0</v>
      </c>
      <c r="G17" s="19">
        <f t="shared" si="0"/>
        <v>0</v>
      </c>
    </row>
    <row r="18" spans="2:7" x14ac:dyDescent="0.3">
      <c r="B18" s="14" t="s">
        <v>38</v>
      </c>
      <c r="C18" s="14" t="s">
        <v>49</v>
      </c>
      <c r="D18" s="26">
        <v>500</v>
      </c>
      <c r="E18" s="3" t="s">
        <v>39</v>
      </c>
      <c r="F18" s="21">
        <v>0</v>
      </c>
      <c r="G18" s="19">
        <f t="shared" si="0"/>
        <v>0</v>
      </c>
    </row>
    <row r="19" spans="2:7" x14ac:dyDescent="0.3">
      <c r="B19" s="14" t="s">
        <v>40</v>
      </c>
      <c r="C19" s="14" t="s">
        <v>41</v>
      </c>
      <c r="D19" s="26">
        <v>8</v>
      </c>
      <c r="E19" s="3" t="s">
        <v>42</v>
      </c>
      <c r="F19" s="21">
        <v>0</v>
      </c>
      <c r="G19" s="19">
        <f t="shared" si="0"/>
        <v>0</v>
      </c>
    </row>
    <row r="20" spans="2:7" x14ac:dyDescent="0.3">
      <c r="B20" s="14">
        <v>151</v>
      </c>
      <c r="C20" s="14" t="s">
        <v>43</v>
      </c>
      <c r="D20" s="26">
        <v>60</v>
      </c>
      <c r="E20" s="3" t="s">
        <v>44</v>
      </c>
      <c r="F20" s="21">
        <v>0</v>
      </c>
      <c r="G20" s="19">
        <f t="shared" si="0"/>
        <v>0</v>
      </c>
    </row>
    <row r="21" spans="2:7" x14ac:dyDescent="0.3">
      <c r="B21" s="62" t="s">
        <v>16</v>
      </c>
      <c r="C21" s="63"/>
      <c r="D21" s="63"/>
      <c r="E21" s="63"/>
      <c r="F21" s="63"/>
      <c r="G21" s="64"/>
    </row>
    <row r="22" spans="2:7" x14ac:dyDescent="0.3">
      <c r="B22" s="65" t="s">
        <v>48</v>
      </c>
      <c r="C22" s="66"/>
      <c r="D22" s="66"/>
      <c r="E22" s="66"/>
      <c r="F22" s="66"/>
      <c r="G22" s="20">
        <f>SUM(G10:G20)</f>
        <v>0</v>
      </c>
    </row>
    <row r="23" spans="2:7" x14ac:dyDescent="0.3">
      <c r="B23" s="14"/>
      <c r="C23" s="2"/>
      <c r="D23" s="2"/>
      <c r="E23" s="2"/>
      <c r="F23" s="2"/>
      <c r="G23" s="34"/>
    </row>
    <row r="24" spans="2:7" x14ac:dyDescent="0.3">
      <c r="B24" s="41" t="s">
        <v>45</v>
      </c>
      <c r="C24" s="67"/>
      <c r="D24" s="67"/>
      <c r="E24" s="67"/>
      <c r="F24" s="67"/>
      <c r="G24" s="68"/>
    </row>
    <row r="25" spans="2:7" x14ac:dyDescent="0.3">
      <c r="B25" s="69"/>
      <c r="C25" s="70"/>
      <c r="D25" s="70"/>
      <c r="E25" s="70"/>
      <c r="F25" s="70"/>
      <c r="G25" s="71"/>
    </row>
    <row r="26" spans="2:7" x14ac:dyDescent="0.3">
      <c r="B26" s="27"/>
      <c r="C26" s="27"/>
      <c r="D26" s="27"/>
      <c r="E26" s="27"/>
      <c r="F26" s="27"/>
      <c r="G26" s="27"/>
    </row>
  </sheetData>
  <mergeCells count="5">
    <mergeCell ref="B2:G2"/>
    <mergeCell ref="B3:G7"/>
    <mergeCell ref="B21:G21"/>
    <mergeCell ref="B22:F22"/>
    <mergeCell ref="B24:G25"/>
  </mergeCells>
  <pageMargins left="0.7" right="0.7" top="0.75" bottom="0.75" header="0.3" footer="0.3"/>
  <pageSetup paperSize="9" fitToHeight="0" orientation="landscape"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3E96C-01AE-44FB-993C-5294E8175336}">
  <dimension ref="A1:B5"/>
  <sheetViews>
    <sheetView workbookViewId="0">
      <selection activeCell="B3" sqref="B3"/>
    </sheetView>
  </sheetViews>
  <sheetFormatPr defaultRowHeight="14.4" x14ac:dyDescent="0.3"/>
  <cols>
    <col min="1" max="1" width="32.88671875" bestFit="1" customWidth="1"/>
  </cols>
  <sheetData>
    <row r="1" spans="1:2" ht="87.6" customHeight="1" x14ac:dyDescent="0.3"/>
    <row r="3" spans="1:2" x14ac:dyDescent="0.3">
      <c r="A3" t="s">
        <v>17</v>
      </c>
      <c r="B3" s="35">
        <f>'Blad1. End user devices'!F22</f>
        <v>0</v>
      </c>
    </row>
    <row r="4" spans="1:2" x14ac:dyDescent="0.3">
      <c r="A4" t="s">
        <v>0</v>
      </c>
      <c r="B4" s="35">
        <f>'Blad 2. Diensten'!G22</f>
        <v>0</v>
      </c>
    </row>
    <row r="5" spans="1:2" x14ac:dyDescent="0.3">
      <c r="A5" t="s">
        <v>46</v>
      </c>
      <c r="B5" s="36">
        <f>B3+B4</f>
        <v>0</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F82B5A4ECDD144891C4B64228DE3784" ma:contentTypeVersion="12" ma:contentTypeDescription="Een nieuw document maken." ma:contentTypeScope="" ma:versionID="9e9d238a782d53403d673ca53cadafb9">
  <xsd:schema xmlns:xsd="http://www.w3.org/2001/XMLSchema" xmlns:xs="http://www.w3.org/2001/XMLSchema" xmlns:p="http://schemas.microsoft.com/office/2006/metadata/properties" xmlns:ns2="8cba35a4-e489-4644-a3e6-9a408ba0738f" xmlns:ns3="d2ae8e36-8ade-4b49-8a21-f5d4fef2df81" targetNamespace="http://schemas.microsoft.com/office/2006/metadata/properties" ma:root="true" ma:fieldsID="fcb6d25791e665103ae10244b1538771" ns2:_="" ns3:_="">
    <xsd:import namespace="8cba35a4-e489-4644-a3e6-9a408ba0738f"/>
    <xsd:import namespace="d2ae8e36-8ade-4b49-8a21-f5d4fef2df8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ba35a4-e489-4644-a3e6-9a408ba073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ae8e36-8ade-4b49-8a21-f5d4fef2df8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BE94F6-7472-4994-963B-717C136870FB}">
  <ds:schemaRef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d2ae8e36-8ade-4b49-8a21-f5d4fef2df81"/>
    <ds:schemaRef ds:uri="8cba35a4-e489-4644-a3e6-9a408ba0738f"/>
    <ds:schemaRef ds:uri="http://www.w3.org/XML/1998/namespace"/>
    <ds:schemaRef ds:uri="http://purl.org/dc/terms/"/>
  </ds:schemaRefs>
</ds:datastoreItem>
</file>

<file path=customXml/itemProps2.xml><?xml version="1.0" encoding="utf-8"?>
<ds:datastoreItem xmlns:ds="http://schemas.openxmlformats.org/officeDocument/2006/customXml" ds:itemID="{39EC1300-A090-41F0-92E0-5C8082AF65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ba35a4-e489-4644-a3e6-9a408ba0738f"/>
    <ds:schemaRef ds:uri="d2ae8e36-8ade-4b49-8a21-f5d4fef2df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BE7B95-AF76-4CA8-B444-A0A38ADE9C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 End user devices</vt:lpstr>
      <vt:lpstr>Blad 2. Diensten</vt:lpstr>
      <vt:lpstr>Inschrijfprijs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Bloem</dc:creator>
  <cp:keywords/>
  <dc:description/>
  <cp:lastModifiedBy>Marco Bloem</cp:lastModifiedBy>
  <cp:revision/>
  <dcterms:created xsi:type="dcterms:W3CDTF">2022-04-11T17:45:40Z</dcterms:created>
  <dcterms:modified xsi:type="dcterms:W3CDTF">2022-09-09T10:58:08Z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0x010100FF82B5A4ECDD144891C4B64228DE3784</vt:lpwstr>
  </property>
</Properties>
</file>