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aevesbv.sharepoint.com/teams/GUFONIC/Gedeelde documenten/General/02 PROJECTEN-NIEUW/GGD regio Utrecht/2022/EA - Payroll/05 Beschrijvend document definitief/"/>
    </mc:Choice>
  </mc:AlternateContent>
  <xr:revisionPtr revIDLastSave="513" documentId="8_{F3DB39FC-9F20-4203-A4EC-18FBD5F6F655}" xr6:coauthVersionLast="47" xr6:coauthVersionMax="47" xr10:uidLastSave="{BB3A2FC5-DB3D-4ABD-83AC-182A56FB0DC7}"/>
  <bookViews>
    <workbookView xWindow="-108" yWindow="-108" windowWidth="23256" windowHeight="12576" xr2:uid="{BCF5256A-F39B-44B9-9806-B67FE5235B20}"/>
  </bookViews>
  <sheets>
    <sheet name="Totaalblad" sheetId="1" r:id="rId1"/>
    <sheet name="Invulbla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31" i="2"/>
  <c r="D32" i="2"/>
  <c r="D33" i="2"/>
  <c r="D34" i="2"/>
  <c r="D35" i="2"/>
  <c r="D36" i="2"/>
  <c r="D37" i="2"/>
  <c r="D38" i="2"/>
  <c r="D39" i="2"/>
  <c r="D18" i="2"/>
  <c r="D19" i="2"/>
  <c r="D20" i="2"/>
  <c r="D21" i="2"/>
  <c r="D22" i="1" l="1"/>
  <c r="C22" i="1"/>
  <c r="D17" i="2" l="1"/>
  <c r="E22" i="1"/>
  <c r="D23" i="2" l="1"/>
  <c r="D24" i="2" s="1"/>
  <c r="D26" i="2" l="1"/>
  <c r="D29" i="2" l="1"/>
  <c r="D27" i="2"/>
  <c r="D41" i="2" l="1"/>
  <c r="D44" i="2" l="1"/>
  <c r="D50" i="2" s="1"/>
  <c r="C15" i="1" l="1"/>
  <c r="C19" i="1" s="1"/>
  <c r="F19" i="1" s="1"/>
  <c r="E24" i="1" s="1"/>
</calcChain>
</file>

<file path=xl/sharedStrings.xml><?xml version="1.0" encoding="utf-8"?>
<sst xmlns="http://schemas.openxmlformats.org/spreadsheetml/2006/main" count="66" uniqueCount="57">
  <si>
    <t>Prijzenblad</t>
  </si>
  <si>
    <t>Europese openbare aanbesteding voor de inhuur van flexibele arbeid door middel van Payrolling</t>
  </si>
  <si>
    <t>Instructie:</t>
  </si>
  <si>
    <t xml:space="preserve">Het invullen van de grijze velden is verplicht. Het invullen van negatieve waarden is niet toegestaan. Overige directe lasten mogen enkel de uniek bij de functie behorende directe lasten betreffen en dienen expliciet geen lasten te zijn die behoren tot de bureaumarge. Indien een post niet van toepassing is, dient inschrijver ‘0’ in te vullen. 
De gevraagde tarieven betreffen tarieven voor alle contracten met een bepaalde tijd. Opdrachtgever is niet voornemens contracten voor onbepaalde tijd af te sluiten. Indien dit in het uitzonderlijke geval zal voorkomen zal er in overleg getreden worden.
Het aangegeven aantal uren is indicatief en derhalve kan Inschrijver hier geenszins, op welke manier dan ook, rechten aan ontlenen.
Alle vermelde prijzen en tarieven dienen gesteld te zijn in euro’s, exclusief BTW. De door u aangeboden prijzen en tarieven dienen inclusief overige belastingen en/of heffingen te zijn. De prijzen worden aangeboden in twee decimalen.
</t>
  </si>
  <si>
    <t>Loonsomfactor</t>
  </si>
  <si>
    <t>Payrolling</t>
  </si>
  <si>
    <t>Loonsomfactor excl. BTW</t>
  </si>
  <si>
    <t>Berekening inschrijfprijs</t>
  </si>
  <si>
    <t>Aangeboden door inschrijver</t>
  </si>
  <si>
    <t>Gemiddeld bruto uurloon</t>
  </si>
  <si>
    <t>Aantal uren</t>
  </si>
  <si>
    <t>Euro's</t>
  </si>
  <si>
    <t>Gewogen loonsomfactor</t>
  </si>
  <si>
    <t>Bureaumarge in euro's</t>
  </si>
  <si>
    <t>Inschrijver</t>
  </si>
  <si>
    <t>Naam</t>
  </si>
  <si>
    <t>Functie</t>
  </si>
  <si>
    <t>Onderneming</t>
  </si>
  <si>
    <t>Handtekening</t>
  </si>
  <si>
    <t>Plaats en datum</t>
  </si>
  <si>
    <t xml:space="preserve">Het invullen van de grijze velden is verplicht. Het invullen van negatieve waarden is niet toegestaan. Overige directe lasten mogen enkel de uniek bij de functie behorende directe lasten betreffen en dienen expliciet geen lasten te zijn die behoren tot de bureaumarge. Indien een post niet van toepassing is, dient inschrijver ‘0’ in te vullen. 
De gevraagde tarieven betreffen tarieven voor alle contracten met een bepaalde tijd. Opdrachtgever is niet voornemens contracten voor onbepaalde tijd af te sluiten. Indien dit in het uitzonderlijke geval zal voorkomen zal er in overleg getreden worden.
Het aangegeven aantal uren is indicatief en derhalve kan Inschrijver hier geenszins, op welke manier dan ook, rechten aan ontlenen.
Alle vermelde prijzen en tarieven dienen gesteld te zijn in euro’s, exclusief BTW. De door u aangeboden prijzen en tarieven dienen inclusief overige belastingen en/of heffingen te zijn. De prijzen worden aangeboden in twee decimalen.
Daar waar het percentages betreft, dient u de (wettelijke) percentages in te vullen.
N.B. transitievergoedingen zullen apart in rekening gebracht c.q. gefactureerd worden.
</t>
  </si>
  <si>
    <t>Bepaalde tijd</t>
  </si>
  <si>
    <t>Salariscomponenten</t>
  </si>
  <si>
    <t xml:space="preserve">Payrolling uren </t>
  </si>
  <si>
    <t>Brutosalaris = 100% (A)</t>
  </si>
  <si>
    <t>Reserveringen (C)</t>
  </si>
  <si>
    <r>
      <t xml:space="preserve">Vakantiedagen </t>
    </r>
    <r>
      <rPr>
        <i/>
        <sz val="11"/>
        <color rgb="FF403151"/>
        <rFont val="Assistant Light"/>
      </rPr>
      <t>(N.B. Dit bestaat vanaf 2023 uit 144 uur wettelijk verlof en 43,2 uur bovenwettelijk verlof. Mogelijk wordt er nog 7,2 uur van genoemd bovenwettelijk verlof ingeleverd om van 5 mei een verplichte vrije dag te maken. Ten tijde van de publicatie van onderhavige aanbesteding is/was deze informatie nog niet bekend.)</t>
    </r>
  </si>
  <si>
    <t>Feestdagen</t>
  </si>
  <si>
    <t>Kort verzuim</t>
  </si>
  <si>
    <t>Bijzonder verlof</t>
  </si>
  <si>
    <t>Afwezigheid door ziekte</t>
  </si>
  <si>
    <t>Subtotaal Loon + Reserveringen (C)</t>
  </si>
  <si>
    <r>
      <t xml:space="preserve">IKB (Individueel KeuzeBudget) </t>
    </r>
    <r>
      <rPr>
        <i/>
        <sz val="11"/>
        <color rgb="FF403151"/>
        <rFont val="Assistant Light"/>
      </rPr>
      <t>(N.B.: het IKB-percentage is een vanuit de GGDrU vastgesteld percentage.)</t>
    </r>
  </si>
  <si>
    <t>Subtotaal Loon + Reserveringen (C) + IKB</t>
  </si>
  <si>
    <t>Werkgeverslasten (D)</t>
  </si>
  <si>
    <t>Bijdrage zorgverzekeringswet (ZVW)</t>
  </si>
  <si>
    <t>Werkeloosheidswet (WW)</t>
  </si>
  <si>
    <t>Wet op arbeidsongeschiktheid (WAO/WIA)</t>
  </si>
  <si>
    <t>Sectorfonds</t>
  </si>
  <si>
    <t>ZW aanvullende verzekering</t>
  </si>
  <si>
    <t>ZW gediff. ERD (deel van WHK)</t>
  </si>
  <si>
    <t>WGA premie vast (deel van WHK)</t>
  </si>
  <si>
    <t>WGA flex (deel van WHK)</t>
  </si>
  <si>
    <t>ABP - Pensioen conform CAO SGO</t>
  </si>
  <si>
    <t>Scholing/opleiding</t>
  </si>
  <si>
    <t>Sociaal fonds</t>
  </si>
  <si>
    <t>Subtotaal Loon + Reserveringen (C) + EJU + Werkgeverslasten (D)</t>
  </si>
  <si>
    <t>Additionele lasten (E)</t>
  </si>
  <si>
    <t>Overige directe lasten</t>
  </si>
  <si>
    <t xml:space="preserve">N.B.: Overige directe lasten mogen enkel de uniek bij de functie behorende directe lasten te betreffen. Overige directe lasten dienen expliciet géén lasten te zijn die behoren tot de bureaumarge. </t>
  </si>
  <si>
    <t>Aanbestedende dienst is gerechtigd een nadere uitsplitsing van de directe lasten op te vragen. Mocht naar mening van Aanbestedende dienst een deel van de bureaumarge zijn opgenomen</t>
  </si>
  <si>
    <t>in de overige directe lasten kan de Inschrijver een nadere toelichting geven. Wanneer deze toelichting niet voldoet komt de Inschrijver niet voor gunning in aanmerking.</t>
  </si>
  <si>
    <t>Loonsom excl. BTW</t>
  </si>
  <si>
    <t>Bureaumarge (F)</t>
  </si>
  <si>
    <t>Per uur in euro's</t>
  </si>
  <si>
    <t>Bureaumarge en -overhead per uur in euro's (fase A, B en C - 1-2-3-4).</t>
  </si>
  <si>
    <t>Inschrijfprijs voor -4-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</si>
</sst>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11"/>
      <color theme="1"/>
      <name val="Calibri"/>
      <family val="2"/>
      <scheme val="minor"/>
    </font>
    <font>
      <sz val="11"/>
      <color theme="1"/>
      <name val="Calibri"/>
      <family val="2"/>
    </font>
    <font>
      <sz val="11"/>
      <color rgb="FF000000"/>
      <name val="Assistant Light"/>
    </font>
    <font>
      <b/>
      <sz val="16"/>
      <color rgb="FF403151"/>
      <name val="Assistant Light"/>
    </font>
    <font>
      <sz val="11"/>
      <color rgb="FF403151"/>
      <name val="Assistant Light"/>
    </font>
    <font>
      <b/>
      <sz val="11"/>
      <color rgb="FF403151"/>
      <name val="Assistant Light"/>
    </font>
    <font>
      <b/>
      <sz val="11"/>
      <color rgb="FF403151"/>
      <name val="Calibri"/>
      <family val="2"/>
    </font>
    <font>
      <b/>
      <sz val="11"/>
      <color rgb="FF000000"/>
      <name val="Assistant Light"/>
    </font>
    <font>
      <b/>
      <sz val="11"/>
      <color rgb="FF000000"/>
      <name val="Calibri"/>
      <family val="2"/>
    </font>
    <font>
      <b/>
      <u/>
      <sz val="11"/>
      <color rgb="FF403151"/>
      <name val="Assistant Light"/>
    </font>
    <font>
      <b/>
      <sz val="11"/>
      <color rgb="FFFFFFFF"/>
      <name val="Assistant Light"/>
    </font>
    <font>
      <sz val="16"/>
      <color rgb="FF403151"/>
      <name val="Assistant Light"/>
    </font>
    <font>
      <sz val="11"/>
      <color rgb="FFFFFFFF"/>
      <name val="Assistant Light"/>
    </font>
    <font>
      <sz val="10"/>
      <color theme="1"/>
      <name val="Tahoma"/>
      <family val="2"/>
    </font>
    <font>
      <sz val="10"/>
      <color rgb="FF000000"/>
      <name val="Assistant Light"/>
    </font>
    <font>
      <i/>
      <sz val="11"/>
      <color rgb="FF403151"/>
      <name val="Assistant Light"/>
    </font>
    <font>
      <i/>
      <sz val="10"/>
      <color theme="1"/>
      <name val="Assistant Light"/>
    </font>
  </fonts>
  <fills count="8">
    <fill>
      <patternFill patternType="none"/>
    </fill>
    <fill>
      <patternFill patternType="gray125"/>
    </fill>
    <fill>
      <patternFill patternType="solid">
        <fgColor rgb="FFFFFFFF"/>
        <bgColor rgb="FF000000"/>
      </patternFill>
    </fill>
    <fill>
      <patternFill patternType="solid">
        <fgColor rgb="FF60497A"/>
        <bgColor rgb="FF000000"/>
      </patternFill>
    </fill>
    <fill>
      <patternFill patternType="solid">
        <fgColor rgb="FFD9D9D9"/>
        <bgColor rgb="FF000000"/>
      </patternFill>
    </fill>
    <fill>
      <patternFill patternType="solid">
        <fgColor rgb="FFFF0000"/>
        <bgColor rgb="FF000000"/>
      </patternFill>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71">
    <xf numFmtId="0" fontId="0" fillId="0" borderId="0" xfId="0"/>
    <xf numFmtId="0" fontId="2" fillId="2" borderId="0" xfId="0" applyFont="1" applyFill="1"/>
    <xf numFmtId="0" fontId="3" fillId="0" borderId="0" xfId="0" applyFont="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1" xfId="0" applyFont="1" applyFill="1" applyBorder="1"/>
    <xf numFmtId="0" fontId="5" fillId="2" borderId="2" xfId="0" applyFont="1" applyFill="1" applyBorder="1"/>
    <xf numFmtId="0" fontId="5" fillId="2" borderId="3" xfId="0" applyFont="1" applyFill="1" applyBorder="1"/>
    <xf numFmtId="0" fontId="5" fillId="2" borderId="0" xfId="0" applyFont="1" applyFill="1" applyAlignment="1">
      <alignment horizontal="left" vertical="top" wrapText="1"/>
    </xf>
    <xf numFmtId="0" fontId="11" fillId="3" borderId="7" xfId="0" applyFont="1" applyFill="1" applyBorder="1"/>
    <xf numFmtId="0" fontId="6" fillId="2" borderId="7" xfId="0" applyFont="1" applyFill="1" applyBorder="1"/>
    <xf numFmtId="2" fontId="5" fillId="2" borderId="7" xfId="0" applyNumberFormat="1" applyFont="1" applyFill="1" applyBorder="1"/>
    <xf numFmtId="0" fontId="11" fillId="3" borderId="8" xfId="0" applyFont="1" applyFill="1" applyBorder="1" applyAlignment="1">
      <alignment horizontal="left"/>
    </xf>
    <xf numFmtId="0" fontId="11" fillId="3" borderId="10" xfId="0" applyFont="1" applyFill="1" applyBorder="1" applyAlignment="1">
      <alignment horizontal="left"/>
    </xf>
    <xf numFmtId="0" fontId="5" fillId="2" borderId="7" xfId="0" applyFont="1" applyFill="1" applyBorder="1"/>
    <xf numFmtId="0" fontId="5" fillId="2" borderId="11" xfId="0" applyFont="1" applyFill="1" applyBorder="1"/>
    <xf numFmtId="0" fontId="11" fillId="3" borderId="7" xfId="0" applyFont="1" applyFill="1" applyBorder="1" applyAlignment="1">
      <alignment horizontal="left"/>
    </xf>
    <xf numFmtId="0" fontId="11" fillId="2" borderId="0" xfId="0" applyFont="1" applyFill="1"/>
    <xf numFmtId="44" fontId="5" fillId="2" borderId="0" xfId="1" applyFont="1" applyFill="1" applyBorder="1"/>
    <xf numFmtId="9" fontId="5" fillId="2" borderId="0" xfId="2" applyFont="1" applyFill="1" applyBorder="1"/>
    <xf numFmtId="2" fontId="13" fillId="3" borderId="7" xfId="2" applyNumberFormat="1" applyFont="1" applyFill="1" applyBorder="1"/>
    <xf numFmtId="2" fontId="13" fillId="3" borderId="8" xfId="2" applyNumberFormat="1" applyFont="1" applyFill="1" applyBorder="1"/>
    <xf numFmtId="0" fontId="5" fillId="2" borderId="7" xfId="0" applyFont="1" applyFill="1" applyBorder="1" applyAlignment="1">
      <alignment horizontal="left" vertical="top" wrapText="1"/>
    </xf>
    <xf numFmtId="44" fontId="5" fillId="4" borderId="7" xfId="1" applyFont="1" applyFill="1" applyBorder="1" applyProtection="1">
      <protection locked="0"/>
    </xf>
    <xf numFmtId="0" fontId="2" fillId="0" borderId="0" xfId="0" applyFont="1"/>
    <xf numFmtId="0" fontId="3" fillId="2" borderId="0" xfId="0" applyFont="1" applyFill="1" applyAlignment="1">
      <alignment horizontal="left" vertical="top" wrapText="1"/>
    </xf>
    <xf numFmtId="0" fontId="8" fillId="2" borderId="7" xfId="0" applyFont="1" applyFill="1" applyBorder="1"/>
    <xf numFmtId="0" fontId="13" fillId="3" borderId="7" xfId="0" applyFont="1" applyFill="1" applyBorder="1"/>
    <xf numFmtId="44" fontId="5" fillId="2" borderId="7" xfId="1" applyFont="1" applyFill="1" applyBorder="1"/>
    <xf numFmtId="44" fontId="5" fillId="2" borderId="7" xfId="0" applyNumberFormat="1" applyFont="1" applyFill="1" applyBorder="1"/>
    <xf numFmtId="0" fontId="4" fillId="5" borderId="7" xfId="0" applyFont="1" applyFill="1" applyBorder="1"/>
    <xf numFmtId="44" fontId="12" fillId="5" borderId="7" xfId="0" applyNumberFormat="1" applyFont="1" applyFill="1" applyBorder="1"/>
    <xf numFmtId="0" fontId="11" fillId="3" borderId="7" xfId="3" applyFont="1" applyFill="1" applyBorder="1" applyAlignment="1">
      <alignment horizontal="justify"/>
    </xf>
    <xf numFmtId="10" fontId="5" fillId="4" borderId="7" xfId="2" applyNumberFormat="1" applyFont="1" applyFill="1" applyBorder="1" applyProtection="1">
      <protection locked="0"/>
    </xf>
    <xf numFmtId="10" fontId="11" fillId="3" borderId="7" xfId="2" applyNumberFormat="1" applyFont="1" applyFill="1" applyBorder="1" applyAlignment="1">
      <alignment horizontal="left"/>
    </xf>
    <xf numFmtId="10" fontId="13" fillId="3" borderId="8" xfId="2" applyNumberFormat="1" applyFont="1" applyFill="1" applyBorder="1"/>
    <xf numFmtId="0" fontId="3" fillId="2" borderId="3" xfId="0" applyFont="1" applyFill="1" applyBorder="1"/>
    <xf numFmtId="2" fontId="5" fillId="6" borderId="7" xfId="2" applyNumberFormat="1" applyFont="1" applyFill="1" applyBorder="1" applyProtection="1">
      <protection locked="0"/>
    </xf>
    <xf numFmtId="10" fontId="5" fillId="0" borderId="7" xfId="2" applyNumberFormat="1" applyFont="1" applyFill="1" applyBorder="1" applyProtection="1">
      <protection locked="0"/>
    </xf>
    <xf numFmtId="0" fontId="11" fillId="0" borderId="7" xfId="0" applyFont="1" applyBorder="1" applyAlignment="1">
      <alignment horizontal="left"/>
    </xf>
    <xf numFmtId="10" fontId="11" fillId="0" borderId="7" xfId="2" applyNumberFormat="1" applyFont="1" applyFill="1" applyBorder="1" applyAlignment="1">
      <alignment horizontal="left"/>
    </xf>
    <xf numFmtId="2" fontId="5" fillId="6" borderId="0" xfId="2" applyNumberFormat="1" applyFont="1" applyFill="1" applyBorder="1" applyProtection="1">
      <protection locked="0"/>
    </xf>
    <xf numFmtId="0" fontId="5" fillId="2" borderId="7" xfId="0" applyFont="1" applyFill="1" applyBorder="1" applyAlignment="1">
      <alignment wrapText="1"/>
    </xf>
    <xf numFmtId="10" fontId="5" fillId="4" borderId="7" xfId="2" applyNumberFormat="1" applyFont="1" applyFill="1" applyBorder="1" applyAlignment="1" applyProtection="1">
      <alignment vertical="top"/>
      <protection locked="0"/>
    </xf>
    <xf numFmtId="0" fontId="17" fillId="7" borderId="0" xfId="0" applyFont="1" applyFill="1"/>
    <xf numFmtId="0" fontId="11" fillId="3" borderId="7" xfId="3" applyFont="1" applyFill="1" applyBorder="1" applyAlignment="1">
      <alignment horizontal="justify" vertical="top" wrapText="1"/>
    </xf>
    <xf numFmtId="0" fontId="3" fillId="4" borderId="7" xfId="3" applyFont="1" applyFill="1" applyBorder="1" applyAlignment="1" applyProtection="1">
      <alignment horizontal="justify" vertical="top" wrapText="1"/>
      <protection locked="0"/>
    </xf>
    <xf numFmtId="0" fontId="15" fillId="4" borderId="7" xfId="3" applyFont="1" applyFill="1" applyBorder="1" applyAlignment="1" applyProtection="1">
      <protection locked="0"/>
    </xf>
    <xf numFmtId="0" fontId="3" fillId="4" borderId="8" xfId="3" applyFont="1" applyFill="1" applyBorder="1" applyAlignment="1" applyProtection="1">
      <alignment horizontal="center" vertical="top" wrapText="1"/>
      <protection locked="0"/>
    </xf>
    <xf numFmtId="0" fontId="3" fillId="4" borderId="9" xfId="3" applyFont="1" applyFill="1" applyBorder="1" applyAlignment="1" applyProtection="1">
      <alignment horizontal="center" vertical="top" wrapText="1"/>
      <protection locked="0"/>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11" fillId="3" borderId="7" xfId="3" applyFont="1" applyFill="1" applyBorder="1" applyAlignment="1">
      <alignment horizontal="justify" vertical="top" wrapText="1"/>
    </xf>
    <xf numFmtId="0" fontId="11" fillId="3" borderId="12" xfId="0" applyFont="1" applyFill="1" applyBorder="1" applyAlignment="1">
      <alignment horizontal="center"/>
    </xf>
    <xf numFmtId="0" fontId="11" fillId="3" borderId="13" xfId="0" applyFont="1" applyFill="1" applyBorder="1" applyAlignment="1">
      <alignment horizontal="center"/>
    </xf>
    <xf numFmtId="0" fontId="11" fillId="3" borderId="8" xfId="0" applyFont="1" applyFill="1" applyBorder="1" applyAlignment="1">
      <alignment horizontal="center"/>
    </xf>
    <xf numFmtId="0" fontId="11" fillId="3" borderId="9" xfId="0" applyFont="1" applyFill="1" applyBorder="1" applyAlignment="1">
      <alignment horizontal="center"/>
    </xf>
    <xf numFmtId="2" fontId="5" fillId="6" borderId="7" xfId="2" applyNumberFormat="1" applyFont="1" applyFill="1" applyBorder="1" applyProtection="1"/>
    <xf numFmtId="2" fontId="5" fillId="2" borderId="7" xfId="0" applyNumberFormat="1" applyFont="1" applyFill="1" applyBorder="1" applyProtection="1"/>
    <xf numFmtId="0" fontId="11" fillId="3" borderId="10" xfId="0" applyFont="1" applyFill="1" applyBorder="1" applyAlignment="1" applyProtection="1">
      <alignment horizontal="left"/>
    </xf>
    <xf numFmtId="2" fontId="5" fillId="6" borderId="7" xfId="2" applyNumberFormat="1" applyFont="1" applyFill="1" applyBorder="1" applyAlignment="1" applyProtection="1">
      <alignment vertical="top"/>
    </xf>
    <xf numFmtId="2" fontId="13" fillId="3" borderId="7" xfId="0" applyNumberFormat="1" applyFont="1" applyFill="1" applyBorder="1" applyAlignment="1" applyProtection="1">
      <alignment horizontal="right"/>
    </xf>
    <xf numFmtId="2" fontId="13" fillId="0" borderId="7" xfId="0" applyNumberFormat="1" applyFont="1" applyBorder="1" applyAlignment="1" applyProtection="1">
      <alignment horizontal="right"/>
    </xf>
    <xf numFmtId="0" fontId="11" fillId="3" borderId="7" xfId="0" applyFont="1" applyFill="1" applyBorder="1" applyAlignment="1" applyProtection="1">
      <alignment horizontal="left"/>
    </xf>
    <xf numFmtId="10" fontId="5" fillId="0" borderId="7" xfId="2" applyNumberFormat="1" applyFont="1" applyFill="1" applyBorder="1" applyAlignment="1" applyProtection="1">
      <alignment vertical="top"/>
    </xf>
  </cellXfs>
  <cellStyles count="4">
    <cellStyle name="Procent" xfId="2" builtinId="5"/>
    <cellStyle name="Standaard" xfId="0" builtinId="0"/>
    <cellStyle name="Standaard 3" xfId="3" xr:uid="{C805DE2A-A9CE-4DBC-B4DB-AFA1C350ADC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256540</xdr:colOff>
      <xdr:row>0</xdr:row>
      <xdr:rowOff>165099</xdr:rowOff>
    </xdr:from>
    <xdr:to>
      <xdr:col>6</xdr:col>
      <xdr:colOff>99605</xdr:colOff>
      <xdr:row>6</xdr:row>
      <xdr:rowOff>136338</xdr:rowOff>
    </xdr:to>
    <xdr:pic>
      <xdr:nvPicPr>
        <xdr:cNvPr id="2" name="Afbeelding 1" descr="NieuwlandSamen">
          <a:extLst>
            <a:ext uri="{FF2B5EF4-FFF2-40B4-BE49-F238E27FC236}">
              <a16:creationId xmlns:a16="http://schemas.microsoft.com/office/drawing/2014/main" id="{3D337900-D0C5-491F-9973-3F4AD1DA46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0780" y="165099"/>
          <a:ext cx="2068830" cy="1067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256540</xdr:colOff>
      <xdr:row>0</xdr:row>
      <xdr:rowOff>165099</xdr:rowOff>
    </xdr:from>
    <xdr:to>
      <xdr:col>3</xdr:col>
      <xdr:colOff>2321559</xdr:colOff>
      <xdr:row>6</xdr:row>
      <xdr:rowOff>149038</xdr:rowOff>
    </xdr:to>
    <xdr:pic>
      <xdr:nvPicPr>
        <xdr:cNvPr id="11" name="Afbeelding 10" descr="NieuwlandSamen">
          <a:extLst>
            <a:ext uri="{FF2B5EF4-FFF2-40B4-BE49-F238E27FC236}">
              <a16:creationId xmlns:a16="http://schemas.microsoft.com/office/drawing/2014/main" id="{912BD98A-EAC6-4399-915C-A62F727B6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1220" y="165099"/>
          <a:ext cx="2065019" cy="1069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256540</xdr:colOff>
      <xdr:row>0</xdr:row>
      <xdr:rowOff>165099</xdr:rowOff>
    </xdr:from>
    <xdr:ext cx="2071551" cy="1082852"/>
    <xdr:pic>
      <xdr:nvPicPr>
        <xdr:cNvPr id="12" name="Afbeelding 11" descr="NieuwlandSamen">
          <a:extLst>
            <a:ext uri="{FF2B5EF4-FFF2-40B4-BE49-F238E27FC236}">
              <a16:creationId xmlns:a16="http://schemas.microsoft.com/office/drawing/2014/main" id="{EBCAC382-0FA6-4C20-B248-C12F42011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1220" y="165099"/>
          <a:ext cx="2071551" cy="10828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B206A-646F-4133-9A46-F5CA26BC2ABB}">
  <dimension ref="A1:G43"/>
  <sheetViews>
    <sheetView tabSelected="1" topLeftCell="A11" zoomScaleNormal="100" workbookViewId="0">
      <selection activeCell="E24" sqref="E24"/>
    </sheetView>
  </sheetViews>
  <sheetFormatPr defaultRowHeight="14.4" x14ac:dyDescent="0.3"/>
  <cols>
    <col min="2" max="2" width="39.6640625" customWidth="1"/>
    <col min="3" max="3" width="30.6640625" customWidth="1"/>
    <col min="4" max="4" width="34.6640625" bestFit="1" customWidth="1"/>
    <col min="5" max="5" width="20.109375" customWidth="1"/>
    <col min="6" max="6" width="12.33203125" bestFit="1" customWidth="1"/>
  </cols>
  <sheetData>
    <row r="1" spans="1:7" x14ac:dyDescent="0.3">
      <c r="A1" s="1"/>
      <c r="B1" s="1"/>
      <c r="C1" s="1"/>
      <c r="D1" s="1"/>
      <c r="E1" s="1"/>
      <c r="F1" s="1"/>
      <c r="G1" s="1"/>
    </row>
    <row r="2" spans="1:7" x14ac:dyDescent="0.3">
      <c r="A2" s="1"/>
      <c r="B2" s="1"/>
      <c r="C2" s="1"/>
      <c r="D2" s="1"/>
      <c r="E2" s="1"/>
      <c r="F2" s="1"/>
      <c r="G2" s="1"/>
    </row>
    <row r="3" spans="1:7" x14ac:dyDescent="0.3">
      <c r="A3" s="1"/>
      <c r="B3" s="1"/>
      <c r="C3" s="1"/>
      <c r="D3" s="1"/>
      <c r="E3" s="1"/>
      <c r="F3" s="1"/>
      <c r="G3" s="1"/>
    </row>
    <row r="4" spans="1:7" x14ac:dyDescent="0.3">
      <c r="A4" s="1"/>
      <c r="B4" s="1"/>
      <c r="C4" s="1"/>
      <c r="D4" s="1"/>
      <c r="E4" s="1"/>
      <c r="F4" s="1"/>
      <c r="G4" s="1"/>
    </row>
    <row r="5" spans="1:7" x14ac:dyDescent="0.3">
      <c r="A5" s="1"/>
      <c r="B5" s="1"/>
      <c r="C5" s="1"/>
      <c r="D5" s="1"/>
      <c r="E5" s="1"/>
      <c r="F5" s="1"/>
      <c r="G5" s="1"/>
    </row>
    <row r="6" spans="1:7" x14ac:dyDescent="0.3">
      <c r="A6" s="2"/>
      <c r="B6" s="3"/>
      <c r="C6" s="3"/>
      <c r="D6" s="3"/>
      <c r="E6" s="3"/>
      <c r="F6" s="3"/>
      <c r="G6" s="1"/>
    </row>
    <row r="7" spans="1:7" ht="22.8" x14ac:dyDescent="0.5">
      <c r="A7" s="3"/>
      <c r="B7" s="4" t="s">
        <v>0</v>
      </c>
      <c r="C7" s="5"/>
      <c r="D7" s="6"/>
      <c r="E7" s="6"/>
      <c r="F7" s="6"/>
      <c r="G7" s="7"/>
    </row>
    <row r="8" spans="1:7" ht="22.8" x14ac:dyDescent="0.5">
      <c r="A8" s="3"/>
      <c r="B8" s="4" t="s">
        <v>1</v>
      </c>
      <c r="C8" s="5"/>
      <c r="D8" s="6"/>
      <c r="E8" s="6"/>
      <c r="F8" s="6"/>
      <c r="G8" s="7"/>
    </row>
    <row r="9" spans="1:7" ht="15" thickBot="1" x14ac:dyDescent="0.35">
      <c r="A9" s="3"/>
      <c r="B9" s="3"/>
      <c r="C9" s="8"/>
      <c r="D9" s="8"/>
      <c r="E9" s="8"/>
      <c r="F9" s="8"/>
      <c r="G9" s="9"/>
    </row>
    <row r="10" spans="1:7" x14ac:dyDescent="0.3">
      <c r="A10" s="3"/>
      <c r="B10" s="10" t="s">
        <v>2</v>
      </c>
      <c r="C10" s="11"/>
      <c r="D10" s="12"/>
      <c r="E10" s="3"/>
      <c r="F10" s="3"/>
      <c r="G10" s="1"/>
    </row>
    <row r="11" spans="1:7" ht="177.45" customHeight="1" thickBot="1" x14ac:dyDescent="0.35">
      <c r="A11" s="3"/>
      <c r="B11" s="55" t="s">
        <v>3</v>
      </c>
      <c r="C11" s="56"/>
      <c r="D11" s="57"/>
      <c r="E11" s="3"/>
      <c r="F11" s="3"/>
      <c r="G11" s="1"/>
    </row>
    <row r="12" spans="1:7" x14ac:dyDescent="0.3">
      <c r="A12" s="3"/>
      <c r="B12" s="30"/>
      <c r="C12" s="30"/>
      <c r="D12" s="30"/>
      <c r="E12" s="3"/>
      <c r="F12" s="3"/>
      <c r="G12" s="1"/>
    </row>
    <row r="13" spans="1:7" x14ac:dyDescent="0.3">
      <c r="A13" s="3"/>
      <c r="B13" s="14" t="s">
        <v>4</v>
      </c>
      <c r="C13" s="14"/>
      <c r="D13" s="3"/>
      <c r="E13" s="3"/>
      <c r="F13" s="3"/>
      <c r="G13" s="1"/>
    </row>
    <row r="14" spans="1:7" x14ac:dyDescent="0.3">
      <c r="A14" s="3"/>
      <c r="B14" s="31"/>
      <c r="C14" s="15" t="s">
        <v>5</v>
      </c>
      <c r="D14" s="3"/>
      <c r="E14" s="3"/>
      <c r="F14" s="3"/>
      <c r="G14" s="1"/>
    </row>
    <row r="15" spans="1:7" x14ac:dyDescent="0.3">
      <c r="A15" s="3"/>
      <c r="B15" s="32" t="s">
        <v>6</v>
      </c>
      <c r="C15" s="25">
        <f>Invulblad!D50/100</f>
        <v>1.1745000000000001</v>
      </c>
      <c r="D15" s="3"/>
      <c r="E15" s="3"/>
      <c r="F15" s="3"/>
      <c r="G15" s="1"/>
    </row>
    <row r="16" spans="1:7" x14ac:dyDescent="0.3">
      <c r="A16" s="3"/>
      <c r="B16" s="3"/>
      <c r="C16" s="3"/>
      <c r="D16" s="3"/>
      <c r="E16" s="3"/>
      <c r="F16" s="3"/>
      <c r="G16" s="1"/>
    </row>
    <row r="17" spans="1:7" x14ac:dyDescent="0.3">
      <c r="A17" s="3"/>
      <c r="B17" s="3"/>
      <c r="C17" s="3"/>
      <c r="D17" s="1"/>
      <c r="E17" s="3"/>
      <c r="F17" s="3"/>
      <c r="G17" s="1"/>
    </row>
    <row r="18" spans="1:7" x14ac:dyDescent="0.3">
      <c r="A18" s="3"/>
      <c r="B18" s="14" t="s">
        <v>7</v>
      </c>
      <c r="C18" s="14" t="s">
        <v>8</v>
      </c>
      <c r="D18" s="14" t="s">
        <v>9</v>
      </c>
      <c r="E18" s="14" t="s">
        <v>10</v>
      </c>
      <c r="F18" s="14" t="s">
        <v>11</v>
      </c>
      <c r="G18" s="1"/>
    </row>
    <row r="19" spans="1:7" x14ac:dyDescent="0.3">
      <c r="A19" s="3"/>
      <c r="B19" s="19" t="s">
        <v>12</v>
      </c>
      <c r="C19" s="16">
        <f>C15</f>
        <v>1.1745000000000001</v>
      </c>
      <c r="D19" s="33">
        <v>23.9</v>
      </c>
      <c r="E19" s="19">
        <v>10000</v>
      </c>
      <c r="F19" s="33">
        <f>C19*D19*E19</f>
        <v>280705.5</v>
      </c>
      <c r="G19" s="1"/>
    </row>
    <row r="20" spans="1:7" x14ac:dyDescent="0.3">
      <c r="A20" s="3"/>
      <c r="B20" s="3"/>
      <c r="C20" s="3"/>
      <c r="D20" s="3"/>
      <c r="E20" s="3"/>
      <c r="F20" s="3"/>
      <c r="G20" s="1"/>
    </row>
    <row r="21" spans="1:7" x14ac:dyDescent="0.3">
      <c r="A21" s="3"/>
      <c r="B21" s="14" t="s">
        <v>7</v>
      </c>
      <c r="C21" s="14" t="s">
        <v>8</v>
      </c>
      <c r="D21" s="14" t="s">
        <v>10</v>
      </c>
      <c r="E21" s="14" t="s">
        <v>11</v>
      </c>
      <c r="F21" s="3"/>
      <c r="G21" s="1"/>
    </row>
    <row r="22" spans="1:7" x14ac:dyDescent="0.3">
      <c r="A22" s="3"/>
      <c r="B22" s="19" t="s">
        <v>13</v>
      </c>
      <c r="C22" s="34">
        <f>Invulblad!C53</f>
        <v>0</v>
      </c>
      <c r="D22" s="19">
        <f>E19</f>
        <v>10000</v>
      </c>
      <c r="E22" s="34">
        <f>C22*D22</f>
        <v>0</v>
      </c>
      <c r="F22" s="3"/>
      <c r="G22" s="1"/>
    </row>
    <row r="23" spans="1:7" x14ac:dyDescent="0.3">
      <c r="A23" s="3"/>
      <c r="B23" s="3"/>
      <c r="C23" s="3"/>
      <c r="D23" s="3"/>
      <c r="E23" s="3"/>
      <c r="F23" s="3"/>
      <c r="G23" s="1"/>
    </row>
    <row r="24" spans="1:7" ht="22.8" x14ac:dyDescent="0.5">
      <c r="A24" s="3"/>
      <c r="B24" s="3"/>
      <c r="C24" s="3"/>
      <c r="D24" s="35" t="s">
        <v>56</v>
      </c>
      <c r="E24" s="36">
        <f>(F19+E22)*4</f>
        <v>1122822</v>
      </c>
      <c r="F24" s="3"/>
      <c r="G24" s="1"/>
    </row>
    <row r="25" spans="1:7" x14ac:dyDescent="0.3">
      <c r="A25" s="3"/>
      <c r="B25" s="3"/>
      <c r="C25" s="3"/>
      <c r="D25" s="3"/>
      <c r="E25" s="3"/>
      <c r="F25" s="3"/>
      <c r="G25" s="1"/>
    </row>
    <row r="26" spans="1:7" x14ac:dyDescent="0.3">
      <c r="A26" s="3"/>
      <c r="B26" s="3"/>
      <c r="C26" s="3"/>
      <c r="D26" s="3"/>
      <c r="E26" s="3"/>
      <c r="F26" s="3"/>
      <c r="G26" s="1"/>
    </row>
    <row r="27" spans="1:7" x14ac:dyDescent="0.3">
      <c r="A27" s="3"/>
      <c r="B27" s="37" t="s">
        <v>14</v>
      </c>
      <c r="C27" s="53"/>
      <c r="D27" s="54"/>
      <c r="E27" s="3"/>
      <c r="F27" s="3"/>
      <c r="G27" s="1"/>
    </row>
    <row r="28" spans="1:7" x14ac:dyDescent="0.3">
      <c r="A28" s="3"/>
      <c r="B28" s="50" t="s">
        <v>15</v>
      </c>
      <c r="C28" s="51"/>
      <c r="D28" s="52"/>
      <c r="E28" s="3"/>
      <c r="F28" s="3"/>
      <c r="G28" s="1"/>
    </row>
    <row r="29" spans="1:7" x14ac:dyDescent="0.3">
      <c r="A29" s="3"/>
      <c r="B29" s="50" t="s">
        <v>16</v>
      </c>
      <c r="C29" s="51"/>
      <c r="D29" s="52"/>
      <c r="E29" s="3"/>
      <c r="F29" s="3"/>
      <c r="G29" s="1"/>
    </row>
    <row r="30" spans="1:7" x14ac:dyDescent="0.3">
      <c r="A30" s="3"/>
      <c r="B30" s="50" t="s">
        <v>17</v>
      </c>
      <c r="C30" s="51"/>
      <c r="D30" s="52"/>
      <c r="E30" s="3"/>
      <c r="F30" s="3"/>
      <c r="G30" s="1"/>
    </row>
    <row r="31" spans="1:7" x14ac:dyDescent="0.3">
      <c r="A31" s="3"/>
      <c r="B31" s="58" t="s">
        <v>18</v>
      </c>
      <c r="C31" s="51"/>
      <c r="D31" s="52"/>
      <c r="E31" s="3"/>
      <c r="F31" s="3"/>
      <c r="G31" s="1"/>
    </row>
    <row r="32" spans="1:7" x14ac:dyDescent="0.3">
      <c r="A32" s="3"/>
      <c r="B32" s="58"/>
      <c r="C32" s="51"/>
      <c r="D32" s="52"/>
      <c r="E32" s="3"/>
      <c r="F32" s="3"/>
      <c r="G32" s="1"/>
    </row>
    <row r="33" spans="1:7" x14ac:dyDescent="0.3">
      <c r="A33" s="3"/>
      <c r="B33" s="58"/>
      <c r="C33" s="51"/>
      <c r="D33" s="52"/>
      <c r="E33" s="3"/>
      <c r="F33" s="3"/>
      <c r="G33" s="1"/>
    </row>
    <row r="34" spans="1:7" ht="28.95" customHeight="1" x14ac:dyDescent="0.3">
      <c r="A34" s="3"/>
      <c r="B34" s="50" t="s">
        <v>19</v>
      </c>
      <c r="C34" s="51"/>
      <c r="D34" s="52"/>
      <c r="E34" s="3"/>
      <c r="F34" s="3"/>
      <c r="G34" s="1"/>
    </row>
    <row r="35" spans="1:7" x14ac:dyDescent="0.3">
      <c r="A35" s="3"/>
      <c r="G35" s="1"/>
    </row>
    <row r="36" spans="1:7" x14ac:dyDescent="0.3">
      <c r="A36" s="3"/>
      <c r="G36" s="1"/>
    </row>
    <row r="37" spans="1:7" x14ac:dyDescent="0.3">
      <c r="A37" s="3"/>
      <c r="G37" s="1"/>
    </row>
    <row r="38" spans="1:7" x14ac:dyDescent="0.3">
      <c r="A38" s="3"/>
      <c r="G38" s="1"/>
    </row>
    <row r="39" spans="1:7" x14ac:dyDescent="0.3">
      <c r="A39" s="3"/>
      <c r="G39" s="1"/>
    </row>
    <row r="40" spans="1:7" x14ac:dyDescent="0.3">
      <c r="A40" s="3"/>
      <c r="G40" s="1"/>
    </row>
    <row r="41" spans="1:7" x14ac:dyDescent="0.3">
      <c r="A41" s="3"/>
      <c r="G41" s="1"/>
    </row>
    <row r="42" spans="1:7" x14ac:dyDescent="0.3">
      <c r="A42" s="1"/>
      <c r="B42" s="1"/>
      <c r="C42" s="1"/>
      <c r="D42" s="1"/>
      <c r="E42" s="1"/>
      <c r="F42" s="1"/>
      <c r="G42" s="1"/>
    </row>
    <row r="43" spans="1:7" x14ac:dyDescent="0.3">
      <c r="A43" s="29"/>
      <c r="B43" s="29"/>
      <c r="C43" s="29"/>
      <c r="D43" s="29"/>
      <c r="E43" s="29"/>
      <c r="F43" s="29"/>
      <c r="G43" s="29"/>
    </row>
  </sheetData>
  <sheetProtection algorithmName="SHA-512" hashValue="xPoQv50dW8Hr99UPEMuyrQ8PIRQdhOI7ZzvS43N+ymyl79WtD5smqqS54+3BDW0rJ8tIvsEzAQw7tIrHYyIMiQ==" saltValue="r00N7nTLVIt/HUS3vykhgA==" spinCount="100000" sheet="1" objects="1" scenarios="1"/>
  <protectedRanges>
    <protectedRange sqref="C27:D34" name="Bereik1"/>
  </protectedRanges>
  <mergeCells count="8">
    <mergeCell ref="C34:D34"/>
    <mergeCell ref="C27:D27"/>
    <mergeCell ref="B11:D11"/>
    <mergeCell ref="C28:D28"/>
    <mergeCell ref="C29:D29"/>
    <mergeCell ref="C30:D30"/>
    <mergeCell ref="B31:B33"/>
    <mergeCell ref="C31:D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96CE7-2FD4-4AAB-BFFB-291A56A31F4A}">
  <dimension ref="A1:F54"/>
  <sheetViews>
    <sheetView topLeftCell="A36" zoomScaleNormal="100" workbookViewId="0">
      <selection activeCell="C54" sqref="C54"/>
    </sheetView>
  </sheetViews>
  <sheetFormatPr defaultRowHeight="14.4" x14ac:dyDescent="0.3"/>
  <cols>
    <col min="2" max="2" width="64.88671875" customWidth="1"/>
    <col min="3" max="3" width="25.6640625" customWidth="1"/>
    <col min="4" max="4" width="53.33203125" customWidth="1"/>
  </cols>
  <sheetData>
    <row r="1" spans="1:6" x14ac:dyDescent="0.3">
      <c r="A1" s="1"/>
      <c r="B1" s="1"/>
      <c r="C1" s="1"/>
      <c r="D1" s="1"/>
      <c r="E1" s="1"/>
      <c r="F1" s="1"/>
    </row>
    <row r="2" spans="1:6" x14ac:dyDescent="0.3">
      <c r="A2" s="1"/>
      <c r="B2" s="1"/>
      <c r="C2" s="1"/>
      <c r="D2" s="1"/>
      <c r="E2" s="1"/>
      <c r="F2" s="1"/>
    </row>
    <row r="3" spans="1:6" x14ac:dyDescent="0.3">
      <c r="A3" s="1"/>
      <c r="B3" s="1"/>
      <c r="C3" s="1"/>
      <c r="D3" s="1"/>
      <c r="E3" s="1"/>
      <c r="F3" s="1"/>
    </row>
    <row r="4" spans="1:6" x14ac:dyDescent="0.3">
      <c r="A4" s="1"/>
      <c r="B4" s="1"/>
      <c r="C4" s="1"/>
      <c r="D4" s="1"/>
      <c r="E4" s="1"/>
      <c r="F4" s="1"/>
    </row>
    <row r="5" spans="1:6" x14ac:dyDescent="0.3">
      <c r="A5" s="1"/>
      <c r="B5" s="1"/>
      <c r="C5" s="1"/>
      <c r="D5" s="1"/>
      <c r="E5" s="1"/>
      <c r="F5" s="1"/>
    </row>
    <row r="6" spans="1:6" x14ac:dyDescent="0.3">
      <c r="A6" s="2"/>
      <c r="B6" s="3"/>
      <c r="C6" s="3"/>
      <c r="D6" s="3"/>
      <c r="E6" s="3"/>
      <c r="F6" s="1"/>
    </row>
    <row r="7" spans="1:6" ht="22.8" x14ac:dyDescent="0.5">
      <c r="A7" s="3"/>
      <c r="B7" s="4" t="s">
        <v>0</v>
      </c>
      <c r="C7" s="5"/>
      <c r="D7" s="6"/>
      <c r="E7" s="6"/>
      <c r="F7" s="7"/>
    </row>
    <row r="8" spans="1:6" ht="22.8" x14ac:dyDescent="0.5">
      <c r="A8" s="3"/>
      <c r="B8" s="4" t="s">
        <v>1</v>
      </c>
      <c r="C8" s="5"/>
      <c r="D8" s="6"/>
      <c r="E8" s="6"/>
      <c r="F8" s="7"/>
    </row>
    <row r="9" spans="1:6" ht="15" thickBot="1" x14ac:dyDescent="0.35">
      <c r="A9" s="3"/>
      <c r="B9" s="3"/>
      <c r="C9" s="8"/>
      <c r="D9" s="8"/>
      <c r="E9" s="8"/>
      <c r="F9" s="9"/>
    </row>
    <row r="10" spans="1:6" x14ac:dyDescent="0.3">
      <c r="A10" s="3"/>
      <c r="B10" s="10" t="s">
        <v>2</v>
      </c>
      <c r="C10" s="11"/>
      <c r="D10" s="41"/>
      <c r="E10" s="3"/>
      <c r="F10" s="1"/>
    </row>
    <row r="11" spans="1:6" ht="216" customHeight="1" thickBot="1" x14ac:dyDescent="0.35">
      <c r="A11" s="3"/>
      <c r="B11" s="55" t="s">
        <v>20</v>
      </c>
      <c r="C11" s="56"/>
      <c r="D11" s="57"/>
      <c r="E11" s="3"/>
      <c r="F11" s="1"/>
    </row>
    <row r="12" spans="1:6" x14ac:dyDescent="0.3">
      <c r="A12" s="3"/>
      <c r="B12" s="13"/>
      <c r="C12" s="13"/>
      <c r="D12" s="3"/>
      <c r="E12" s="3"/>
      <c r="F12" s="1"/>
    </row>
    <row r="13" spans="1:6" x14ac:dyDescent="0.3">
      <c r="A13" s="3"/>
      <c r="B13" s="14" t="s">
        <v>4</v>
      </c>
      <c r="C13" s="59" t="s">
        <v>21</v>
      </c>
      <c r="D13" s="60"/>
      <c r="E13" s="3"/>
      <c r="F13" s="1"/>
    </row>
    <row r="14" spans="1:6" x14ac:dyDescent="0.3">
      <c r="A14" s="3"/>
      <c r="B14" s="14" t="s">
        <v>22</v>
      </c>
      <c r="C14" s="61" t="s">
        <v>23</v>
      </c>
      <c r="D14" s="62"/>
      <c r="E14" s="3"/>
      <c r="F14" s="1"/>
    </row>
    <row r="15" spans="1:6" x14ac:dyDescent="0.3">
      <c r="A15" s="3"/>
      <c r="B15" s="15" t="s">
        <v>24</v>
      </c>
      <c r="C15" s="16"/>
      <c r="D15" s="64">
        <v>100</v>
      </c>
      <c r="E15" s="3"/>
      <c r="F15" s="1"/>
    </row>
    <row r="16" spans="1:6" x14ac:dyDescent="0.3">
      <c r="A16" s="3"/>
      <c r="B16" s="17" t="s">
        <v>25</v>
      </c>
      <c r="C16" s="18"/>
      <c r="D16" s="65"/>
      <c r="E16" s="3"/>
      <c r="F16" s="1"/>
    </row>
    <row r="17" spans="1:6" ht="80.25" customHeight="1" x14ac:dyDescent="0.3">
      <c r="A17" s="3"/>
      <c r="B17" s="47" t="s">
        <v>26</v>
      </c>
      <c r="C17" s="48">
        <v>0</v>
      </c>
      <c r="D17" s="66">
        <f>C17*D$15</f>
        <v>0</v>
      </c>
      <c r="E17" s="3"/>
      <c r="F17" s="1"/>
    </row>
    <row r="18" spans="1:6" x14ac:dyDescent="0.3">
      <c r="A18" s="3"/>
      <c r="B18" s="19" t="s">
        <v>27</v>
      </c>
      <c r="C18" s="38">
        <v>0</v>
      </c>
      <c r="D18" s="66">
        <f t="shared" ref="D18:D21" si="0">C18*D$15</f>
        <v>0</v>
      </c>
      <c r="E18" s="3"/>
      <c r="F18" s="1"/>
    </row>
    <row r="19" spans="1:6" x14ac:dyDescent="0.3">
      <c r="A19" s="3"/>
      <c r="B19" s="19" t="s">
        <v>28</v>
      </c>
      <c r="C19" s="38">
        <v>0</v>
      </c>
      <c r="D19" s="66">
        <f t="shared" si="0"/>
        <v>0</v>
      </c>
      <c r="E19" s="3"/>
      <c r="F19" s="1"/>
    </row>
    <row r="20" spans="1:6" x14ac:dyDescent="0.3">
      <c r="A20" s="3"/>
      <c r="B20" s="20" t="s">
        <v>29</v>
      </c>
      <c r="C20" s="38">
        <v>0</v>
      </c>
      <c r="D20" s="66">
        <f t="shared" si="0"/>
        <v>0</v>
      </c>
      <c r="E20" s="3"/>
      <c r="F20" s="1"/>
    </row>
    <row r="21" spans="1:6" x14ac:dyDescent="0.3">
      <c r="A21" s="3"/>
      <c r="B21" s="20" t="s">
        <v>30</v>
      </c>
      <c r="C21" s="38">
        <v>0</v>
      </c>
      <c r="D21" s="66">
        <f t="shared" si="0"/>
        <v>0</v>
      </c>
      <c r="E21" s="3"/>
      <c r="F21" s="1"/>
    </row>
    <row r="22" spans="1:6" x14ac:dyDescent="0.3">
      <c r="A22" s="3"/>
      <c r="B22" s="19"/>
      <c r="C22" s="43"/>
      <c r="D22" s="63"/>
      <c r="E22" s="3"/>
      <c r="F22" s="1"/>
    </row>
    <row r="23" spans="1:6" x14ac:dyDescent="0.3">
      <c r="A23" s="3"/>
      <c r="B23" s="21" t="s">
        <v>31</v>
      </c>
      <c r="C23" s="39"/>
      <c r="D23" s="67">
        <f>D15+D17+D18+D19+D21+D20</f>
        <v>100</v>
      </c>
      <c r="E23" s="3"/>
      <c r="F23" s="1"/>
    </row>
    <row r="24" spans="1:6" ht="28.8" x14ac:dyDescent="0.3">
      <c r="A24" s="3"/>
      <c r="B24" s="47" t="s">
        <v>32</v>
      </c>
      <c r="C24" s="70">
        <v>0.17449999999999999</v>
      </c>
      <c r="D24" s="66">
        <f>C24*D23</f>
        <v>17.45</v>
      </c>
      <c r="E24" s="3"/>
      <c r="F24" s="1"/>
    </row>
    <row r="25" spans="1:6" x14ac:dyDescent="0.3">
      <c r="A25" s="3"/>
      <c r="B25" s="19"/>
      <c r="C25" s="43"/>
      <c r="D25" s="63"/>
      <c r="E25" s="3"/>
      <c r="F25" s="1"/>
    </row>
    <row r="26" spans="1:6" ht="13.95" customHeight="1" x14ac:dyDescent="0.3">
      <c r="A26" s="3"/>
      <c r="B26" s="21" t="s">
        <v>33</v>
      </c>
      <c r="C26" s="39"/>
      <c r="D26" s="67">
        <f>SUM(D23+D24)</f>
        <v>117.45</v>
      </c>
      <c r="E26" s="3"/>
      <c r="F26" s="1"/>
    </row>
    <row r="27" spans="1:6" x14ac:dyDescent="0.3">
      <c r="A27" s="3"/>
      <c r="B27" s="44" t="s">
        <v>33</v>
      </c>
      <c r="C27" s="45"/>
      <c r="D27" s="68">
        <f>SUM(D23+D26)</f>
        <v>217.45</v>
      </c>
      <c r="E27" s="3"/>
      <c r="F27" s="1"/>
    </row>
    <row r="28" spans="1:6" x14ac:dyDescent="0.3">
      <c r="A28" s="3"/>
      <c r="B28" s="21" t="s">
        <v>34</v>
      </c>
      <c r="C28" s="39"/>
      <c r="D28" s="69"/>
      <c r="E28" s="3"/>
      <c r="F28" s="1"/>
    </row>
    <row r="29" spans="1:6" x14ac:dyDescent="0.3">
      <c r="A29" s="3"/>
      <c r="B29" s="19" t="s">
        <v>35</v>
      </c>
      <c r="C29" s="38">
        <v>0</v>
      </c>
      <c r="D29" s="63">
        <f t="shared" ref="D29:D39" si="1">C29*D$26</f>
        <v>0</v>
      </c>
      <c r="E29" s="3"/>
      <c r="F29" s="1"/>
    </row>
    <row r="30" spans="1:6" x14ac:dyDescent="0.3">
      <c r="A30" s="3"/>
      <c r="B30" s="19" t="s">
        <v>36</v>
      </c>
      <c r="C30" s="38">
        <v>0</v>
      </c>
      <c r="D30" s="63">
        <f t="shared" si="1"/>
        <v>0</v>
      </c>
      <c r="E30" s="3"/>
      <c r="F30" s="1"/>
    </row>
    <row r="31" spans="1:6" x14ac:dyDescent="0.3">
      <c r="A31" s="3"/>
      <c r="B31" s="19" t="s">
        <v>37</v>
      </c>
      <c r="C31" s="38">
        <v>0</v>
      </c>
      <c r="D31" s="63">
        <f t="shared" si="1"/>
        <v>0</v>
      </c>
      <c r="E31" s="3"/>
      <c r="F31" s="1"/>
    </row>
    <row r="32" spans="1:6" x14ac:dyDescent="0.3">
      <c r="A32" s="3"/>
      <c r="B32" s="19" t="s">
        <v>38</v>
      </c>
      <c r="C32" s="38">
        <v>0</v>
      </c>
      <c r="D32" s="63">
        <f t="shared" si="1"/>
        <v>0</v>
      </c>
      <c r="E32" s="3"/>
      <c r="F32" s="1"/>
    </row>
    <row r="33" spans="1:6" x14ac:dyDescent="0.3">
      <c r="A33" s="3"/>
      <c r="B33" s="19" t="s">
        <v>39</v>
      </c>
      <c r="C33" s="38">
        <v>0</v>
      </c>
      <c r="D33" s="63">
        <f t="shared" si="1"/>
        <v>0</v>
      </c>
      <c r="E33" s="22"/>
      <c r="F33" s="1"/>
    </row>
    <row r="34" spans="1:6" x14ac:dyDescent="0.3">
      <c r="A34" s="3"/>
      <c r="B34" s="19" t="s">
        <v>40</v>
      </c>
      <c r="C34" s="38">
        <v>0</v>
      </c>
      <c r="D34" s="63">
        <f t="shared" si="1"/>
        <v>0</v>
      </c>
      <c r="E34" s="23"/>
      <c r="F34" s="1"/>
    </row>
    <row r="35" spans="1:6" x14ac:dyDescent="0.3">
      <c r="A35" s="3"/>
      <c r="B35" s="19" t="s">
        <v>41</v>
      </c>
      <c r="C35" s="38">
        <v>0</v>
      </c>
      <c r="D35" s="63">
        <f t="shared" si="1"/>
        <v>0</v>
      </c>
      <c r="E35" s="3"/>
      <c r="F35" s="1"/>
    </row>
    <row r="36" spans="1:6" x14ac:dyDescent="0.3">
      <c r="A36" s="3"/>
      <c r="B36" s="19" t="s">
        <v>42</v>
      </c>
      <c r="C36" s="38">
        <v>0</v>
      </c>
      <c r="D36" s="63">
        <f t="shared" si="1"/>
        <v>0</v>
      </c>
      <c r="E36" s="3"/>
      <c r="F36" s="1"/>
    </row>
    <row r="37" spans="1:6" x14ac:dyDescent="0.3">
      <c r="A37" s="3"/>
      <c r="B37" s="19" t="s">
        <v>43</v>
      </c>
      <c r="C37" s="38">
        <v>0</v>
      </c>
      <c r="D37" s="63">
        <f t="shared" si="1"/>
        <v>0</v>
      </c>
      <c r="E37" s="3"/>
      <c r="F37" s="1"/>
    </row>
    <row r="38" spans="1:6" x14ac:dyDescent="0.3">
      <c r="A38" s="3"/>
      <c r="B38" s="19" t="s">
        <v>44</v>
      </c>
      <c r="C38" s="38">
        <v>0</v>
      </c>
      <c r="D38" s="63">
        <f t="shared" si="1"/>
        <v>0</v>
      </c>
      <c r="E38" s="3"/>
      <c r="F38" s="1"/>
    </row>
    <row r="39" spans="1:6" x14ac:dyDescent="0.3">
      <c r="A39" s="3"/>
      <c r="B39" s="19" t="s">
        <v>45</v>
      </c>
      <c r="C39" s="38">
        <v>0</v>
      </c>
      <c r="D39" s="63">
        <f t="shared" si="1"/>
        <v>0</v>
      </c>
      <c r="E39" s="3"/>
      <c r="F39" s="1"/>
    </row>
    <row r="40" spans="1:6" x14ac:dyDescent="0.3">
      <c r="A40" s="3"/>
      <c r="B40" s="19"/>
      <c r="C40" s="19"/>
      <c r="D40" s="63"/>
      <c r="E40" s="3"/>
      <c r="F40" s="1"/>
    </row>
    <row r="41" spans="1:6" x14ac:dyDescent="0.3">
      <c r="A41" s="3"/>
      <c r="B41" s="21" t="s">
        <v>46</v>
      </c>
      <c r="C41" s="39"/>
      <c r="D41" s="67">
        <f>D26+D29+D30+D31+D32+D33+D34+D35+D36+D37+D38+D39</f>
        <v>117.45</v>
      </c>
      <c r="E41" s="3"/>
      <c r="F41" s="1"/>
    </row>
    <row r="42" spans="1:6" x14ac:dyDescent="0.3">
      <c r="A42" s="3"/>
      <c r="B42" s="19"/>
      <c r="C42" s="42"/>
      <c r="D42" s="63"/>
      <c r="E42" s="3"/>
      <c r="F42" s="1"/>
    </row>
    <row r="43" spans="1:6" x14ac:dyDescent="0.3">
      <c r="A43" s="3"/>
      <c r="B43" s="21" t="s">
        <v>47</v>
      </c>
      <c r="C43" s="39"/>
      <c r="D43" s="69"/>
      <c r="E43" s="3"/>
      <c r="F43" s="1"/>
    </row>
    <row r="44" spans="1:6" x14ac:dyDescent="0.3">
      <c r="A44" s="3"/>
      <c r="B44" s="19" t="s">
        <v>48</v>
      </c>
      <c r="C44" s="38">
        <v>0</v>
      </c>
      <c r="D44" s="63">
        <f>C44*D41</f>
        <v>0</v>
      </c>
      <c r="E44" s="3"/>
      <c r="F44" s="1"/>
    </row>
    <row r="45" spans="1:6" x14ac:dyDescent="0.3">
      <c r="A45" s="3"/>
      <c r="B45" s="5"/>
      <c r="C45" s="46"/>
      <c r="D45" s="46"/>
      <c r="E45" s="3"/>
      <c r="F45" s="1"/>
    </row>
    <row r="46" spans="1:6" x14ac:dyDescent="0.3">
      <c r="A46" s="3"/>
      <c r="B46" s="49" t="s">
        <v>49</v>
      </c>
      <c r="C46" s="46"/>
      <c r="D46" s="46"/>
      <c r="E46" s="3"/>
      <c r="F46" s="1"/>
    </row>
    <row r="47" spans="1:6" x14ac:dyDescent="0.3">
      <c r="A47" s="3"/>
      <c r="B47" s="49" t="s">
        <v>50</v>
      </c>
      <c r="C47" s="46"/>
      <c r="D47" s="46"/>
      <c r="E47" s="3"/>
      <c r="F47" s="1"/>
    </row>
    <row r="48" spans="1:6" x14ac:dyDescent="0.3">
      <c r="A48" s="3"/>
      <c r="B48" s="49" t="s">
        <v>51</v>
      </c>
      <c r="C48" s="46"/>
      <c r="D48" s="46"/>
      <c r="E48" s="3"/>
      <c r="F48" s="1"/>
    </row>
    <row r="49" spans="1:6" x14ac:dyDescent="0.3">
      <c r="A49" s="3"/>
      <c r="B49" s="22"/>
      <c r="C49" s="1"/>
      <c r="D49" s="22"/>
      <c r="E49" s="3"/>
      <c r="F49" s="1"/>
    </row>
    <row r="50" spans="1:6" x14ac:dyDescent="0.3">
      <c r="A50" s="3"/>
      <c r="B50" s="14" t="s">
        <v>52</v>
      </c>
      <c r="C50" s="40"/>
      <c r="D50" s="26">
        <f>D41+D44</f>
        <v>117.45</v>
      </c>
      <c r="E50" s="1"/>
      <c r="F50" s="1"/>
    </row>
    <row r="51" spans="1:6" x14ac:dyDescent="0.3">
      <c r="A51" s="3"/>
      <c r="B51" s="5"/>
      <c r="C51" s="24"/>
      <c r="D51" s="24"/>
      <c r="E51" s="3"/>
      <c r="F51" s="1"/>
    </row>
    <row r="52" spans="1:6" x14ac:dyDescent="0.3">
      <c r="A52" s="3"/>
      <c r="B52" s="14" t="s">
        <v>53</v>
      </c>
      <c r="C52" s="14" t="s">
        <v>54</v>
      </c>
      <c r="D52" s="1"/>
      <c r="E52" s="3"/>
      <c r="F52" s="1"/>
    </row>
    <row r="53" spans="1:6" x14ac:dyDescent="0.3">
      <c r="A53" s="3"/>
      <c r="B53" s="27" t="s">
        <v>55</v>
      </c>
      <c r="C53" s="28">
        <v>0</v>
      </c>
      <c r="D53" s="1"/>
      <c r="E53" s="3"/>
      <c r="F53" s="1"/>
    </row>
    <row r="54" spans="1:6" x14ac:dyDescent="0.3">
      <c r="E54" s="29"/>
      <c r="F54" s="29"/>
    </row>
  </sheetData>
  <sheetProtection algorithmName="SHA-512" hashValue="fcxXGeo8hmkwd/GsPTi+Qhrgm7bzsHZLqkG84U/Ffa2jUTSQN8NoADZ46gHH8nwzCZTfczrwgDOxNnMqwZZUng==" saltValue="/ALwfWZrrdcf7IremrcpKg==" spinCount="100000" sheet="1" objects="1" scenarios="1"/>
  <protectedRanges>
    <protectedRange sqref="C17:C21 C29:C39 C44 C53" name="Bereik1"/>
  </protectedRanges>
  <mergeCells count="3">
    <mergeCell ref="C13:D13"/>
    <mergeCell ref="C14:D14"/>
    <mergeCell ref="B11:D11"/>
  </mergeCells>
  <pageMargins left="0.7" right="0.7" top="0.75" bottom="0.75" header="0.3" footer="0.3"/>
  <pageSetup paperSize="9" orientation="portrait" r:id="rId1"/>
  <ignoredErrors>
    <ignoredError sqref="D24 D44 D1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6" ma:contentTypeDescription="Een nieuw document maken." ma:contentTypeScope="" ma:versionID="038d388fd398806c6b98020819ac8463">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2ecf799e1b37f214d2421f364ae625e5"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a9d3747-0adf-45aa-9c1e-fb974d95a85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C4F9C2-4443-44E1-AB6A-682CD14EA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1D8FBF-2532-4D2E-A6C6-CE80A795C186}">
  <ds:schemaRefs>
    <ds:schemaRef ds:uri="http://schemas.microsoft.com/sharepoint/v3/contenttype/forms"/>
  </ds:schemaRefs>
</ds:datastoreItem>
</file>

<file path=customXml/itemProps3.xml><?xml version="1.0" encoding="utf-8"?>
<ds:datastoreItem xmlns:ds="http://schemas.openxmlformats.org/officeDocument/2006/customXml" ds:itemID="{46426481-232F-46D0-8133-89FF95C2614A}">
  <ds:schemaRefs>
    <ds:schemaRef ds:uri="http://purl.org/dc/elements/1.1/"/>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df334da4-c630-45b1-95f0-858e998e8867"/>
    <ds:schemaRef ds:uri="118699ed-b0bb-4314-a950-7636bf7a902d"/>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Totaalblad</vt:lpstr>
      <vt:lpstr>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van Beek</dc:creator>
  <cp:keywords/>
  <dc:description/>
  <cp:lastModifiedBy>Camiel Prevoo</cp:lastModifiedBy>
  <cp:revision/>
  <dcterms:created xsi:type="dcterms:W3CDTF">2022-10-06T11:55:19Z</dcterms:created>
  <dcterms:modified xsi:type="dcterms:W3CDTF">2022-11-07T15:21:43Z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