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FACILITAIR_BEDRIJF\VFIenICT\VFI\Teams\Inkoop\Aanbestedingen en offertes\HR\E-HRM\5. Nota van Inlichtingen\"/>
    </mc:Choice>
  </mc:AlternateContent>
  <bookViews>
    <workbookView xWindow="0" yWindow="0" windowWidth="47930" windowHeight="17270"/>
  </bookViews>
  <sheets>
    <sheet name="Prijzenblad NVI 3, 09-01-2023" sheetId="3"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3" i="3" l="1"/>
  <c r="J104" i="3"/>
  <c r="J95" i="3"/>
  <c r="J83" i="3"/>
  <c r="J84" i="3"/>
  <c r="I60" i="3"/>
  <c r="I53" i="3"/>
  <c r="I47" i="3"/>
  <c r="I45" i="3"/>
  <c r="I29" i="3"/>
  <c r="I46" i="3"/>
  <c r="G109" i="3"/>
  <c r="I50" i="3"/>
  <c r="J73" i="3"/>
  <c r="J81" i="3" l="1"/>
  <c r="J82" i="3" l="1"/>
  <c r="I58" i="3"/>
  <c r="I54" i="3"/>
  <c r="I55" i="3"/>
  <c r="I56" i="3"/>
  <c r="I57" i="3"/>
  <c r="E69" i="3" l="1"/>
  <c r="I49" i="3"/>
  <c r="I48" i="3"/>
  <c r="I44" i="3"/>
  <c r="I43" i="3"/>
  <c r="I42" i="3"/>
  <c r="I41" i="3"/>
  <c r="I40" i="3"/>
  <c r="I39" i="3"/>
  <c r="I38" i="3"/>
  <c r="I37" i="3"/>
  <c r="I36" i="3"/>
  <c r="I35" i="3"/>
  <c r="I34" i="3"/>
  <c r="I33" i="3"/>
  <c r="I32" i="3"/>
  <c r="I31" i="3"/>
  <c r="I30" i="3"/>
  <c r="J74" i="3" l="1"/>
  <c r="J91" i="3" s="1"/>
  <c r="J96" i="3"/>
  <c r="J86" i="3"/>
  <c r="J80" i="3"/>
  <c r="J75" i="3"/>
  <c r="J85" i="3"/>
  <c r="J97" i="3"/>
  <c r="J76" i="3"/>
  <c r="J101" i="3"/>
  <c r="J99" i="3"/>
  <c r="J77" i="3"/>
  <c r="J79" i="3"/>
  <c r="J100" i="3"/>
  <c r="J78" i="3"/>
  <c r="J98" i="3"/>
  <c r="J87" i="3"/>
  <c r="J88" i="3"/>
  <c r="J89" i="3"/>
  <c r="G111" i="3" l="1"/>
  <c r="G114" i="3"/>
</calcChain>
</file>

<file path=xl/sharedStrings.xml><?xml version="1.0" encoding="utf-8"?>
<sst xmlns="http://schemas.openxmlformats.org/spreadsheetml/2006/main" count="167" uniqueCount="107">
  <si>
    <t>E.0</t>
  </si>
  <si>
    <t>Toelichting</t>
  </si>
  <si>
    <t>Legenda</t>
  </si>
  <si>
    <t>Wordt inschrijver op beoordeeld.</t>
  </si>
  <si>
    <t>Plafondbedrag is overschreden / minimumbedrag niet gehaald</t>
  </si>
  <si>
    <t>Tarieven</t>
  </si>
  <si>
    <t>Vul onder E1 'Tarieven' de uurtarieven in die u berekent voor de werkzaamheden van projectleider(s) en/of consulent(en) gedurende de implementatie en bij meerwerk.</t>
  </si>
  <si>
    <t>Let op de voorwaarden zoals omschreven in beschrijvend document deel A en de eisen zoals opgenomen in bijlage 4 Programma van eisen</t>
  </si>
  <si>
    <t>Het maximum tarief voor de inzet van een Projectleider, Medior Consultant en/of Senior Consultant is € 130,00.</t>
  </si>
  <si>
    <t>BTW</t>
  </si>
  <si>
    <r>
      <t xml:space="preserve">Alle bedragen zijn </t>
    </r>
    <r>
      <rPr>
        <u/>
        <sz val="10"/>
        <rFont val="Arial"/>
        <family val="2"/>
      </rPr>
      <t>exclusief</t>
    </r>
    <r>
      <rPr>
        <sz val="10"/>
        <rFont val="Arial"/>
        <family val="2"/>
      </rPr>
      <t xml:space="preserve"> BTW.</t>
    </r>
  </si>
  <si>
    <t>E.1</t>
  </si>
  <si>
    <t xml:space="preserve">Tarieven </t>
  </si>
  <si>
    <t>Projectleider</t>
  </si>
  <si>
    <t>Medior Consultant</t>
  </si>
  <si>
    <t xml:space="preserve">Senior Consultant </t>
  </si>
  <si>
    <t>Soort tarief</t>
  </si>
  <si>
    <t>Uurtarief (all-in*)</t>
  </si>
  <si>
    <t>*  inclusief reiskosten, verblijfskosten, administratiekosten etc.</t>
  </si>
  <si>
    <t>E.2</t>
  </si>
  <si>
    <t>Project  - Implementatieactiviteiten</t>
  </si>
  <si>
    <t>Kosten element</t>
  </si>
  <si>
    <t>Ontwerp</t>
  </si>
  <si>
    <t>Prijs</t>
  </si>
  <si>
    <t xml:space="preserve">Aantal </t>
  </si>
  <si>
    <t xml:space="preserve">Kosten </t>
  </si>
  <si>
    <t xml:space="preserve">Inrichting E-HRM Scope per 01-01-2024 - Basis ondersteuning / Inrichting HRM </t>
  </si>
  <si>
    <t xml:space="preserve">Inrichting E-HRM Scope per 01-01-2024 - Personeel- &amp; Salarisadministratie </t>
  </si>
  <si>
    <t>Inrichting E-HRM Scope per 01-01-2024 - Employee Self Service</t>
  </si>
  <si>
    <t xml:space="preserve">Inrichting E-HRM Scope per 01-01-2024 - Management Self Service (Instroom / Doorstroom / uitstroom) </t>
  </si>
  <si>
    <t xml:space="preserve">Inrichting E-HRM Scope per 01-01-2024 - Cursusmanagement </t>
  </si>
  <si>
    <t xml:space="preserve">Inrichting E-HRM Scope per 01-01-2024 - Digitale Personeelsdossiers </t>
  </si>
  <si>
    <t>Inrichting E-HRM Scope per 01-01-2024 - Registratie en verwerking van externe medewerkers</t>
  </si>
  <si>
    <t xml:space="preserve">Inrichting E-HRM Scope per 01-01-2025 (of zoveel eerder) - Functioneren &amp; Beoordelen (zoals b.v. gesprekkencyclus) </t>
  </si>
  <si>
    <t xml:space="preserve">Inrichting E-HRM Scope per 01-01-2025 (of zoveel eerder) - Verzuimregistratie &amp; Verzuimbegeleiding </t>
  </si>
  <si>
    <t xml:space="preserve">Inrichting E-HRM Scope per 01-01-2025 (of zoveel eerder) - Werving &amp; Selectie </t>
  </si>
  <si>
    <t>Inrichting E-HRM Scope per 01-01-2025 (of zoveel eerder) - HR Analytics</t>
  </si>
  <si>
    <t xml:space="preserve">Inrichting E-HRM Scope per 01-01-2025 (of zoveel eerder) - Certificeringen registratie en opleidingsmanagement </t>
  </si>
  <si>
    <t xml:space="preserve">Inrichting E-HRM Scope per 01-01-2025 (of zoveel eerder) - Talentmanagement (competentiemanagement) </t>
  </si>
  <si>
    <t xml:space="preserve">Systeemkoppelingen en Interfaces </t>
  </si>
  <si>
    <t xml:space="preserve">Migratiekosten </t>
  </si>
  <si>
    <t xml:space="preserve">Kosten inrichitng P2P-applicatie </t>
  </si>
  <si>
    <t xml:space="preserve">Scholing &amp; Opleiding Professionele gebruikers (Salarisadministratie, functioneel beheer, e.d.) </t>
  </si>
  <si>
    <t>Scholing Zuyd medewerkers</t>
  </si>
  <si>
    <t>Serverkosten en/of licentiekosten t.b.v. implemenatie</t>
  </si>
  <si>
    <t>Activiteit &lt;omschrijving&gt;</t>
  </si>
  <si>
    <t>E.3</t>
  </si>
  <si>
    <t>Jaarkosten/licentiekosten</t>
  </si>
  <si>
    <t xml:space="preserve">Het ter beschikking stellen van de functionaliteiten aan de (eind)gebruikers en de overige diensten conform SLA (bv. servicedesk). Tevens valt hieronder het onderhoud en support per maand voor de SaaS-diensten. Indien u een totaal oplossing aanbiedt is het voldoende om bij één van de onderdelen een bedrag per maand op te geven per soort gebruiker. Dit betekent echter wel dat het een totaalprijs per maand per soort gebruiker betreft voor ALLE scope onderdelen en overige diensten! </t>
  </si>
  <si>
    <t xml:space="preserve">Gebruikersdefinitie </t>
  </si>
  <si>
    <t>Professionele (dagelijkse) gebruikers</t>
  </si>
  <si>
    <t xml:space="preserve">Personeel In Loondienst </t>
  </si>
  <si>
    <t xml:space="preserve">Personeel Niet in Loondienst </t>
  </si>
  <si>
    <t>Aantal (stand per 01-12-2022)</t>
  </si>
  <si>
    <t>Bedrag per maand Professionele Gebruikers</t>
  </si>
  <si>
    <t xml:space="preserve">Bedrag per maand - Personeel in Loondienst </t>
  </si>
  <si>
    <t xml:space="preserve">Bedrag per maand - Personeel niet in loondienst </t>
  </si>
  <si>
    <t>Beschrijving</t>
  </si>
  <si>
    <t>&lt;omschrijving&gt;</t>
  </si>
  <si>
    <t>Overige diensten conform SLA</t>
  </si>
  <si>
    <t>Onderhoud en support op software</t>
  </si>
  <si>
    <t>Kosten Escrow</t>
  </si>
  <si>
    <r>
      <t>Medior Consultant</t>
    </r>
    <r>
      <rPr>
        <b/>
        <sz val="10"/>
        <color theme="0"/>
        <rFont val="Arial"/>
        <family val="2"/>
      </rPr>
      <t xml:space="preserve"> aantal uren</t>
    </r>
    <r>
      <rPr>
        <b/>
        <u/>
        <sz val="10"/>
        <color theme="0"/>
        <rFont val="Arial"/>
        <family val="2"/>
      </rPr>
      <t xml:space="preserve">
</t>
    </r>
  </si>
  <si>
    <r>
      <t>Senior Consultant</t>
    </r>
    <r>
      <rPr>
        <b/>
        <sz val="10"/>
        <color theme="0"/>
        <rFont val="Arial"/>
        <family val="2"/>
      </rPr>
      <t xml:space="preserve"> aantal uren</t>
    </r>
    <r>
      <rPr>
        <b/>
        <u/>
        <sz val="10"/>
        <color theme="0"/>
        <rFont val="Arial"/>
        <family val="2"/>
      </rPr>
      <t xml:space="preserve">
</t>
    </r>
  </si>
  <si>
    <t xml:space="preserve">Inhuur t.b,v, koppelingen, systeeminrichting, trainingen e.d. </t>
  </si>
  <si>
    <t>Total Cost of Ownership (wordt inschrijver op beoordeeld)</t>
  </si>
  <si>
    <t>Aantal koppelingen</t>
  </si>
  <si>
    <t>Aantal uren</t>
  </si>
  <si>
    <t>Bedrag per jaar</t>
  </si>
  <si>
    <t>Dienstverlening per 1-1-2024</t>
  </si>
  <si>
    <t>Bedrag per maand</t>
  </si>
  <si>
    <t xml:space="preserve">Inhuur voor per jaar </t>
  </si>
  <si>
    <t xml:space="preserve">Onderhoud en support op koppelingen, Bedrag per koppeling/per maand </t>
  </si>
  <si>
    <t>Dienstverlening per 1-1-2025</t>
  </si>
  <si>
    <t>Prijs per jaar</t>
  </si>
  <si>
    <t xml:space="preserve">Totale jaarkosten per 1-1-2025 </t>
  </si>
  <si>
    <t xml:space="preserve">Totaal </t>
  </si>
  <si>
    <t>Omschrijving</t>
  </si>
  <si>
    <t>Inschrijver</t>
  </si>
  <si>
    <t>Rechtsgeldig vertegenwoordiger</t>
  </si>
  <si>
    <t>Plaats</t>
  </si>
  <si>
    <t>Rechtsgeldige ondertekening</t>
  </si>
  <si>
    <t xml:space="preserve">Datum </t>
  </si>
  <si>
    <t>Totaal alle kosten (vanaf 1-1-2025)</t>
  </si>
  <si>
    <t xml:space="preserve">Licentie E-HRM Scope per 01-01-2024 - Basis ondersteuning / Licentie HRM </t>
  </si>
  <si>
    <t xml:space="preserve">Licentie E-HRM Scope per 01-01-2024 - Personeel- &amp; Salarisadministratie </t>
  </si>
  <si>
    <t>Licentie E-HRM Scope per 01-01-2024 - Employee Self Service</t>
  </si>
  <si>
    <t xml:space="preserve">Licentie E-HRM Scope per 01-01-2024 - Management Self Service (Instroom / Doorstroom / uitstroom) </t>
  </si>
  <si>
    <t xml:space="preserve">Licentie E-HRM Scope per 01-01-2024 - Cursusmanagement </t>
  </si>
  <si>
    <t xml:space="preserve">Licentie E-HRM Scope per 01-01-2024 - Digitale Personeelsdossiers </t>
  </si>
  <si>
    <t>Licentie E-HRM Scope per 01-01-2024 - Registratie en verwerking van externe medewerkers</t>
  </si>
  <si>
    <t xml:space="preserve">Licentie E-HRM Scope per 01-01-2025 (of zoveel eerder) - Functioneren &amp; Beoordelen (zoals b.v. gesprekkencyclus) </t>
  </si>
  <si>
    <t xml:space="preserve">Licentie E-HRM Scope per 01-01-2025 (of zoveel eerder) - Verzuimregistratie &amp; Verzuimbegeleiding </t>
  </si>
  <si>
    <t xml:space="preserve">Licentie E-HRM Scope per 01-01-2025 (of zoveel eerder) - Werving &amp; Selectie </t>
  </si>
  <si>
    <t>Licentie E-HRM Scope per 01-01-2025 (of zoveel eerder) - HR Analytics</t>
  </si>
  <si>
    <t xml:space="preserve">Licentie E-HRM Scope per 01-01-2025 (of zoveel eerder) - Certificeringen registratie en opleidingsmanagement </t>
  </si>
  <si>
    <t xml:space="preserve">Licentie E-HRM Scope per 01-01-2025 (of zoveel eerder) - Talentmanagement (competentiemanagement) </t>
  </si>
  <si>
    <t>Totaalbedrag licentie per 01-01-2024 conform vraag 167 NVI 2</t>
  </si>
  <si>
    <t>Invulveld inschrijver</t>
  </si>
  <si>
    <t>Totaal kosten (eenmalig en fixed prijs)</t>
  </si>
  <si>
    <t xml:space="preserve">Daarnaast heeft Zuyd in het Beschrijvend Document Deel A aangegeven dat er scope onderdelen zijn welke per 01-01-2024 onderdeel zijn van de opdracht en in de doorontwikkeling na 01-01-2024. Voor de onderdelen per 01-01-2024 geldt dat de contractduur 48 maanden is. Voor de onderdelen in de doorontwikkeling is de eis dat alle genoemde onderdelen uiterlijk per 01-01-2025 beschikbaar zijn. Voor de vergelijkbaarheid van de aanbiedingen wordt hier gerekend met 36 maanden, ook indien de inschrijver de functionaliteiten eerder beschikbaar kan stellen. Ter volledigheid: indien functionaliteiten eerder beschikbaar zijn mogen deze ook eerder gefactureerd worden. </t>
  </si>
  <si>
    <t xml:space="preserve">TCO (gebaseerd op implementatiekosten, 1 jaar licentiekosten per 1-1-2024 + 3 jaar licentiekosten per 1-1-2025 + 4 jaar inhuur) </t>
  </si>
  <si>
    <t>Verplicht invulveld inschrijver</t>
  </si>
  <si>
    <t>Bijlage 3 NVI 3 d.d. 9 januari 2023, Prijzenblad Total Cost of Ownership (TCO)</t>
  </si>
  <si>
    <t xml:space="preserve">NVI 3 9 januari 2023: Gelieve voorliggend prijzenblad voor uw inschrijving te gebruiken. </t>
  </si>
  <si>
    <r>
      <t xml:space="preserve">De implementatieactiviteiten betreffen oplevering eindresultaten (inclusief scholing / instructie voor professionele gebruikers). Geef de hoeveel aan en de kosten die behoren bij de hoeveelheid. In kolom I wordt de eindprijs weergegeven per onderdeel. Het is expliciet de bedoeling om een prijs af te geven voor alle in Beschrijvend Document Deel A genoemde scope onderdelen (dus per 01-01-2024 en in de doorontwikkeling daarna). Geef daarnaast alle kosten voor overige leveringen. Er geldt een minimale prijs van € 125.000,- en maximale prijs van € 400.000,- voor de eenmalige kosten voor ALLE scope onderdelen. 
</t>
    </r>
    <r>
      <rPr>
        <u/>
        <sz val="10"/>
        <rFont val="Arial"/>
        <family val="2"/>
      </rPr>
      <t>Let op</t>
    </r>
    <r>
      <rPr>
        <sz val="10"/>
        <rFont val="Arial"/>
        <family val="2"/>
      </rPr>
      <t xml:space="preserve">: voorkom het dubbel opgeven van kosten! </t>
    </r>
  </si>
  <si>
    <t>Totaalbedrag licentie per 01-01-2025 conform vraag 167 NVI 2 (vul € 0 als voor onderstaande functionaliteiten geen additionele kosten gelden)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</si>
</sst>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0##\-#######"/>
    <numFmt numFmtId="165" formatCode="_-&quot;€&quot;\ * #,##0.00_-;_-&quot;€&quot;\ * #,##0.00\-;_-&quot;€&quot;\ * &quot;-&quot;??_-;_-@_-"/>
  </numFmts>
  <fonts count="26">
    <font>
      <sz val="11"/>
      <color theme="1"/>
      <name val="Calibri"/>
      <family val="2"/>
      <scheme val="minor"/>
    </font>
    <font>
      <sz val="11"/>
      <color theme="1"/>
      <name val="Calibri"/>
      <family val="2"/>
      <scheme val="minor"/>
    </font>
    <font>
      <sz val="10"/>
      <name val="Arial"/>
      <family val="2"/>
    </font>
    <font>
      <b/>
      <sz val="14"/>
      <name val="Arial"/>
      <family val="2"/>
    </font>
    <font>
      <b/>
      <sz val="14"/>
      <color indexed="18"/>
      <name val="Arial"/>
      <family val="2"/>
    </font>
    <font>
      <sz val="14"/>
      <name val="Arial"/>
      <family val="2"/>
    </font>
    <font>
      <b/>
      <sz val="12"/>
      <name val="Syntax"/>
    </font>
    <font>
      <b/>
      <i/>
      <sz val="10"/>
      <name val="Arial"/>
      <family val="2"/>
    </font>
    <font>
      <sz val="8"/>
      <name val="Arial"/>
      <family val="2"/>
    </font>
    <font>
      <i/>
      <sz val="8"/>
      <name val="Arial"/>
      <family val="2"/>
    </font>
    <font>
      <b/>
      <sz val="10"/>
      <name val="Syntax"/>
    </font>
    <font>
      <u/>
      <sz val="10"/>
      <name val="Arial"/>
      <family val="2"/>
    </font>
    <font>
      <b/>
      <sz val="10"/>
      <color indexed="9"/>
      <name val="Arial"/>
      <family val="2"/>
    </font>
    <font>
      <sz val="10"/>
      <color indexed="13"/>
      <name val="Arial"/>
      <family val="2"/>
    </font>
    <font>
      <b/>
      <sz val="8"/>
      <name val="Arial"/>
      <family val="2"/>
    </font>
    <font>
      <b/>
      <sz val="10"/>
      <name val="Arial"/>
      <family val="2"/>
    </font>
    <font>
      <b/>
      <sz val="12"/>
      <name val="Arial"/>
      <family val="2"/>
    </font>
    <font>
      <b/>
      <sz val="10"/>
      <color theme="0"/>
      <name val="Arial"/>
      <family val="2"/>
    </font>
    <font>
      <b/>
      <u/>
      <sz val="10"/>
      <color theme="0"/>
      <name val="Arial"/>
      <family val="2"/>
    </font>
    <font>
      <b/>
      <sz val="18"/>
      <color theme="1"/>
      <name val="Calibri"/>
      <family val="2"/>
      <scheme val="minor"/>
    </font>
    <font>
      <b/>
      <sz val="12"/>
      <color rgb="FFFF0000"/>
      <name val="Arial"/>
      <family val="2"/>
    </font>
    <font>
      <b/>
      <i/>
      <sz val="8"/>
      <name val="Arial"/>
      <family val="2"/>
    </font>
    <font>
      <sz val="11"/>
      <name val="Arial"/>
      <family val="2"/>
    </font>
    <font>
      <b/>
      <sz val="11"/>
      <name val="Arial"/>
      <family val="2"/>
    </font>
    <font>
      <sz val="11"/>
      <color theme="1"/>
      <name val="Constantia"/>
      <family val="1"/>
    </font>
    <font>
      <b/>
      <sz val="12"/>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3"/>
        <bgColor indexed="64"/>
      </patternFill>
    </fill>
    <fill>
      <patternFill patternType="solid">
        <fgColor theme="0" tint="-0.499984740745262"/>
        <bgColor indexed="64"/>
      </patternFill>
    </fill>
    <fill>
      <patternFill patternType="solid">
        <fgColor theme="6"/>
        <bgColor indexed="64"/>
      </patternFill>
    </fill>
    <fill>
      <patternFill patternType="solid">
        <fgColor theme="0"/>
        <bgColor indexed="64"/>
      </patternFill>
    </fill>
    <fill>
      <patternFill patternType="solid">
        <fgColor theme="9"/>
        <bgColor indexed="64"/>
      </patternFill>
    </fill>
    <fill>
      <patternFill patternType="solid">
        <fgColor rgb="FFFF0000"/>
        <bgColor indexed="64"/>
      </patternFill>
    </fill>
    <fill>
      <patternFill patternType="solid">
        <fgColor theme="8" tint="0.39997558519241921"/>
        <bgColor indexed="64"/>
      </patternFill>
    </fill>
  </fills>
  <borders count="23">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165" fontId="2" fillId="0" borderId="0" applyFont="0" applyFill="0" applyBorder="0" applyAlignment="0" applyProtection="0"/>
  </cellStyleXfs>
  <cellXfs count="127">
    <xf numFmtId="0" fontId="0" fillId="0" borderId="0" xfId="0"/>
    <xf numFmtId="0" fontId="3" fillId="0" borderId="0" xfId="2" applyFont="1" applyAlignment="1">
      <alignment horizontal="right" vertical="top"/>
    </xf>
    <xf numFmtId="164" fontId="4" fillId="2" borderId="0" xfId="2" applyNumberFormat="1" applyFont="1" applyFill="1" applyAlignment="1">
      <alignment horizontal="left" vertical="top" wrapText="1"/>
    </xf>
    <xf numFmtId="0" fontId="5" fillId="0" borderId="0" xfId="2" applyFont="1"/>
    <xf numFmtId="0" fontId="6" fillId="0" borderId="0" xfId="2" applyFont="1" applyAlignment="1">
      <alignment horizontal="right" vertical="top"/>
    </xf>
    <xf numFmtId="0" fontId="2" fillId="0" borderId="0" xfId="2" applyAlignment="1">
      <alignment vertical="top"/>
    </xf>
    <xf numFmtId="0" fontId="7" fillId="0" borderId="0" xfId="2" applyFont="1" applyAlignment="1">
      <alignment horizontal="left" vertical="top"/>
    </xf>
    <xf numFmtId="0" fontId="8" fillId="0" borderId="0" xfId="2" applyFont="1" applyAlignment="1">
      <alignment horizontal="left"/>
    </xf>
    <xf numFmtId="0" fontId="9" fillId="0" borderId="0" xfId="2" applyFont="1" applyAlignment="1">
      <alignment horizontal="left"/>
    </xf>
    <xf numFmtId="0" fontId="10" fillId="0" borderId="0" xfId="2" applyFont="1" applyAlignment="1">
      <alignment horizontal="right" vertical="top"/>
    </xf>
    <xf numFmtId="0" fontId="2" fillId="0" borderId="0" xfId="2" applyAlignment="1">
      <alignment horizontal="left"/>
    </xf>
    <xf numFmtId="0" fontId="5" fillId="0" borderId="0" xfId="2" applyFont="1" applyAlignment="1">
      <alignment horizontal="left" vertical="top"/>
    </xf>
    <xf numFmtId="0" fontId="8" fillId="0" borderId="0" xfId="2" applyFont="1" applyAlignment="1">
      <alignment vertical="top"/>
    </xf>
    <xf numFmtId="165" fontId="8" fillId="0" borderId="0" xfId="3" applyFont="1" applyFill="1" applyBorder="1" applyAlignment="1" applyProtection="1">
      <alignment horizontal="left" vertical="top"/>
    </xf>
    <xf numFmtId="0" fontId="15" fillId="0" borderId="0" xfId="2" applyFont="1" applyAlignment="1">
      <alignment horizontal="right" vertical="top"/>
    </xf>
    <xf numFmtId="0" fontId="15" fillId="0" borderId="0" xfId="2" applyFont="1" applyAlignment="1">
      <alignment vertical="top"/>
    </xf>
    <xf numFmtId="0" fontId="14" fillId="0" borderId="0" xfId="2" applyFont="1" applyAlignment="1">
      <alignment horizontal="right" vertical="top"/>
    </xf>
    <xf numFmtId="0" fontId="2" fillId="0" borderId="0" xfId="2" applyAlignment="1">
      <alignment vertical="top" wrapText="1"/>
    </xf>
    <xf numFmtId="165" fontId="2" fillId="0" borderId="0" xfId="2" applyNumberFormat="1" applyAlignment="1">
      <alignment vertical="top"/>
    </xf>
    <xf numFmtId="0" fontId="8" fillId="0" borderId="0" xfId="2" applyFont="1" applyAlignment="1">
      <alignment horizontal="left" vertical="top"/>
    </xf>
    <xf numFmtId="0" fontId="5" fillId="0" borderId="0" xfId="2" applyFont="1" applyAlignment="1">
      <alignment vertical="top"/>
    </xf>
    <xf numFmtId="0" fontId="12" fillId="4" borderId="0" xfId="2" applyFont="1" applyFill="1" applyAlignment="1">
      <alignment horizontal="right" vertical="top"/>
    </xf>
    <xf numFmtId="0" fontId="12" fillId="7" borderId="0" xfId="2" applyFont="1" applyFill="1" applyAlignment="1">
      <alignment horizontal="right" vertical="top"/>
    </xf>
    <xf numFmtId="0" fontId="13" fillId="4" borderId="0" xfId="2" applyFont="1" applyFill="1" applyAlignment="1">
      <alignment horizontal="center"/>
    </xf>
    <xf numFmtId="0" fontId="17" fillId="5" borderId="3" xfId="2" applyFont="1" applyFill="1" applyBorder="1" applyAlignment="1">
      <alignment horizontal="center" vertical="top"/>
    </xf>
    <xf numFmtId="0" fontId="2" fillId="0" borderId="2" xfId="2" applyBorder="1" applyAlignment="1">
      <alignment horizontal="left" vertical="center"/>
    </xf>
    <xf numFmtId="0" fontId="8" fillId="3" borderId="2" xfId="2" applyFont="1" applyFill="1" applyBorder="1" applyAlignment="1" applyProtection="1">
      <alignment vertical="top"/>
      <protection locked="0"/>
    </xf>
    <xf numFmtId="0" fontId="8" fillId="3" borderId="2" xfId="2" applyFont="1" applyFill="1" applyBorder="1" applyAlignment="1" applyProtection="1">
      <alignment horizontal="center" vertical="center"/>
      <protection locked="0"/>
    </xf>
    <xf numFmtId="165" fontId="8" fillId="7" borderId="2" xfId="3" applyFont="1" applyFill="1" applyBorder="1" applyAlignment="1" applyProtection="1">
      <alignment vertical="center"/>
    </xf>
    <xf numFmtId="0" fontId="18" fillId="5" borderId="2" xfId="2" applyFont="1" applyFill="1" applyBorder="1" applyAlignment="1">
      <alignment vertical="top" wrapText="1"/>
    </xf>
    <xf numFmtId="0" fontId="16" fillId="0" borderId="0" xfId="2" applyFont="1" applyAlignment="1">
      <alignment horizontal="right" vertical="top"/>
    </xf>
    <xf numFmtId="0" fontId="6" fillId="0" borderId="0" xfId="2" applyFont="1" applyAlignment="1">
      <alignment horizontal="right" vertical="center"/>
    </xf>
    <xf numFmtId="0" fontId="2" fillId="0" borderId="0" xfId="2" applyAlignment="1">
      <alignment vertical="center"/>
    </xf>
    <xf numFmtId="0" fontId="5" fillId="0" borderId="0" xfId="2" applyFont="1" applyAlignment="1">
      <alignment vertical="center"/>
    </xf>
    <xf numFmtId="44" fontId="8" fillId="0" borderId="0" xfId="1" applyFont="1" applyFill="1" applyBorder="1" applyAlignment="1" applyProtection="1">
      <alignment vertical="top"/>
    </xf>
    <xf numFmtId="0" fontId="8" fillId="7" borderId="2" xfId="2" applyFont="1" applyFill="1" applyBorder="1" applyAlignment="1">
      <alignment horizontal="center" vertical="center"/>
    </xf>
    <xf numFmtId="0" fontId="19" fillId="0" borderId="0" xfId="0" applyFont="1" applyAlignment="1">
      <alignment horizontal="left"/>
    </xf>
    <xf numFmtId="0" fontId="17" fillId="5" borderId="2" xfId="2" applyFont="1" applyFill="1" applyBorder="1" applyAlignment="1">
      <alignment vertical="center"/>
    </xf>
    <xf numFmtId="0" fontId="2" fillId="3" borderId="2" xfId="2" applyFill="1" applyBorder="1" applyAlignment="1">
      <alignment vertical="center"/>
    </xf>
    <xf numFmtId="0" fontId="16" fillId="8" borderId="2" xfId="2" applyFont="1" applyFill="1" applyBorder="1" applyAlignment="1">
      <alignment horizontal="right" vertical="center"/>
    </xf>
    <xf numFmtId="0" fontId="20" fillId="9" borderId="2" xfId="2" applyFont="1" applyFill="1" applyBorder="1" applyAlignment="1">
      <alignment horizontal="right" vertical="center"/>
    </xf>
    <xf numFmtId="0" fontId="21" fillId="0" borderId="0" xfId="2" applyFont="1" applyAlignment="1">
      <alignment horizontal="left"/>
    </xf>
    <xf numFmtId="0" fontId="8" fillId="7" borderId="2" xfId="2" applyFont="1" applyFill="1" applyBorder="1" applyAlignment="1">
      <alignment vertical="center"/>
    </xf>
    <xf numFmtId="0" fontId="17" fillId="5" borderId="2" xfId="2" applyFont="1" applyFill="1" applyBorder="1" applyAlignment="1">
      <alignment vertical="center" wrapText="1"/>
    </xf>
    <xf numFmtId="0" fontId="2" fillId="0" borderId="2" xfId="2" applyBorder="1" applyAlignment="1">
      <alignment horizontal="left" vertical="top" wrapText="1"/>
    </xf>
    <xf numFmtId="0" fontId="17" fillId="5" borderId="2" xfId="2" applyFont="1" applyFill="1" applyBorder="1" applyAlignment="1">
      <alignment horizontal="center" vertical="center" wrapText="1"/>
    </xf>
    <xf numFmtId="0" fontId="3" fillId="0" borderId="0" xfId="2" applyFont="1" applyAlignment="1">
      <alignment horizontal="center" vertical="top"/>
    </xf>
    <xf numFmtId="164" fontId="12" fillId="4" borderId="0" xfId="2" applyNumberFormat="1" applyFont="1" applyFill="1" applyAlignment="1">
      <alignment horizontal="left" vertical="top" wrapText="1"/>
    </xf>
    <xf numFmtId="0" fontId="2" fillId="0" borderId="0" xfId="2" applyAlignment="1">
      <alignment horizontal="left" vertical="top" wrapText="1"/>
    </xf>
    <xf numFmtId="0" fontId="18" fillId="5" borderId="2" xfId="2" applyFont="1" applyFill="1" applyBorder="1" applyAlignment="1">
      <alignment horizontal="center" vertical="top"/>
    </xf>
    <xf numFmtId="0" fontId="17" fillId="5" borderId="2" xfId="2" applyFont="1" applyFill="1" applyBorder="1" applyAlignment="1">
      <alignment horizontal="center" vertical="top" wrapText="1"/>
    </xf>
    <xf numFmtId="0" fontId="2" fillId="0" borderId="0" xfId="2" applyAlignment="1">
      <alignment horizontal="left" vertical="top"/>
    </xf>
    <xf numFmtId="0" fontId="8" fillId="7" borderId="2" xfId="2" applyFont="1" applyFill="1" applyBorder="1" applyAlignment="1" applyProtection="1">
      <alignment vertical="top"/>
      <protection locked="0"/>
    </xf>
    <xf numFmtId="0" fontId="14" fillId="7" borderId="2" xfId="2" applyFont="1" applyFill="1" applyBorder="1" applyAlignment="1">
      <alignment horizontal="left" vertical="center"/>
    </xf>
    <xf numFmtId="0" fontId="8" fillId="7" borderId="0" xfId="2" applyFont="1" applyFill="1" applyBorder="1" applyAlignment="1">
      <alignment horizontal="left" vertical="center"/>
    </xf>
    <xf numFmtId="44" fontId="22" fillId="7" borderId="2" xfId="2" applyNumberFormat="1" applyFont="1" applyFill="1" applyBorder="1" applyAlignment="1">
      <alignment horizontal="left" vertical="center"/>
    </xf>
    <xf numFmtId="0" fontId="8" fillId="7" borderId="16" xfId="2" applyFont="1" applyFill="1" applyBorder="1" applyAlignment="1">
      <alignment vertical="top"/>
    </xf>
    <xf numFmtId="0" fontId="8" fillId="7" borderId="17" xfId="2" applyFont="1" applyFill="1" applyBorder="1" applyAlignment="1">
      <alignment vertical="top"/>
    </xf>
    <xf numFmtId="0" fontId="8" fillId="7" borderId="18" xfId="2" applyFont="1" applyFill="1" applyBorder="1" applyAlignment="1">
      <alignment vertical="top"/>
    </xf>
    <xf numFmtId="0" fontId="17" fillId="5" borderId="2" xfId="2" applyFont="1" applyFill="1" applyBorder="1" applyAlignment="1">
      <alignment vertical="top" wrapText="1"/>
    </xf>
    <xf numFmtId="0" fontId="17" fillId="5" borderId="2" xfId="2" applyFont="1" applyFill="1" applyBorder="1" applyAlignment="1">
      <alignment horizontal="left" vertical="top" wrapText="1"/>
    </xf>
    <xf numFmtId="0" fontId="2" fillId="0" borderId="2" xfId="2" applyFill="1" applyBorder="1" applyAlignment="1">
      <alignment horizontal="left" vertical="top" wrapText="1"/>
    </xf>
    <xf numFmtId="44" fontId="8" fillId="0" borderId="2" xfId="1" applyFont="1" applyFill="1" applyBorder="1" applyAlignment="1" applyProtection="1">
      <alignment vertical="top"/>
    </xf>
    <xf numFmtId="44" fontId="8" fillId="7" borderId="2" xfId="2" applyNumberFormat="1" applyFont="1" applyFill="1" applyBorder="1" applyAlignment="1" applyProtection="1">
      <alignment horizontal="left" vertical="center"/>
    </xf>
    <xf numFmtId="0" fontId="2" fillId="0" borderId="3" xfId="2" applyBorder="1" applyAlignment="1">
      <alignment horizontal="left" vertical="center"/>
    </xf>
    <xf numFmtId="0" fontId="2" fillId="0" borderId="4" xfId="2" applyBorder="1" applyAlignment="1">
      <alignment horizontal="left" vertical="center"/>
    </xf>
    <xf numFmtId="0" fontId="24" fillId="0" borderId="19" xfId="0" applyFont="1" applyBorder="1" applyAlignment="1">
      <alignment vertical="top"/>
    </xf>
    <xf numFmtId="0" fontId="24" fillId="0" borderId="13" xfId="0" applyFont="1" applyBorder="1" applyAlignment="1">
      <alignment vertical="top"/>
    </xf>
    <xf numFmtId="0" fontId="23" fillId="7" borderId="0" xfId="2" applyFont="1" applyFill="1" applyBorder="1" applyAlignment="1">
      <alignment horizontal="left" vertical="center"/>
    </xf>
    <xf numFmtId="0" fontId="23" fillId="7" borderId="14" xfId="2" applyFont="1" applyFill="1" applyBorder="1" applyAlignment="1">
      <alignment horizontal="left" vertical="center"/>
    </xf>
    <xf numFmtId="0" fontId="17" fillId="5" borderId="10" xfId="2" applyFont="1" applyFill="1" applyBorder="1" applyAlignment="1">
      <alignment horizontal="left" vertical="center" wrapText="1"/>
    </xf>
    <xf numFmtId="0" fontId="17" fillId="5" borderId="9" xfId="2" applyFont="1" applyFill="1" applyBorder="1" applyAlignment="1">
      <alignment horizontal="left" vertical="center" wrapText="1"/>
    </xf>
    <xf numFmtId="0" fontId="17" fillId="5" borderId="8" xfId="2" applyFont="1" applyFill="1" applyBorder="1" applyAlignment="1">
      <alignment horizontal="left" vertical="center" wrapText="1"/>
    </xf>
    <xf numFmtId="0" fontId="17" fillId="5" borderId="3" xfId="2" applyFont="1" applyFill="1" applyBorder="1" applyAlignment="1">
      <alignment horizontal="left" vertical="center" wrapText="1"/>
    </xf>
    <xf numFmtId="0" fontId="17" fillId="5" borderId="15" xfId="2" applyFont="1" applyFill="1" applyBorder="1" applyAlignment="1">
      <alignment horizontal="left" vertical="center" wrapText="1"/>
    </xf>
    <xf numFmtId="0" fontId="17" fillId="5" borderId="4" xfId="2" applyFont="1" applyFill="1" applyBorder="1" applyAlignment="1">
      <alignment horizontal="left" vertical="center" wrapText="1"/>
    </xf>
    <xf numFmtId="0" fontId="17" fillId="5" borderId="11" xfId="2" applyFont="1" applyFill="1" applyBorder="1" applyAlignment="1">
      <alignment horizontal="center" vertical="top"/>
    </xf>
    <xf numFmtId="0" fontId="17" fillId="5" borderId="12" xfId="2" applyFont="1" applyFill="1" applyBorder="1" applyAlignment="1">
      <alignment horizontal="center" vertical="top"/>
    </xf>
    <xf numFmtId="0" fontId="8" fillId="7" borderId="2" xfId="2" applyFont="1" applyFill="1" applyBorder="1" applyAlignment="1">
      <alignment horizontal="left" vertical="center"/>
    </xf>
    <xf numFmtId="0" fontId="3" fillId="0" borderId="0" xfId="2" applyFont="1" applyBorder="1" applyAlignment="1">
      <alignment horizontal="center" vertical="top"/>
    </xf>
    <xf numFmtId="0" fontId="22" fillId="8" borderId="2" xfId="2" applyFont="1" applyFill="1" applyBorder="1" applyAlignment="1">
      <alignment horizontal="right" vertical="center"/>
    </xf>
    <xf numFmtId="0" fontId="17" fillId="5" borderId="3" xfId="2" applyFont="1" applyFill="1" applyBorder="1" applyAlignment="1">
      <alignment horizontal="left" vertical="top"/>
    </xf>
    <xf numFmtId="0" fontId="17" fillId="5" borderId="4" xfId="2" applyFont="1" applyFill="1" applyBorder="1" applyAlignment="1">
      <alignment horizontal="left" vertical="top"/>
    </xf>
    <xf numFmtId="0" fontId="17" fillId="5" borderId="5" xfId="2" applyFont="1" applyFill="1" applyBorder="1" applyAlignment="1">
      <alignment horizontal="left" vertical="top"/>
    </xf>
    <xf numFmtId="0" fontId="17" fillId="5" borderId="7" xfId="2" applyFont="1" applyFill="1" applyBorder="1" applyAlignment="1">
      <alignment horizontal="left" vertical="top"/>
    </xf>
    <xf numFmtId="0" fontId="17" fillId="5" borderId="6" xfId="2" applyFont="1" applyFill="1" applyBorder="1" applyAlignment="1">
      <alignment horizontal="left" vertical="top"/>
    </xf>
    <xf numFmtId="0" fontId="17" fillId="5" borderId="10" xfId="2" applyFont="1" applyFill="1" applyBorder="1" applyAlignment="1">
      <alignment horizontal="left" vertical="top"/>
    </xf>
    <xf numFmtId="0" fontId="17" fillId="5" borderId="9" xfId="2" applyFont="1" applyFill="1" applyBorder="1" applyAlignment="1">
      <alignment horizontal="left" vertical="top"/>
    </xf>
    <xf numFmtId="0" fontId="17" fillId="5" borderId="8" xfId="2" applyFont="1" applyFill="1" applyBorder="1" applyAlignment="1">
      <alignment horizontal="left" vertical="top"/>
    </xf>
    <xf numFmtId="0" fontId="8" fillId="3" borderId="5" xfId="2" applyFont="1" applyFill="1" applyBorder="1" applyAlignment="1" applyProtection="1">
      <alignment horizontal="left" vertical="center"/>
      <protection locked="0"/>
    </xf>
    <xf numFmtId="0" fontId="8" fillId="3" borderId="7" xfId="2" applyFont="1" applyFill="1" applyBorder="1" applyAlignment="1" applyProtection="1">
      <alignment horizontal="left" vertical="center"/>
      <protection locked="0"/>
    </xf>
    <xf numFmtId="0" fontId="17" fillId="5" borderId="5" xfId="2" applyFont="1" applyFill="1" applyBorder="1" applyAlignment="1">
      <alignment horizontal="center" vertical="top"/>
    </xf>
    <xf numFmtId="0" fontId="17" fillId="5" borderId="7" xfId="2" applyFont="1" applyFill="1" applyBorder="1" applyAlignment="1">
      <alignment horizontal="center" vertical="top"/>
    </xf>
    <xf numFmtId="0" fontId="17" fillId="5" borderId="6" xfId="2" applyFont="1" applyFill="1" applyBorder="1" applyAlignment="1">
      <alignment horizontal="center" vertical="top"/>
    </xf>
    <xf numFmtId="0" fontId="17" fillId="5" borderId="10" xfId="2" applyFont="1" applyFill="1" applyBorder="1" applyAlignment="1">
      <alignment horizontal="center" vertical="top"/>
    </xf>
    <xf numFmtId="0" fontId="17" fillId="5" borderId="9" xfId="2" applyFont="1" applyFill="1" applyBorder="1" applyAlignment="1">
      <alignment horizontal="center" vertical="top"/>
    </xf>
    <xf numFmtId="0" fontId="17" fillId="5" borderId="8" xfId="2" applyFont="1" applyFill="1" applyBorder="1" applyAlignment="1">
      <alignment horizontal="center" vertical="top"/>
    </xf>
    <xf numFmtId="164" fontId="12" fillId="4" borderId="0" xfId="2" applyNumberFormat="1" applyFont="1" applyFill="1" applyAlignment="1">
      <alignment horizontal="left" vertical="top" wrapText="1"/>
    </xf>
    <xf numFmtId="0" fontId="2" fillId="0" borderId="0" xfId="2" applyAlignment="1">
      <alignment horizontal="left" vertical="top" wrapText="1"/>
    </xf>
    <xf numFmtId="0" fontId="17" fillId="5" borderId="3" xfId="2" applyFont="1" applyFill="1" applyBorder="1" applyAlignment="1">
      <alignment horizontal="left" vertical="top" wrapText="1"/>
    </xf>
    <xf numFmtId="0" fontId="17" fillId="5" borderId="15" xfId="2" applyFont="1" applyFill="1" applyBorder="1" applyAlignment="1">
      <alignment horizontal="left" vertical="top" wrapText="1"/>
    </xf>
    <xf numFmtId="0" fontId="17" fillId="5" borderId="4" xfId="2" applyFont="1" applyFill="1" applyBorder="1" applyAlignment="1">
      <alignment horizontal="left" vertical="top" wrapText="1"/>
    </xf>
    <xf numFmtId="44" fontId="8" fillId="3" borderId="2" xfId="2" applyNumberFormat="1" applyFont="1" applyFill="1" applyBorder="1" applyAlignment="1" applyProtection="1">
      <alignment horizontal="left" vertical="center"/>
      <protection locked="0"/>
    </xf>
    <xf numFmtId="0" fontId="18" fillId="5" borderId="2" xfId="2" applyFont="1" applyFill="1" applyBorder="1" applyAlignment="1">
      <alignment horizontal="center" vertical="top"/>
    </xf>
    <xf numFmtId="0" fontId="17" fillId="5" borderId="2" xfId="2" applyFont="1" applyFill="1" applyBorder="1" applyAlignment="1">
      <alignment horizontal="left" vertical="top"/>
    </xf>
    <xf numFmtId="0" fontId="17" fillId="5" borderId="2" xfId="2" applyFont="1" applyFill="1" applyBorder="1" applyAlignment="1">
      <alignment horizontal="left" vertical="top" wrapText="1"/>
    </xf>
    <xf numFmtId="0" fontId="17" fillId="5" borderId="3" xfId="2" applyFont="1" applyFill="1" applyBorder="1" applyAlignment="1">
      <alignment horizontal="center" vertical="center"/>
    </xf>
    <xf numFmtId="0" fontId="17" fillId="5" borderId="4" xfId="2" applyFont="1" applyFill="1" applyBorder="1" applyAlignment="1">
      <alignment horizontal="center" vertical="center"/>
    </xf>
    <xf numFmtId="0" fontId="2" fillId="0" borderId="3" xfId="2" applyBorder="1" applyAlignment="1">
      <alignment horizontal="left" vertical="center"/>
    </xf>
    <xf numFmtId="0" fontId="2" fillId="0" borderId="4" xfId="2" applyBorder="1" applyAlignment="1">
      <alignment horizontal="left" vertical="center"/>
    </xf>
    <xf numFmtId="0" fontId="2" fillId="0" borderId="0" xfId="2" applyAlignment="1">
      <alignment horizontal="left" vertical="top"/>
    </xf>
    <xf numFmtId="164" fontId="12" fillId="4" borderId="0" xfId="2" applyNumberFormat="1" applyFont="1" applyFill="1" applyAlignment="1">
      <alignment vertical="top" wrapText="1"/>
    </xf>
    <xf numFmtId="0" fontId="2" fillId="0" borderId="2" xfId="2" applyFont="1" applyFill="1" applyBorder="1" applyAlignment="1">
      <alignment vertical="top" wrapText="1"/>
    </xf>
    <xf numFmtId="0" fontId="8" fillId="3" borderId="2" xfId="2" applyFont="1" applyFill="1" applyBorder="1" applyAlignment="1" applyProtection="1">
      <alignment vertical="center"/>
      <protection locked="0"/>
    </xf>
    <xf numFmtId="0" fontId="2" fillId="3" borderId="2" xfId="2" applyFont="1" applyFill="1" applyBorder="1" applyAlignment="1" applyProtection="1">
      <alignment vertical="top" wrapText="1"/>
      <protection locked="0"/>
    </xf>
    <xf numFmtId="0" fontId="8" fillId="3" borderId="2" xfId="2" applyFont="1" applyFill="1" applyBorder="1" applyAlignment="1" applyProtection="1">
      <alignment horizontal="left" vertical="center"/>
      <protection locked="0"/>
    </xf>
    <xf numFmtId="165" fontId="15" fillId="6" borderId="1" xfId="2" applyNumberFormat="1" applyFont="1" applyFill="1" applyBorder="1" applyAlignment="1" applyProtection="1">
      <alignment vertical="center"/>
    </xf>
    <xf numFmtId="0" fontId="2" fillId="10" borderId="2" xfId="2" applyFill="1" applyBorder="1" applyAlignment="1">
      <alignment vertical="center"/>
    </xf>
    <xf numFmtId="165" fontId="2" fillId="10" borderId="2" xfId="3" applyFont="1" applyFill="1" applyBorder="1" applyAlignment="1" applyProtection="1">
      <alignment horizontal="left" vertical="center"/>
      <protection locked="0"/>
    </xf>
    <xf numFmtId="0" fontId="8" fillId="7" borderId="2" xfId="2" applyFont="1" applyFill="1" applyBorder="1" applyAlignment="1">
      <alignment horizontal="left" vertical="center" wrapText="1"/>
    </xf>
    <xf numFmtId="44" fontId="16" fillId="7" borderId="2" xfId="3" applyNumberFormat="1" applyFont="1" applyFill="1" applyBorder="1" applyAlignment="1" applyProtection="1">
      <alignment vertical="center"/>
    </xf>
    <xf numFmtId="44" fontId="24" fillId="10" borderId="20" xfId="0" applyNumberFormat="1" applyFont="1" applyFill="1" applyBorder="1" applyAlignment="1" applyProtection="1">
      <alignment vertical="top" wrapText="1"/>
      <protection locked="0"/>
    </xf>
    <xf numFmtId="44" fontId="24" fillId="10" borderId="21" xfId="0" applyNumberFormat="1" applyFont="1" applyFill="1" applyBorder="1" applyAlignment="1" applyProtection="1">
      <alignment vertical="top" wrapText="1"/>
      <protection locked="0"/>
    </xf>
    <xf numFmtId="44" fontId="24" fillId="10" borderId="3" xfId="0" applyNumberFormat="1" applyFont="1" applyFill="1" applyBorder="1" applyAlignment="1" applyProtection="1">
      <alignment vertical="top" wrapText="1"/>
      <protection locked="0"/>
    </xf>
    <xf numFmtId="44" fontId="24" fillId="10" borderId="22" xfId="0" applyNumberFormat="1" applyFont="1" applyFill="1" applyBorder="1" applyAlignment="1" applyProtection="1">
      <alignment vertical="top" wrapText="1"/>
      <protection locked="0"/>
    </xf>
    <xf numFmtId="0" fontId="25" fillId="0" borderId="0" xfId="0" applyFont="1" applyAlignment="1">
      <alignment horizontal="left"/>
    </xf>
    <xf numFmtId="0" fontId="14" fillId="0" borderId="0" xfId="2" applyFont="1" applyFill="1" applyAlignment="1">
      <alignment horizontal="right" vertical="center" wrapText="1"/>
    </xf>
  </cellXfs>
  <cellStyles count="4">
    <cellStyle name="Euro 2 2" xfId="3"/>
    <cellStyle name="Standaard" xfId="0" builtinId="0"/>
    <cellStyle name="Standaard 2 2" xfId="2"/>
    <cellStyle name="Valuta" xfId="1" builtinId="4"/>
  </cellStyles>
  <dxfs count="5">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0"/>
  <sheetViews>
    <sheetView showGridLines="0" tabSelected="1" topLeftCell="A86" zoomScale="145" zoomScaleNormal="145" zoomScaleSheetLayoutView="115" workbookViewId="0">
      <selection activeCell="J104" sqref="J104"/>
    </sheetView>
  </sheetViews>
  <sheetFormatPr defaultColWidth="5" defaultRowHeight="14.5"/>
  <cols>
    <col min="1" max="1" width="5" customWidth="1"/>
    <col min="2" max="2" width="28.36328125" style="51" customWidth="1"/>
    <col min="3" max="3" width="23.453125" style="51" customWidth="1"/>
    <col min="4" max="4" width="31.6328125" style="51" customWidth="1"/>
    <col min="5" max="5" width="17.6328125" style="5" customWidth="1"/>
    <col min="6" max="6" width="20.54296875" style="5" customWidth="1"/>
    <col min="7" max="7" width="18.36328125" style="5" customWidth="1"/>
    <col min="8" max="8" width="20.453125" style="5" customWidth="1"/>
    <col min="9" max="9" width="28" style="5" customWidth="1"/>
    <col min="10" max="11" width="20.36328125" style="5" customWidth="1"/>
    <col min="12" max="12" width="15.54296875" style="5" customWidth="1"/>
    <col min="13" max="255" width="9.08984375" style="5" customWidth="1"/>
    <col min="256" max="256" width="2.453125" style="5" customWidth="1"/>
    <col min="257" max="16384" width="5" style="5"/>
  </cols>
  <sheetData>
    <row r="1" spans="1:11" s="3" customFormat="1" ht="23.5">
      <c r="A1" s="1"/>
      <c r="B1" s="36" t="s">
        <v>103</v>
      </c>
      <c r="C1" s="36"/>
      <c r="D1" s="2"/>
    </row>
    <row r="2" spans="1:11" s="3" customFormat="1" ht="17" customHeight="1">
      <c r="A2" s="1"/>
      <c r="B2" s="125" t="s">
        <v>104</v>
      </c>
      <c r="C2" s="36"/>
      <c r="D2" s="2"/>
    </row>
    <row r="3" spans="1:11" ht="12.75" customHeight="1">
      <c r="A3" s="4"/>
      <c r="H3" s="3"/>
      <c r="I3" s="3"/>
      <c r="J3" s="3"/>
      <c r="K3" s="3"/>
    </row>
    <row r="4" spans="1:11" ht="13">
      <c r="A4" s="21" t="s">
        <v>0</v>
      </c>
      <c r="B4" s="47" t="s">
        <v>1</v>
      </c>
      <c r="C4" s="47"/>
      <c r="D4" s="47"/>
    </row>
    <row r="5" spans="1:11" ht="16.25" customHeight="1">
      <c r="A5" s="4"/>
      <c r="B5" s="37" t="s">
        <v>2</v>
      </c>
      <c r="C5" s="106"/>
      <c r="D5" s="107"/>
      <c r="E5" s="32"/>
      <c r="H5" s="3"/>
      <c r="I5" s="3"/>
      <c r="J5" s="3"/>
      <c r="K5" s="3"/>
    </row>
    <row r="6" spans="1:11" s="32" customFormat="1" ht="17" customHeight="1">
      <c r="A6" s="31"/>
      <c r="B6" s="38"/>
      <c r="C6" s="108" t="s">
        <v>98</v>
      </c>
      <c r="D6" s="109"/>
      <c r="H6" s="33"/>
      <c r="I6" s="33"/>
      <c r="J6" s="33"/>
      <c r="K6" s="33"/>
    </row>
    <row r="7" spans="1:11" s="32" customFormat="1" ht="17" customHeight="1">
      <c r="A7" s="31"/>
      <c r="B7" s="117"/>
      <c r="C7" s="64" t="s">
        <v>102</v>
      </c>
      <c r="D7" s="65"/>
      <c r="H7" s="33"/>
      <c r="I7" s="33"/>
      <c r="J7" s="33"/>
      <c r="K7" s="33"/>
    </row>
    <row r="8" spans="1:11" s="32" customFormat="1" ht="17" customHeight="1">
      <c r="A8" s="31"/>
      <c r="B8" s="39"/>
      <c r="C8" s="25" t="s">
        <v>3</v>
      </c>
      <c r="D8" s="25"/>
      <c r="H8" s="33"/>
      <c r="I8" s="33"/>
      <c r="J8" s="33"/>
      <c r="K8" s="33"/>
    </row>
    <row r="9" spans="1:11" s="32" customFormat="1" ht="17" customHeight="1">
      <c r="A9" s="31"/>
      <c r="B9" s="40"/>
      <c r="C9" s="25" t="s">
        <v>4</v>
      </c>
      <c r="D9" s="25"/>
      <c r="H9" s="33"/>
      <c r="I9" s="33"/>
      <c r="J9" s="33"/>
      <c r="K9" s="33"/>
    </row>
    <row r="10" spans="1:11" ht="12.75" customHeight="1">
      <c r="A10" s="4"/>
      <c r="H10" s="3"/>
      <c r="I10" s="3"/>
      <c r="J10" s="3"/>
      <c r="K10" s="3"/>
    </row>
    <row r="11" spans="1:11" ht="12.75" customHeight="1">
      <c r="A11" s="4"/>
      <c r="B11" s="6" t="s">
        <v>5</v>
      </c>
      <c r="C11" s="6"/>
      <c r="H11" s="3"/>
      <c r="I11" s="3"/>
      <c r="J11" s="3"/>
      <c r="K11" s="3"/>
    </row>
    <row r="12" spans="1:11" ht="12.75" customHeight="1">
      <c r="A12" s="4"/>
      <c r="B12" s="110" t="s">
        <v>6</v>
      </c>
      <c r="C12" s="110"/>
      <c r="D12" s="110"/>
      <c r="E12" s="110"/>
      <c r="F12" s="110"/>
      <c r="G12" s="110"/>
    </row>
    <row r="13" spans="1:11" ht="15.5">
      <c r="A13" s="4"/>
      <c r="B13" s="98" t="s">
        <v>7</v>
      </c>
      <c r="C13" s="98"/>
      <c r="D13" s="98"/>
      <c r="E13" s="98"/>
      <c r="F13" s="98"/>
    </row>
    <row r="14" spans="1:11" ht="12.75" customHeight="1">
      <c r="A14" s="4"/>
      <c r="B14" s="98" t="s">
        <v>8</v>
      </c>
      <c r="C14" s="98"/>
      <c r="D14" s="98"/>
      <c r="E14" s="98"/>
      <c r="F14" s="98"/>
    </row>
    <row r="15" spans="1:11" ht="12.75" customHeight="1">
      <c r="A15" s="4"/>
      <c r="B15" s="48"/>
      <c r="C15" s="48"/>
      <c r="D15" s="48"/>
      <c r="E15" s="48"/>
      <c r="F15" s="48"/>
    </row>
    <row r="16" spans="1:11" ht="12.75" customHeight="1">
      <c r="A16" s="4"/>
      <c r="B16" s="41" t="s">
        <v>9</v>
      </c>
      <c r="C16" s="8"/>
      <c r="D16" s="7"/>
    </row>
    <row r="17" spans="1:9" ht="12.75" customHeight="1">
      <c r="A17" s="9"/>
      <c r="B17" s="10" t="s">
        <v>10</v>
      </c>
      <c r="C17" s="10"/>
      <c r="D17" s="10"/>
    </row>
    <row r="18" spans="1:9" ht="11.25" customHeight="1">
      <c r="A18" s="4"/>
      <c r="B18" s="11"/>
      <c r="C18" s="11"/>
      <c r="D18" s="11"/>
    </row>
    <row r="19" spans="1:9" ht="13">
      <c r="A19" s="21" t="s">
        <v>11</v>
      </c>
      <c r="B19" s="47" t="s">
        <v>12</v>
      </c>
      <c r="C19" s="47"/>
      <c r="D19" s="47"/>
      <c r="E19" s="23"/>
    </row>
    <row r="20" spans="1:9" ht="18" customHeight="1">
      <c r="A20" s="22"/>
      <c r="B20" s="49" t="s">
        <v>13</v>
      </c>
      <c r="C20" s="49" t="s">
        <v>14</v>
      </c>
      <c r="D20" s="49" t="s">
        <v>15</v>
      </c>
      <c r="E20" s="24" t="s">
        <v>16</v>
      </c>
    </row>
    <row r="21" spans="1:9" ht="23" customHeight="1">
      <c r="A21" s="4"/>
      <c r="B21" s="118">
        <v>0</v>
      </c>
      <c r="C21" s="118">
        <v>0</v>
      </c>
      <c r="D21" s="118">
        <v>0</v>
      </c>
      <c r="E21" s="25" t="s">
        <v>17</v>
      </c>
      <c r="F21" s="12"/>
    </row>
    <row r="22" spans="1:9" ht="12.75" customHeight="1">
      <c r="A22" s="4"/>
      <c r="B22" s="13" t="s">
        <v>18</v>
      </c>
      <c r="C22" s="13"/>
      <c r="D22" s="13"/>
      <c r="E22" s="19"/>
      <c r="F22" s="12"/>
    </row>
    <row r="23" spans="1:9" ht="12.75" customHeight="1">
      <c r="A23" s="4"/>
      <c r="B23" s="13"/>
      <c r="C23" s="13"/>
      <c r="D23" s="13"/>
      <c r="E23" s="12"/>
    </row>
    <row r="24" spans="1:9" ht="13">
      <c r="A24" s="21" t="s">
        <v>19</v>
      </c>
      <c r="B24" s="111" t="s">
        <v>20</v>
      </c>
      <c r="C24" s="111"/>
      <c r="D24" s="111"/>
      <c r="E24" s="111"/>
    </row>
    <row r="25" spans="1:9" ht="76.5" customHeight="1">
      <c r="A25" s="14"/>
      <c r="B25" s="98" t="s">
        <v>105</v>
      </c>
      <c r="C25" s="98"/>
      <c r="D25" s="98"/>
      <c r="E25" s="98"/>
      <c r="F25" s="98"/>
    </row>
    <row r="26" spans="1:9" ht="15.65" customHeight="1">
      <c r="A26" s="14"/>
      <c r="B26" s="48"/>
      <c r="C26" s="48"/>
      <c r="D26" s="48"/>
      <c r="E26" s="48"/>
      <c r="F26" s="48"/>
    </row>
    <row r="27" spans="1:9" ht="12.75" customHeight="1">
      <c r="A27" s="4"/>
      <c r="B27" s="103" t="s">
        <v>21</v>
      </c>
      <c r="C27" s="103"/>
      <c r="D27" s="103"/>
      <c r="E27" s="104" t="s">
        <v>22</v>
      </c>
      <c r="F27" s="104"/>
      <c r="G27" s="104"/>
      <c r="H27" s="104"/>
      <c r="I27" s="104" t="s">
        <v>23</v>
      </c>
    </row>
    <row r="28" spans="1:9" ht="23" customHeight="1">
      <c r="A28" s="4"/>
      <c r="B28" s="60" t="s">
        <v>24</v>
      </c>
      <c r="C28" s="105" t="s">
        <v>25</v>
      </c>
      <c r="D28" s="105"/>
      <c r="E28" s="104"/>
      <c r="F28" s="104"/>
      <c r="G28" s="104"/>
      <c r="H28" s="104"/>
      <c r="I28" s="104"/>
    </row>
    <row r="29" spans="1:9" ht="12.75" customHeight="1">
      <c r="A29" s="4"/>
      <c r="B29" s="27">
        <v>0</v>
      </c>
      <c r="C29" s="102">
        <v>0</v>
      </c>
      <c r="D29" s="102"/>
      <c r="E29" s="78" t="s">
        <v>26</v>
      </c>
      <c r="F29" s="78"/>
      <c r="G29" s="78"/>
      <c r="H29" s="78"/>
      <c r="I29" s="28">
        <f>B29*C29</f>
        <v>0</v>
      </c>
    </row>
    <row r="30" spans="1:9" ht="12.75" customHeight="1">
      <c r="A30" s="4"/>
      <c r="B30" s="27">
        <v>0</v>
      </c>
      <c r="C30" s="102">
        <v>0</v>
      </c>
      <c r="D30" s="102"/>
      <c r="E30" s="78" t="s">
        <v>27</v>
      </c>
      <c r="F30" s="78"/>
      <c r="G30" s="78"/>
      <c r="H30" s="78"/>
      <c r="I30" s="28">
        <f t="shared" ref="I29:I50" si="0">B30*C30</f>
        <v>0</v>
      </c>
    </row>
    <row r="31" spans="1:9" ht="12.75" customHeight="1">
      <c r="A31" s="4"/>
      <c r="B31" s="27">
        <v>0</v>
      </c>
      <c r="C31" s="102">
        <v>0</v>
      </c>
      <c r="D31" s="102"/>
      <c r="E31" s="78" t="s">
        <v>28</v>
      </c>
      <c r="F31" s="78"/>
      <c r="G31" s="78"/>
      <c r="H31" s="78"/>
      <c r="I31" s="28">
        <f t="shared" si="0"/>
        <v>0</v>
      </c>
    </row>
    <row r="32" spans="1:9" ht="12.75" customHeight="1">
      <c r="A32" s="4"/>
      <c r="B32" s="27">
        <v>0</v>
      </c>
      <c r="C32" s="102">
        <v>0</v>
      </c>
      <c r="D32" s="102"/>
      <c r="E32" s="78" t="s">
        <v>29</v>
      </c>
      <c r="F32" s="78"/>
      <c r="G32" s="78"/>
      <c r="H32" s="78"/>
      <c r="I32" s="28">
        <f t="shared" si="0"/>
        <v>0</v>
      </c>
    </row>
    <row r="33" spans="1:9" ht="12.75" customHeight="1">
      <c r="A33" s="4"/>
      <c r="B33" s="27">
        <v>0</v>
      </c>
      <c r="C33" s="102">
        <v>0</v>
      </c>
      <c r="D33" s="102"/>
      <c r="E33" s="78" t="s">
        <v>30</v>
      </c>
      <c r="F33" s="78"/>
      <c r="G33" s="78"/>
      <c r="H33" s="78"/>
      <c r="I33" s="28">
        <f t="shared" si="0"/>
        <v>0</v>
      </c>
    </row>
    <row r="34" spans="1:9" ht="12.75" customHeight="1">
      <c r="A34" s="4"/>
      <c r="B34" s="27">
        <v>0</v>
      </c>
      <c r="C34" s="102">
        <v>0</v>
      </c>
      <c r="D34" s="102"/>
      <c r="E34" s="78" t="s">
        <v>31</v>
      </c>
      <c r="F34" s="78"/>
      <c r="G34" s="78"/>
      <c r="H34" s="78"/>
      <c r="I34" s="28">
        <f t="shared" si="0"/>
        <v>0</v>
      </c>
    </row>
    <row r="35" spans="1:9" ht="12.75" customHeight="1">
      <c r="A35" s="4"/>
      <c r="B35" s="27">
        <v>0</v>
      </c>
      <c r="C35" s="102">
        <v>0</v>
      </c>
      <c r="D35" s="102"/>
      <c r="E35" s="78" t="s">
        <v>32</v>
      </c>
      <c r="F35" s="78"/>
      <c r="G35" s="78"/>
      <c r="H35" s="78"/>
      <c r="I35" s="28">
        <f t="shared" si="0"/>
        <v>0</v>
      </c>
    </row>
    <row r="36" spans="1:9" ht="12.75" customHeight="1">
      <c r="A36" s="4"/>
      <c r="B36" s="27">
        <v>0</v>
      </c>
      <c r="C36" s="102">
        <v>0</v>
      </c>
      <c r="D36" s="102"/>
      <c r="E36" s="78" t="s">
        <v>33</v>
      </c>
      <c r="F36" s="78"/>
      <c r="G36" s="78"/>
      <c r="H36" s="78"/>
      <c r="I36" s="28">
        <f t="shared" si="0"/>
        <v>0</v>
      </c>
    </row>
    <row r="37" spans="1:9" ht="12.75" customHeight="1">
      <c r="A37" s="4"/>
      <c r="B37" s="27">
        <v>0</v>
      </c>
      <c r="C37" s="102">
        <v>0</v>
      </c>
      <c r="D37" s="102"/>
      <c r="E37" s="78" t="s">
        <v>34</v>
      </c>
      <c r="F37" s="78"/>
      <c r="G37" s="78"/>
      <c r="H37" s="78"/>
      <c r="I37" s="28">
        <f t="shared" si="0"/>
        <v>0</v>
      </c>
    </row>
    <row r="38" spans="1:9" ht="12.75" customHeight="1">
      <c r="A38" s="4"/>
      <c r="B38" s="27">
        <v>0</v>
      </c>
      <c r="C38" s="102">
        <v>0</v>
      </c>
      <c r="D38" s="102"/>
      <c r="E38" s="78" t="s">
        <v>35</v>
      </c>
      <c r="F38" s="78"/>
      <c r="G38" s="78"/>
      <c r="H38" s="78"/>
      <c r="I38" s="28">
        <f t="shared" si="0"/>
        <v>0</v>
      </c>
    </row>
    <row r="39" spans="1:9" ht="12.75" customHeight="1">
      <c r="A39" s="4"/>
      <c r="B39" s="27">
        <v>0</v>
      </c>
      <c r="C39" s="102">
        <v>0</v>
      </c>
      <c r="D39" s="102"/>
      <c r="E39" s="78" t="s">
        <v>36</v>
      </c>
      <c r="F39" s="78"/>
      <c r="G39" s="78"/>
      <c r="H39" s="78"/>
      <c r="I39" s="28">
        <f t="shared" si="0"/>
        <v>0</v>
      </c>
    </row>
    <row r="40" spans="1:9" ht="12.75" customHeight="1">
      <c r="A40" s="4"/>
      <c r="B40" s="27">
        <v>0</v>
      </c>
      <c r="C40" s="102">
        <v>0</v>
      </c>
      <c r="D40" s="102"/>
      <c r="E40" s="78" t="s">
        <v>37</v>
      </c>
      <c r="F40" s="78"/>
      <c r="G40" s="78"/>
      <c r="H40" s="78"/>
      <c r="I40" s="28">
        <f t="shared" si="0"/>
        <v>0</v>
      </c>
    </row>
    <row r="41" spans="1:9" ht="12.75" customHeight="1">
      <c r="A41" s="4"/>
      <c r="B41" s="27">
        <v>0</v>
      </c>
      <c r="C41" s="102">
        <v>0</v>
      </c>
      <c r="D41" s="102"/>
      <c r="E41" s="78" t="s">
        <v>38</v>
      </c>
      <c r="F41" s="78"/>
      <c r="G41" s="78"/>
      <c r="H41" s="78"/>
      <c r="I41" s="28">
        <f t="shared" si="0"/>
        <v>0</v>
      </c>
    </row>
    <row r="42" spans="1:9" ht="12.75" customHeight="1">
      <c r="A42" s="4"/>
      <c r="B42" s="27">
        <v>0</v>
      </c>
      <c r="C42" s="102">
        <v>0</v>
      </c>
      <c r="D42" s="102"/>
      <c r="E42" s="78" t="s">
        <v>39</v>
      </c>
      <c r="F42" s="78"/>
      <c r="G42" s="78"/>
      <c r="H42" s="78"/>
      <c r="I42" s="28">
        <f t="shared" si="0"/>
        <v>0</v>
      </c>
    </row>
    <row r="43" spans="1:9" ht="12.75" customHeight="1">
      <c r="A43" s="4"/>
      <c r="B43" s="27">
        <v>0</v>
      </c>
      <c r="C43" s="102">
        <v>0</v>
      </c>
      <c r="D43" s="102"/>
      <c r="E43" s="78" t="s">
        <v>40</v>
      </c>
      <c r="F43" s="78" t="s">
        <v>41</v>
      </c>
      <c r="G43" s="78"/>
      <c r="H43" s="78"/>
      <c r="I43" s="28">
        <f t="shared" si="0"/>
        <v>0</v>
      </c>
    </row>
    <row r="44" spans="1:9" ht="12.75" customHeight="1">
      <c r="A44" s="4"/>
      <c r="B44" s="27">
        <v>0</v>
      </c>
      <c r="C44" s="102">
        <v>0</v>
      </c>
      <c r="D44" s="102"/>
      <c r="E44" s="78" t="s">
        <v>42</v>
      </c>
      <c r="F44" s="78" t="s">
        <v>43</v>
      </c>
      <c r="G44" s="78"/>
      <c r="H44" s="78"/>
      <c r="I44" s="28">
        <f t="shared" si="0"/>
        <v>0</v>
      </c>
    </row>
    <row r="45" spans="1:9" ht="12.75" customHeight="1">
      <c r="A45" s="4"/>
      <c r="B45" s="27">
        <v>0</v>
      </c>
      <c r="C45" s="102">
        <v>0</v>
      </c>
      <c r="D45" s="102"/>
      <c r="E45" s="78" t="s">
        <v>44</v>
      </c>
      <c r="F45" s="78" t="s">
        <v>43</v>
      </c>
      <c r="G45" s="78"/>
      <c r="H45" s="78"/>
      <c r="I45" s="28">
        <f>B45*C45</f>
        <v>0</v>
      </c>
    </row>
    <row r="46" spans="1:9" ht="12.75" customHeight="1">
      <c r="A46" s="4"/>
      <c r="B46" s="27">
        <v>0</v>
      </c>
      <c r="C46" s="102">
        <v>0</v>
      </c>
      <c r="D46" s="102"/>
      <c r="E46" s="115" t="s">
        <v>45</v>
      </c>
      <c r="F46" s="115" t="s">
        <v>45</v>
      </c>
      <c r="G46" s="115"/>
      <c r="H46" s="115"/>
      <c r="I46" s="28">
        <f>B46*C46</f>
        <v>0</v>
      </c>
    </row>
    <row r="47" spans="1:9" ht="12.75" customHeight="1">
      <c r="A47" s="4"/>
      <c r="B47" s="27">
        <v>0</v>
      </c>
      <c r="C47" s="102">
        <v>0</v>
      </c>
      <c r="D47" s="102"/>
      <c r="E47" s="115" t="s">
        <v>45</v>
      </c>
      <c r="F47" s="115" t="s">
        <v>45</v>
      </c>
      <c r="G47" s="115"/>
      <c r="H47" s="115"/>
      <c r="I47" s="28">
        <f>B47*C47</f>
        <v>0</v>
      </c>
    </row>
    <row r="48" spans="1:9" ht="12.75" customHeight="1">
      <c r="A48" s="4"/>
      <c r="B48" s="27">
        <v>0</v>
      </c>
      <c r="C48" s="102">
        <v>0</v>
      </c>
      <c r="D48" s="102"/>
      <c r="E48" s="115" t="s">
        <v>45</v>
      </c>
      <c r="F48" s="115" t="s">
        <v>45</v>
      </c>
      <c r="G48" s="115"/>
      <c r="H48" s="115"/>
      <c r="I48" s="28">
        <f t="shared" si="0"/>
        <v>0</v>
      </c>
    </row>
    <row r="49" spans="1:9" ht="12.75" customHeight="1">
      <c r="A49" s="4"/>
      <c r="B49" s="27">
        <v>0</v>
      </c>
      <c r="C49" s="102">
        <v>0</v>
      </c>
      <c r="D49" s="102"/>
      <c r="E49" s="115" t="s">
        <v>45</v>
      </c>
      <c r="F49" s="115" t="s">
        <v>45</v>
      </c>
      <c r="G49" s="115"/>
      <c r="H49" s="115"/>
      <c r="I49" s="28">
        <f t="shared" si="0"/>
        <v>0</v>
      </c>
    </row>
    <row r="50" spans="1:9" ht="12.75" customHeight="1">
      <c r="A50" s="4"/>
      <c r="B50" s="27">
        <v>0</v>
      </c>
      <c r="C50" s="102">
        <v>0</v>
      </c>
      <c r="D50" s="102"/>
      <c r="E50" s="115" t="s">
        <v>45</v>
      </c>
      <c r="F50" s="115" t="s">
        <v>45</v>
      </c>
      <c r="G50" s="115"/>
      <c r="H50" s="115"/>
      <c r="I50" s="28">
        <f t="shared" si="0"/>
        <v>0</v>
      </c>
    </row>
    <row r="51" spans="1:9" ht="12.75" customHeight="1">
      <c r="A51" s="4"/>
      <c r="B51" s="49" t="s">
        <v>13</v>
      </c>
      <c r="C51" s="49" t="s">
        <v>14</v>
      </c>
      <c r="D51" s="49" t="s">
        <v>15</v>
      </c>
      <c r="E51" s="91" t="s">
        <v>22</v>
      </c>
      <c r="F51" s="92"/>
      <c r="G51" s="92"/>
      <c r="H51" s="93"/>
      <c r="I51" s="76" t="s">
        <v>23</v>
      </c>
    </row>
    <row r="52" spans="1:9" ht="12.75" customHeight="1">
      <c r="A52" s="4"/>
      <c r="B52" s="50" t="s">
        <v>67</v>
      </c>
      <c r="C52" s="50" t="s">
        <v>67</v>
      </c>
      <c r="D52" s="50" t="s">
        <v>67</v>
      </c>
      <c r="E52" s="94"/>
      <c r="F52" s="95"/>
      <c r="G52" s="95"/>
      <c r="H52" s="96"/>
      <c r="I52" s="77"/>
    </row>
    <row r="53" spans="1:9" ht="12.75" customHeight="1">
      <c r="A53" s="4"/>
      <c r="B53" s="27">
        <v>0</v>
      </c>
      <c r="C53" s="27">
        <v>0</v>
      </c>
      <c r="D53" s="27">
        <v>0</v>
      </c>
      <c r="E53" s="89" t="s">
        <v>45</v>
      </c>
      <c r="F53" s="90"/>
      <c r="G53" s="90"/>
      <c r="H53" s="90"/>
      <c r="I53" s="28">
        <f>(B53*$B$21)+(C53*$C$21)+(D53*$D$21)</f>
        <v>0</v>
      </c>
    </row>
    <row r="54" spans="1:9" ht="12.75" customHeight="1">
      <c r="A54" s="4"/>
      <c r="B54" s="27">
        <v>0</v>
      </c>
      <c r="C54" s="27">
        <v>0</v>
      </c>
      <c r="D54" s="27">
        <v>0</v>
      </c>
      <c r="E54" s="89" t="s">
        <v>45</v>
      </c>
      <c r="F54" s="90"/>
      <c r="G54" s="90"/>
      <c r="H54" s="90"/>
      <c r="I54" s="28">
        <f t="shared" ref="I54:I58" si="1">(B54*$B$21)+(C54*$C$21)+(D54*$D$21)</f>
        <v>0</v>
      </c>
    </row>
    <row r="55" spans="1:9" ht="12.75" customHeight="1">
      <c r="A55" s="4"/>
      <c r="B55" s="27">
        <v>0</v>
      </c>
      <c r="C55" s="27">
        <v>0</v>
      </c>
      <c r="D55" s="27">
        <v>0</v>
      </c>
      <c r="E55" s="89" t="s">
        <v>45</v>
      </c>
      <c r="F55" s="90"/>
      <c r="G55" s="90"/>
      <c r="H55" s="90"/>
      <c r="I55" s="28">
        <f t="shared" si="1"/>
        <v>0</v>
      </c>
    </row>
    <row r="56" spans="1:9" ht="12.75" customHeight="1">
      <c r="A56" s="4"/>
      <c r="B56" s="27">
        <v>0</v>
      </c>
      <c r="C56" s="27">
        <v>0</v>
      </c>
      <c r="D56" s="27">
        <v>0</v>
      </c>
      <c r="E56" s="89" t="s">
        <v>45</v>
      </c>
      <c r="F56" s="90"/>
      <c r="G56" s="90"/>
      <c r="H56" s="90"/>
      <c r="I56" s="28">
        <f t="shared" si="1"/>
        <v>0</v>
      </c>
    </row>
    <row r="57" spans="1:9" ht="12.75" customHeight="1">
      <c r="A57" s="4"/>
      <c r="B57" s="27">
        <v>0</v>
      </c>
      <c r="C57" s="27">
        <v>0</v>
      </c>
      <c r="D57" s="27">
        <v>0</v>
      </c>
      <c r="E57" s="89" t="s">
        <v>45</v>
      </c>
      <c r="F57" s="90"/>
      <c r="G57" s="90"/>
      <c r="H57" s="90"/>
      <c r="I57" s="28">
        <f t="shared" si="1"/>
        <v>0</v>
      </c>
    </row>
    <row r="58" spans="1:9" ht="12.75" customHeight="1">
      <c r="A58" s="4"/>
      <c r="B58" s="27">
        <v>0</v>
      </c>
      <c r="C58" s="27">
        <v>0</v>
      </c>
      <c r="D58" s="27">
        <v>0</v>
      </c>
      <c r="E58" s="89" t="s">
        <v>45</v>
      </c>
      <c r="F58" s="90"/>
      <c r="G58" s="90"/>
      <c r="H58" s="90"/>
      <c r="I58" s="28">
        <f t="shared" si="1"/>
        <v>0</v>
      </c>
    </row>
    <row r="59" spans="1:9" ht="12.75" customHeight="1">
      <c r="A59" s="4"/>
    </row>
    <row r="60" spans="1:9" ht="18" customHeight="1" thickBot="1">
      <c r="A60" s="4"/>
      <c r="B60" s="126" t="s">
        <v>99</v>
      </c>
      <c r="C60" s="126"/>
      <c r="D60" s="126"/>
      <c r="E60" s="126"/>
      <c r="F60" s="126"/>
      <c r="G60" s="126"/>
      <c r="H60" s="126"/>
      <c r="I60" s="116">
        <f>SUM(I53:I58,I29:I50)</f>
        <v>0</v>
      </c>
    </row>
    <row r="61" spans="1:9" ht="12.75" customHeight="1" thickTop="1">
      <c r="A61" s="4"/>
      <c r="E61" s="16"/>
      <c r="F61" s="15"/>
    </row>
    <row r="62" spans="1:9" ht="12.75" customHeight="1">
      <c r="A62" s="4"/>
      <c r="E62" s="16"/>
    </row>
    <row r="63" spans="1:9" ht="12.75" customHeight="1">
      <c r="A63" s="21" t="s">
        <v>46</v>
      </c>
      <c r="B63" s="97" t="s">
        <v>47</v>
      </c>
      <c r="C63" s="97"/>
      <c r="D63" s="97"/>
      <c r="E63" s="97"/>
      <c r="F63" s="97"/>
      <c r="G63" s="97"/>
    </row>
    <row r="64" spans="1:9" ht="38.25" customHeight="1">
      <c r="A64" s="14"/>
      <c r="B64" s="98" t="s">
        <v>48</v>
      </c>
      <c r="C64" s="98"/>
      <c r="D64" s="98"/>
      <c r="E64" s="98"/>
      <c r="F64" s="98"/>
      <c r="G64" s="98"/>
      <c r="H64" s="98"/>
      <c r="I64" s="98"/>
    </row>
    <row r="65" spans="1:10" ht="13">
      <c r="A65" s="14"/>
      <c r="B65" s="48"/>
      <c r="C65" s="48"/>
      <c r="D65" s="48"/>
      <c r="E65" s="48"/>
      <c r="F65" s="48"/>
      <c r="G65" s="17"/>
    </row>
    <row r="66" spans="1:10" ht="38.25" customHeight="1">
      <c r="A66" s="14"/>
      <c r="B66" s="98" t="s">
        <v>100</v>
      </c>
      <c r="C66" s="98"/>
      <c r="D66" s="98"/>
      <c r="E66" s="98"/>
      <c r="F66" s="98"/>
      <c r="G66" s="98"/>
      <c r="H66" s="98"/>
      <c r="I66" s="98"/>
    </row>
    <row r="67" spans="1:10" ht="13">
      <c r="A67" s="14"/>
      <c r="B67" s="48"/>
      <c r="C67" s="48"/>
      <c r="D67" s="48"/>
      <c r="E67" s="48"/>
      <c r="F67" s="48"/>
      <c r="G67" s="17"/>
    </row>
    <row r="68" spans="1:10" ht="26">
      <c r="A68" s="14"/>
      <c r="B68" s="59" t="s">
        <v>49</v>
      </c>
      <c r="C68" s="59" t="s">
        <v>50</v>
      </c>
      <c r="D68" s="59" t="s">
        <v>51</v>
      </c>
      <c r="E68" s="59" t="s">
        <v>52</v>
      </c>
      <c r="F68" s="59" t="s">
        <v>66</v>
      </c>
      <c r="G68" s="17"/>
    </row>
    <row r="69" spans="1:10" ht="13">
      <c r="A69" s="14"/>
      <c r="B69" s="44" t="s">
        <v>53</v>
      </c>
      <c r="C69" s="44">
        <v>40</v>
      </c>
      <c r="D69" s="44">
        <v>2015</v>
      </c>
      <c r="E69" s="44">
        <f>1812+388</f>
        <v>2200</v>
      </c>
      <c r="F69" s="61">
        <v>15</v>
      </c>
      <c r="G69" s="17"/>
    </row>
    <row r="70" spans="1:10" ht="13">
      <c r="A70" s="14"/>
      <c r="B70" s="48"/>
      <c r="C70" s="48"/>
      <c r="D70" s="48"/>
      <c r="E70" s="48"/>
      <c r="F70" s="48"/>
      <c r="G70" s="17"/>
    </row>
    <row r="71" spans="1:10" ht="13">
      <c r="A71" s="14"/>
      <c r="B71" s="70" t="s">
        <v>69</v>
      </c>
      <c r="C71" s="71"/>
      <c r="D71" s="71"/>
      <c r="E71" s="71"/>
      <c r="F71" s="71"/>
      <c r="G71" s="71"/>
      <c r="H71" s="71"/>
      <c r="I71" s="71"/>
      <c r="J71" s="72"/>
    </row>
    <row r="72" spans="1:10" ht="39">
      <c r="A72" s="14"/>
      <c r="B72" s="99" t="s">
        <v>77</v>
      </c>
      <c r="C72" s="100"/>
      <c r="D72" s="101"/>
      <c r="E72" s="59" t="s">
        <v>54</v>
      </c>
      <c r="F72" s="59" t="s">
        <v>55</v>
      </c>
      <c r="G72" s="59" t="s">
        <v>56</v>
      </c>
      <c r="H72" s="59" t="s">
        <v>70</v>
      </c>
      <c r="I72" s="59" t="s">
        <v>57</v>
      </c>
      <c r="J72" s="50" t="s">
        <v>68</v>
      </c>
    </row>
    <row r="73" spans="1:10" ht="14" customHeight="1">
      <c r="A73" s="14"/>
      <c r="B73" s="78" t="s">
        <v>97</v>
      </c>
      <c r="C73" s="78"/>
      <c r="D73" s="78"/>
      <c r="E73" s="112"/>
      <c r="F73" s="112"/>
      <c r="G73" s="112"/>
      <c r="H73" s="114"/>
      <c r="I73" s="26" t="s">
        <v>58</v>
      </c>
      <c r="J73" s="62">
        <f>H73*12</f>
        <v>0</v>
      </c>
    </row>
    <row r="74" spans="1:10" ht="13">
      <c r="A74" s="14"/>
      <c r="B74" s="78" t="s">
        <v>84</v>
      </c>
      <c r="C74" s="78"/>
      <c r="D74" s="78"/>
      <c r="E74" s="113"/>
      <c r="F74" s="113"/>
      <c r="G74" s="113"/>
      <c r="H74" s="52"/>
      <c r="I74" s="26" t="s">
        <v>58</v>
      </c>
      <c r="J74" s="62">
        <f>(E74*$C$69+F74*$D$69+G74*$E$69)*12</f>
        <v>0</v>
      </c>
    </row>
    <row r="75" spans="1:10" ht="13">
      <c r="A75" s="14"/>
      <c r="B75" s="78" t="s">
        <v>85</v>
      </c>
      <c r="C75" s="78"/>
      <c r="D75" s="78"/>
      <c r="E75" s="113"/>
      <c r="F75" s="113"/>
      <c r="G75" s="113"/>
      <c r="H75" s="52"/>
      <c r="I75" s="26" t="s">
        <v>58</v>
      </c>
      <c r="J75" s="62">
        <f t="shared" ref="J75:J80" si="2">(E75*$C$69+F75*$D$69+G75*$E$69)*12</f>
        <v>0</v>
      </c>
    </row>
    <row r="76" spans="1:10" ht="13">
      <c r="A76" s="14"/>
      <c r="B76" s="78" t="s">
        <v>86</v>
      </c>
      <c r="C76" s="78"/>
      <c r="D76" s="78"/>
      <c r="E76" s="113"/>
      <c r="F76" s="113"/>
      <c r="G76" s="113"/>
      <c r="H76" s="52"/>
      <c r="I76" s="26" t="s">
        <v>58</v>
      </c>
      <c r="J76" s="62">
        <f t="shared" si="2"/>
        <v>0</v>
      </c>
    </row>
    <row r="77" spans="1:10" ht="13">
      <c r="A77" s="14"/>
      <c r="B77" s="78" t="s">
        <v>87</v>
      </c>
      <c r="C77" s="78"/>
      <c r="D77" s="78"/>
      <c r="E77" s="113"/>
      <c r="F77" s="113"/>
      <c r="G77" s="113"/>
      <c r="H77" s="52"/>
      <c r="I77" s="26" t="s">
        <v>58</v>
      </c>
      <c r="J77" s="62">
        <f t="shared" si="2"/>
        <v>0</v>
      </c>
    </row>
    <row r="78" spans="1:10" ht="13">
      <c r="A78" s="14"/>
      <c r="B78" s="78" t="s">
        <v>88</v>
      </c>
      <c r="C78" s="78"/>
      <c r="D78" s="78"/>
      <c r="E78" s="113"/>
      <c r="F78" s="113"/>
      <c r="G78" s="113"/>
      <c r="H78" s="52"/>
      <c r="I78" s="26" t="s">
        <v>58</v>
      </c>
      <c r="J78" s="62">
        <f t="shared" si="2"/>
        <v>0</v>
      </c>
    </row>
    <row r="79" spans="1:10" ht="13">
      <c r="A79" s="14"/>
      <c r="B79" s="78" t="s">
        <v>89</v>
      </c>
      <c r="C79" s="78"/>
      <c r="D79" s="78"/>
      <c r="E79" s="113"/>
      <c r="F79" s="113"/>
      <c r="G79" s="113"/>
      <c r="H79" s="52"/>
      <c r="I79" s="26" t="s">
        <v>58</v>
      </c>
      <c r="J79" s="62">
        <f t="shared" si="2"/>
        <v>0</v>
      </c>
    </row>
    <row r="80" spans="1:10" ht="13">
      <c r="A80" s="14"/>
      <c r="B80" s="78" t="s">
        <v>90</v>
      </c>
      <c r="C80" s="78"/>
      <c r="D80" s="78"/>
      <c r="E80" s="113"/>
      <c r="F80" s="113"/>
      <c r="G80" s="113"/>
      <c r="H80" s="52"/>
      <c r="I80" s="26" t="s">
        <v>58</v>
      </c>
      <c r="J80" s="62">
        <f t="shared" si="2"/>
        <v>0</v>
      </c>
    </row>
    <row r="81" spans="1:10" ht="13">
      <c r="A81" s="14"/>
      <c r="B81" s="78" t="s">
        <v>59</v>
      </c>
      <c r="C81" s="78"/>
      <c r="D81" s="78"/>
      <c r="E81" s="42"/>
      <c r="F81" s="42"/>
      <c r="G81" s="42"/>
      <c r="H81" s="26"/>
      <c r="I81" s="26" t="s">
        <v>58</v>
      </c>
      <c r="J81" s="62">
        <f>H81*12</f>
        <v>0</v>
      </c>
    </row>
    <row r="82" spans="1:10" ht="13">
      <c r="A82" s="14"/>
      <c r="B82" s="78" t="s">
        <v>60</v>
      </c>
      <c r="C82" s="78"/>
      <c r="D82" s="78"/>
      <c r="E82" s="42"/>
      <c r="F82" s="42"/>
      <c r="G82" s="42"/>
      <c r="H82" s="26"/>
      <c r="I82" s="26" t="s">
        <v>58</v>
      </c>
      <c r="J82" s="62">
        <f>H82*12</f>
        <v>0</v>
      </c>
    </row>
    <row r="83" spans="1:10" ht="13">
      <c r="A83" s="14"/>
      <c r="B83" s="78" t="s">
        <v>72</v>
      </c>
      <c r="C83" s="78"/>
      <c r="D83" s="78"/>
      <c r="E83" s="42"/>
      <c r="F83" s="42"/>
      <c r="G83" s="42"/>
      <c r="H83" s="26"/>
      <c r="I83" s="26" t="s">
        <v>58</v>
      </c>
      <c r="J83" s="62">
        <f>H83*F69*12</f>
        <v>0</v>
      </c>
    </row>
    <row r="84" spans="1:10" ht="13">
      <c r="A84" s="14"/>
      <c r="B84" s="78" t="s">
        <v>61</v>
      </c>
      <c r="C84" s="78"/>
      <c r="D84" s="78"/>
      <c r="E84" s="42"/>
      <c r="F84" s="42"/>
      <c r="G84" s="42"/>
      <c r="H84" s="26"/>
      <c r="I84" s="26" t="s">
        <v>58</v>
      </c>
      <c r="J84" s="62">
        <f>H84*12</f>
        <v>0</v>
      </c>
    </row>
    <row r="85" spans="1:10" ht="13">
      <c r="A85" s="14"/>
      <c r="B85" s="115" t="s">
        <v>58</v>
      </c>
      <c r="C85" s="115"/>
      <c r="D85" s="115"/>
      <c r="E85" s="113"/>
      <c r="F85" s="113"/>
      <c r="G85" s="113"/>
      <c r="H85" s="26"/>
      <c r="I85" s="26" t="s">
        <v>58</v>
      </c>
      <c r="J85" s="62">
        <f>E85*$C$69+F85*$D$69+G85*$E$69+H85*12</f>
        <v>0</v>
      </c>
    </row>
    <row r="86" spans="1:10" ht="13">
      <c r="A86" s="14"/>
      <c r="B86" s="115" t="s">
        <v>58</v>
      </c>
      <c r="C86" s="115"/>
      <c r="D86" s="115"/>
      <c r="E86" s="113"/>
      <c r="F86" s="113"/>
      <c r="G86" s="113"/>
      <c r="H86" s="26"/>
      <c r="I86" s="26" t="s">
        <v>58</v>
      </c>
      <c r="J86" s="62">
        <f t="shared" ref="J86:J89" si="3">E86*$C$69+F86*$D$69+G86*$E$69+H86*12</f>
        <v>0</v>
      </c>
    </row>
    <row r="87" spans="1:10" ht="13">
      <c r="A87" s="14"/>
      <c r="B87" s="115" t="s">
        <v>58</v>
      </c>
      <c r="C87" s="115"/>
      <c r="D87" s="115"/>
      <c r="E87" s="113"/>
      <c r="F87" s="113"/>
      <c r="G87" s="113"/>
      <c r="H87" s="26"/>
      <c r="I87" s="26" t="s">
        <v>58</v>
      </c>
      <c r="J87" s="62">
        <f t="shared" si="3"/>
        <v>0</v>
      </c>
    </row>
    <row r="88" spans="1:10" ht="13">
      <c r="A88" s="14"/>
      <c r="B88" s="115" t="s">
        <v>58</v>
      </c>
      <c r="C88" s="115"/>
      <c r="D88" s="115"/>
      <c r="E88" s="113"/>
      <c r="F88" s="113"/>
      <c r="G88" s="113"/>
      <c r="H88" s="26"/>
      <c r="I88" s="26" t="s">
        <v>58</v>
      </c>
      <c r="J88" s="62">
        <f t="shared" si="3"/>
        <v>0</v>
      </c>
    </row>
    <row r="89" spans="1:10" ht="13">
      <c r="A89" s="14"/>
      <c r="B89" s="115" t="s">
        <v>58</v>
      </c>
      <c r="C89" s="115"/>
      <c r="D89" s="115"/>
      <c r="E89" s="113"/>
      <c r="F89" s="113"/>
      <c r="G89" s="113"/>
      <c r="H89" s="26"/>
      <c r="I89" s="26" t="s">
        <v>58</v>
      </c>
      <c r="J89" s="62">
        <f t="shared" si="3"/>
        <v>0</v>
      </c>
    </row>
    <row r="90" spans="1:10" ht="13">
      <c r="A90" s="14"/>
      <c r="B90" s="54"/>
      <c r="C90" s="54"/>
      <c r="D90" s="54"/>
      <c r="E90" s="54"/>
      <c r="F90" s="54"/>
      <c r="G90" s="54"/>
      <c r="H90" s="54"/>
      <c r="I90" s="54"/>
      <c r="J90" s="54"/>
    </row>
    <row r="91" spans="1:10" ht="13">
      <c r="A91" s="14"/>
      <c r="B91" s="54"/>
      <c r="C91" s="54"/>
      <c r="D91" s="54"/>
      <c r="E91" s="54"/>
      <c r="F91" s="54"/>
      <c r="G91" s="54"/>
      <c r="H91" s="54"/>
      <c r="I91" s="53" t="s">
        <v>76</v>
      </c>
      <c r="J91" s="63">
        <f>SUM(J73:J90)</f>
        <v>0</v>
      </c>
    </row>
    <row r="92" spans="1:10" ht="13">
      <c r="A92" s="14"/>
      <c r="B92" s="54"/>
      <c r="C92" s="54"/>
      <c r="D92" s="54"/>
      <c r="E92" s="54"/>
      <c r="F92" s="54"/>
      <c r="G92" s="54"/>
      <c r="H92" s="54"/>
      <c r="I92" s="54"/>
      <c r="J92" s="54"/>
    </row>
    <row r="93" spans="1:10" ht="13">
      <c r="A93" s="14"/>
      <c r="B93" s="70" t="s">
        <v>73</v>
      </c>
      <c r="C93" s="71"/>
      <c r="D93" s="71"/>
      <c r="E93" s="71"/>
      <c r="F93" s="71"/>
      <c r="G93" s="71"/>
      <c r="H93" s="71"/>
      <c r="I93" s="71"/>
      <c r="J93" s="72"/>
    </row>
    <row r="94" spans="1:10" ht="39">
      <c r="A94" s="14"/>
      <c r="B94" s="73" t="s">
        <v>77</v>
      </c>
      <c r="C94" s="74"/>
      <c r="D94" s="75"/>
      <c r="E94" s="43" t="s">
        <v>54</v>
      </c>
      <c r="F94" s="43" t="s">
        <v>55</v>
      </c>
      <c r="G94" s="43" t="s">
        <v>56</v>
      </c>
      <c r="H94" s="43" t="s">
        <v>70</v>
      </c>
      <c r="I94" s="43" t="s">
        <v>57</v>
      </c>
      <c r="J94" s="45" t="s">
        <v>68</v>
      </c>
    </row>
    <row r="95" spans="1:10" ht="25.5" customHeight="1">
      <c r="A95" s="14"/>
      <c r="B95" s="119" t="s">
        <v>106</v>
      </c>
      <c r="C95" s="119"/>
      <c r="D95" s="119"/>
      <c r="E95" s="112"/>
      <c r="F95" s="112"/>
      <c r="G95" s="112"/>
      <c r="H95" s="114"/>
      <c r="I95" s="26" t="s">
        <v>58</v>
      </c>
      <c r="J95" s="62">
        <f>H95*12</f>
        <v>0</v>
      </c>
    </row>
    <row r="96" spans="1:10" ht="13">
      <c r="A96" s="14"/>
      <c r="B96" s="78" t="s">
        <v>91</v>
      </c>
      <c r="C96" s="78"/>
      <c r="D96" s="78"/>
      <c r="E96" s="113"/>
      <c r="F96" s="113"/>
      <c r="G96" s="113"/>
      <c r="H96" s="52"/>
      <c r="I96" s="26" t="s">
        <v>58</v>
      </c>
      <c r="J96" s="62">
        <f>(E96*$C$69+F96*$D$69+G96*$E$69)*12</f>
        <v>0</v>
      </c>
    </row>
    <row r="97" spans="1:10" ht="13">
      <c r="A97" s="14"/>
      <c r="B97" s="78" t="s">
        <v>92</v>
      </c>
      <c r="C97" s="78"/>
      <c r="D97" s="78"/>
      <c r="E97" s="113"/>
      <c r="F97" s="113"/>
      <c r="G97" s="113"/>
      <c r="H97" s="52"/>
      <c r="I97" s="26" t="s">
        <v>58</v>
      </c>
      <c r="J97" s="62">
        <f t="shared" ref="J97:J101" si="4">(E97*$C$69+F97*$D$69+G97*$E$69)*12</f>
        <v>0</v>
      </c>
    </row>
    <row r="98" spans="1:10" ht="13">
      <c r="A98" s="14"/>
      <c r="B98" s="78" t="s">
        <v>93</v>
      </c>
      <c r="C98" s="78"/>
      <c r="D98" s="78"/>
      <c r="E98" s="113"/>
      <c r="F98" s="113"/>
      <c r="G98" s="113"/>
      <c r="H98" s="52"/>
      <c r="I98" s="26" t="s">
        <v>58</v>
      </c>
      <c r="J98" s="62">
        <f t="shared" si="4"/>
        <v>0</v>
      </c>
    </row>
    <row r="99" spans="1:10" ht="13">
      <c r="A99" s="14"/>
      <c r="B99" s="78" t="s">
        <v>94</v>
      </c>
      <c r="C99" s="78"/>
      <c r="D99" s="78"/>
      <c r="E99" s="113"/>
      <c r="F99" s="113"/>
      <c r="G99" s="113"/>
      <c r="H99" s="52"/>
      <c r="I99" s="26" t="s">
        <v>58</v>
      </c>
      <c r="J99" s="62">
        <f t="shared" si="4"/>
        <v>0</v>
      </c>
    </row>
    <row r="100" spans="1:10" ht="13">
      <c r="A100" s="14"/>
      <c r="B100" s="78" t="s">
        <v>95</v>
      </c>
      <c r="C100" s="78"/>
      <c r="D100" s="78"/>
      <c r="E100" s="113"/>
      <c r="F100" s="113"/>
      <c r="G100" s="113"/>
      <c r="H100" s="52"/>
      <c r="I100" s="26" t="s">
        <v>58</v>
      </c>
      <c r="J100" s="62">
        <f t="shared" si="4"/>
        <v>0</v>
      </c>
    </row>
    <row r="101" spans="1:10" ht="13">
      <c r="A101" s="14"/>
      <c r="B101" s="78" t="s">
        <v>96</v>
      </c>
      <c r="C101" s="78"/>
      <c r="D101" s="78"/>
      <c r="E101" s="113"/>
      <c r="F101" s="113"/>
      <c r="G101" s="113"/>
      <c r="H101" s="52"/>
      <c r="I101" s="26" t="s">
        <v>58</v>
      </c>
      <c r="J101" s="62">
        <f t="shared" si="4"/>
        <v>0</v>
      </c>
    </row>
    <row r="102" spans="1:10" ht="13">
      <c r="A102" s="14"/>
      <c r="B102" s="54"/>
      <c r="C102" s="54"/>
      <c r="D102" s="54"/>
      <c r="E102" s="54"/>
      <c r="F102" s="54"/>
      <c r="G102" s="54"/>
      <c r="H102" s="54"/>
      <c r="I102" s="54"/>
      <c r="J102" s="54"/>
    </row>
    <row r="103" spans="1:10" ht="13">
      <c r="A103" s="14"/>
      <c r="B103" s="54"/>
      <c r="C103" s="54"/>
      <c r="D103" s="54"/>
      <c r="E103" s="54"/>
      <c r="F103" s="54"/>
      <c r="G103" s="54"/>
      <c r="H103" s="54"/>
      <c r="I103" s="53" t="s">
        <v>76</v>
      </c>
      <c r="J103" s="63">
        <f>SUM(J95:J101)</f>
        <v>0</v>
      </c>
    </row>
    <row r="104" spans="1:10" ht="13">
      <c r="A104" s="14"/>
      <c r="B104" s="54"/>
      <c r="C104" s="54"/>
      <c r="D104" s="54"/>
      <c r="E104" s="54"/>
      <c r="F104" s="54"/>
      <c r="G104" s="54"/>
      <c r="H104" s="54"/>
      <c r="I104" s="53" t="s">
        <v>83</v>
      </c>
      <c r="J104" s="63">
        <f>J91+J103</f>
        <v>0</v>
      </c>
    </row>
    <row r="105" spans="1:10" ht="13">
      <c r="A105" s="14"/>
      <c r="B105" s="54"/>
      <c r="C105" s="54"/>
      <c r="D105" s="54"/>
      <c r="E105" s="54"/>
      <c r="F105" s="54"/>
      <c r="G105" s="54"/>
      <c r="H105" s="54"/>
      <c r="I105" s="54"/>
      <c r="J105" s="54"/>
    </row>
    <row r="106" spans="1:10" ht="13">
      <c r="A106" s="14"/>
      <c r="B106" s="19"/>
      <c r="C106" s="19"/>
      <c r="D106" s="19"/>
      <c r="E106" s="19"/>
      <c r="F106" s="12"/>
      <c r="G106" s="34"/>
    </row>
    <row r="107" spans="1:10" ht="14.4" customHeight="1">
      <c r="A107" s="14"/>
      <c r="B107" s="81" t="s">
        <v>71</v>
      </c>
      <c r="C107" s="82"/>
      <c r="D107" s="83" t="s">
        <v>1</v>
      </c>
      <c r="E107" s="84"/>
      <c r="F107" s="85"/>
      <c r="G107" s="76" t="s">
        <v>74</v>
      </c>
    </row>
    <row r="108" spans="1:10" ht="32" customHeight="1">
      <c r="A108" s="14"/>
      <c r="B108" s="29" t="s">
        <v>62</v>
      </c>
      <c r="C108" s="29" t="s">
        <v>63</v>
      </c>
      <c r="D108" s="86"/>
      <c r="E108" s="87"/>
      <c r="F108" s="88"/>
      <c r="G108" s="77"/>
    </row>
    <row r="109" spans="1:10" ht="13">
      <c r="A109" s="14"/>
      <c r="B109" s="35">
        <v>40</v>
      </c>
      <c r="C109" s="35">
        <v>60</v>
      </c>
      <c r="D109" s="78" t="s">
        <v>64</v>
      </c>
      <c r="E109" s="78"/>
      <c r="F109" s="78"/>
      <c r="G109" s="28">
        <f>(B109*C21)+(C109*D21)</f>
        <v>0</v>
      </c>
    </row>
    <row r="110" spans="1:10" ht="13">
      <c r="A110" s="14"/>
      <c r="G110" s="18"/>
    </row>
    <row r="111" spans="1:10" ht="14.4" customHeight="1">
      <c r="A111" s="14"/>
      <c r="E111" s="68" t="s">
        <v>75</v>
      </c>
      <c r="F111" s="69"/>
      <c r="G111" s="55">
        <f>J104+G109</f>
        <v>0</v>
      </c>
    </row>
    <row r="112" spans="1:10" ht="12.75" customHeight="1">
      <c r="A112" s="30"/>
      <c r="B112" s="19"/>
      <c r="C112" s="19"/>
      <c r="E112" s="16"/>
    </row>
    <row r="113" spans="1:7" s="20" customFormat="1" ht="24" customHeight="1">
      <c r="A113" s="1"/>
      <c r="B113" s="11"/>
      <c r="C113" s="11"/>
      <c r="D113" s="79" t="s">
        <v>65</v>
      </c>
      <c r="E113" s="79"/>
      <c r="F113" s="79"/>
      <c r="G113" s="79"/>
    </row>
    <row r="114" spans="1:7" s="20" customFormat="1" ht="24" customHeight="1">
      <c r="A114" s="1"/>
      <c r="B114" s="80" t="s">
        <v>101</v>
      </c>
      <c r="C114" s="80"/>
      <c r="D114" s="80"/>
      <c r="E114" s="80"/>
      <c r="F114" s="80"/>
      <c r="G114" s="120">
        <f>I60+J91+3*J104+4*G109</f>
        <v>0</v>
      </c>
    </row>
    <row r="115" spans="1:7" s="20" customFormat="1" ht="24" customHeight="1" thickBot="1">
      <c r="A115" s="1"/>
      <c r="B115" s="11"/>
      <c r="C115" s="11"/>
      <c r="D115" s="46"/>
      <c r="E115" s="46"/>
      <c r="F115" s="46"/>
    </row>
    <row r="116" spans="1:7" s="20" customFormat="1" ht="24" customHeight="1">
      <c r="A116" s="1"/>
      <c r="B116" s="56" t="s">
        <v>78</v>
      </c>
      <c r="C116" s="121"/>
      <c r="D116" s="122"/>
      <c r="E116" s="46"/>
      <c r="F116" s="46"/>
    </row>
    <row r="117" spans="1:7" s="20" customFormat="1" ht="32.4" customHeight="1">
      <c r="A117" s="1"/>
      <c r="B117" s="57" t="s">
        <v>79</v>
      </c>
      <c r="C117" s="123"/>
      <c r="D117" s="124"/>
      <c r="E117" s="46"/>
      <c r="F117" s="46"/>
    </row>
    <row r="118" spans="1:7" s="20" customFormat="1" ht="24" customHeight="1">
      <c r="A118" s="1"/>
      <c r="B118" s="57" t="s">
        <v>82</v>
      </c>
      <c r="C118" s="123"/>
      <c r="D118" s="124"/>
      <c r="E118" s="46"/>
      <c r="F118" s="46"/>
    </row>
    <row r="119" spans="1:7" s="20" customFormat="1" ht="24" customHeight="1">
      <c r="A119" s="1"/>
      <c r="B119" s="57" t="s">
        <v>80</v>
      </c>
      <c r="C119" s="123"/>
      <c r="D119" s="124"/>
      <c r="E119" s="46"/>
      <c r="F119" s="46"/>
    </row>
    <row r="120" spans="1:7" s="20" customFormat="1" ht="82.25" customHeight="1" thickBot="1">
      <c r="A120" s="1"/>
      <c r="B120" s="58" t="s">
        <v>81</v>
      </c>
      <c r="C120" s="66"/>
      <c r="D120" s="67"/>
    </row>
  </sheetData>
  <mergeCells count="107">
    <mergeCell ref="B73:D73"/>
    <mergeCell ref="B95:D95"/>
    <mergeCell ref="B12:G12"/>
    <mergeCell ref="I27:I28"/>
    <mergeCell ref="C28:D28"/>
    <mergeCell ref="C29:D29"/>
    <mergeCell ref="E29:H29"/>
    <mergeCell ref="C5:D5"/>
    <mergeCell ref="C6:D6"/>
    <mergeCell ref="B13:F13"/>
    <mergeCell ref="B14:F14"/>
    <mergeCell ref="B24:E24"/>
    <mergeCell ref="C30:D30"/>
    <mergeCell ref="E30:H30"/>
    <mergeCell ref="C31:D31"/>
    <mergeCell ref="E31:H31"/>
    <mergeCell ref="C32:D32"/>
    <mergeCell ref="E32:H32"/>
    <mergeCell ref="B25:F25"/>
    <mergeCell ref="B27:D27"/>
    <mergeCell ref="E27:H28"/>
    <mergeCell ref="C36:D36"/>
    <mergeCell ref="E36:H36"/>
    <mergeCell ref="C37:D37"/>
    <mergeCell ref="E37:H37"/>
    <mergeCell ref="C38:D38"/>
    <mergeCell ref="E38:H38"/>
    <mergeCell ref="C33:D33"/>
    <mergeCell ref="E33:H33"/>
    <mergeCell ref="C34:D34"/>
    <mergeCell ref="E34:H34"/>
    <mergeCell ref="C35:D35"/>
    <mergeCell ref="E35:H35"/>
    <mergeCell ref="C42:D42"/>
    <mergeCell ref="E42:H42"/>
    <mergeCell ref="C43:D43"/>
    <mergeCell ref="E43:H43"/>
    <mergeCell ref="C44:D44"/>
    <mergeCell ref="E44:H44"/>
    <mergeCell ref="C39:D39"/>
    <mergeCell ref="E39:H39"/>
    <mergeCell ref="C40:D40"/>
    <mergeCell ref="E40:H40"/>
    <mergeCell ref="C41:D41"/>
    <mergeCell ref="E41:H41"/>
    <mergeCell ref="B71:J71"/>
    <mergeCell ref="B72:D72"/>
    <mergeCell ref="C48:D48"/>
    <mergeCell ref="E48:H48"/>
    <mergeCell ref="C49:D49"/>
    <mergeCell ref="E49:H49"/>
    <mergeCell ref="C50:D50"/>
    <mergeCell ref="E50:H50"/>
    <mergeCell ref="C45:D45"/>
    <mergeCell ref="E45:H45"/>
    <mergeCell ref="C46:D46"/>
    <mergeCell ref="E46:H46"/>
    <mergeCell ref="C47:D47"/>
    <mergeCell ref="E47:H47"/>
    <mergeCell ref="B81:D81"/>
    <mergeCell ref="B82:D82"/>
    <mergeCell ref="B83:D83"/>
    <mergeCell ref="B84:D84"/>
    <mergeCell ref="B85:D85"/>
    <mergeCell ref="I51:I52"/>
    <mergeCell ref="E53:H53"/>
    <mergeCell ref="E54:H54"/>
    <mergeCell ref="E55:H55"/>
    <mergeCell ref="E51:H52"/>
    <mergeCell ref="E56:H56"/>
    <mergeCell ref="E57:H57"/>
    <mergeCell ref="E58:H58"/>
    <mergeCell ref="B75:D75"/>
    <mergeCell ref="B76:D76"/>
    <mergeCell ref="B77:D77"/>
    <mergeCell ref="B78:D78"/>
    <mergeCell ref="B79:D79"/>
    <mergeCell ref="B80:D80"/>
    <mergeCell ref="B60:H60"/>
    <mergeCell ref="B63:G63"/>
    <mergeCell ref="B64:I64"/>
    <mergeCell ref="B66:I66"/>
    <mergeCell ref="B74:D74"/>
    <mergeCell ref="C118:D118"/>
    <mergeCell ref="C119:D119"/>
    <mergeCell ref="C120:D120"/>
    <mergeCell ref="B86:D86"/>
    <mergeCell ref="B87:D87"/>
    <mergeCell ref="B88:D88"/>
    <mergeCell ref="B89:D89"/>
    <mergeCell ref="E111:F111"/>
    <mergeCell ref="B93:J93"/>
    <mergeCell ref="B94:D94"/>
    <mergeCell ref="G107:G108"/>
    <mergeCell ref="D109:F109"/>
    <mergeCell ref="D113:G113"/>
    <mergeCell ref="B114:F114"/>
    <mergeCell ref="B107:C107"/>
    <mergeCell ref="D107:F108"/>
    <mergeCell ref="C116:D116"/>
    <mergeCell ref="C117:D117"/>
    <mergeCell ref="B96:D96"/>
    <mergeCell ref="B97:D97"/>
    <mergeCell ref="B98:D98"/>
    <mergeCell ref="B99:D99"/>
    <mergeCell ref="B100:D100"/>
    <mergeCell ref="B101:D101"/>
  </mergeCells>
  <conditionalFormatting sqref="G114">
    <cfRule type="cellIs" dxfId="4" priority="6" operator="greaterThan">
      <formula>1425000</formula>
    </cfRule>
  </conditionalFormatting>
  <conditionalFormatting sqref="B21:D21">
    <cfRule type="cellIs" dxfId="3" priority="5" operator="greaterThan">
      <formula>129.99</formula>
    </cfRule>
  </conditionalFormatting>
  <conditionalFormatting sqref="I60">
    <cfRule type="cellIs" dxfId="2" priority="3" operator="greaterThan">
      <formula>400000</formula>
    </cfRule>
    <cfRule type="cellIs" dxfId="1" priority="4" operator="lessThan">
      <formula>125000</formula>
    </cfRule>
  </conditionalFormatting>
  <conditionalFormatting sqref="J104">
    <cfRule type="cellIs" dxfId="0" priority="1" operator="greaterThan">
      <formula>275000</formula>
    </cfRule>
  </conditionalFormatting>
  <pageMargins left="0.70866141732283472" right="0.70866141732283472" top="0.74803149606299213" bottom="0.74803149606299213" header="0.31496062992125984" footer="0.31496062992125984"/>
  <pageSetup paperSize="8" scale="37" orientation="landscape" r:id="rId1"/>
  <headerFooter>
    <oddFooter>&amp;Lp. &amp;P / &amp;N&amp;R&amp;F</oddFooter>
  </headerFooter>
  <rowBreaks count="1" manualBreakCount="1">
    <brk id="62" max="16383" man="1"/>
  </rowBreaks>
  <ignoredErrors>
    <ignoredError sqref="J83"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4bbaae2-62cf-4ca8-973f-7974f30c82d9" xsi:nil="true"/>
    <lcf76f155ced4ddcb4097134ff3c332f xmlns="b044f1f7-faf8-4e9e-a5ec-1690a453dd2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5ADFD4BC6B03448AC70068FE1DEB2A" ma:contentTypeVersion="12" ma:contentTypeDescription="Een nieuw document maken." ma:contentTypeScope="" ma:versionID="e7514687ff6548d41f5304625cd22040">
  <xsd:schema xmlns:xsd="http://www.w3.org/2001/XMLSchema" xmlns:xs="http://www.w3.org/2001/XMLSchema" xmlns:p="http://schemas.microsoft.com/office/2006/metadata/properties" xmlns:ns2="b044f1f7-faf8-4e9e-a5ec-1690a453dd2b" xmlns:ns3="14bbaae2-62cf-4ca8-973f-7974f30c82d9" targetNamespace="http://schemas.microsoft.com/office/2006/metadata/properties" ma:root="true" ma:fieldsID="00ff5321f3df125c1059171bf23f570d" ns2:_="" ns3:_="">
    <xsd:import namespace="b044f1f7-faf8-4e9e-a5ec-1690a453dd2b"/>
    <xsd:import namespace="14bbaae2-62cf-4ca8-973f-7974f30c82d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4f1f7-faf8-4e9e-a5ec-1690a453d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bbaae2-62cf-4ca8-973f-7974f30c82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6ad329-e268-4731-80d2-4b05248999fd}" ma:internalName="TaxCatchAll" ma:showField="CatchAllData" ma:web="14bbaae2-62cf-4ca8-973f-7974f30c82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0A57E6-474E-447B-B874-8A80694BBD29}">
  <ds:schemaRefs>
    <ds:schemaRef ds:uri="http://schemas.microsoft.com/office/infopath/2007/PartnerControls"/>
    <ds:schemaRef ds:uri="http://schemas.microsoft.com/office/2006/documentManagement/types"/>
    <ds:schemaRef ds:uri="b044f1f7-faf8-4e9e-a5ec-1690a453dd2b"/>
    <ds:schemaRef ds:uri="http://purl.org/dc/elements/1.1/"/>
    <ds:schemaRef ds:uri="http://schemas.microsoft.com/office/2006/metadata/properties"/>
    <ds:schemaRef ds:uri="14bbaae2-62cf-4ca8-973f-7974f30c82d9"/>
    <ds:schemaRef ds:uri="http://schemas.openxmlformats.org/package/2006/metadata/core-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03E9F7B3-4634-4318-9F15-D94B2F701218}">
  <ds:schemaRefs>
    <ds:schemaRef ds:uri="http://schemas.microsoft.com/sharepoint/v3/contenttype/forms"/>
  </ds:schemaRefs>
</ds:datastoreItem>
</file>

<file path=customXml/itemProps3.xml><?xml version="1.0" encoding="utf-8"?>
<ds:datastoreItem xmlns:ds="http://schemas.openxmlformats.org/officeDocument/2006/customXml" ds:itemID="{CAE06355-3A12-4B57-B6B2-A6408D3FF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4f1f7-faf8-4e9e-a5ec-1690a453dd2b"/>
    <ds:schemaRef ds:uri="14bbaae2-62cf-4ca8-973f-7974f30c8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NVI 3, 09-01-2023</vt:lpstr>
    </vt:vector>
  </TitlesOfParts>
  <Manager/>
  <Company>MUMC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 't Root Y.E.E. (Yvette)</dc:creator>
  <cp:keywords/>
  <dc:description/>
  <cp:lastModifiedBy>Willems, YC (Yvet)</cp:lastModifiedBy>
  <cp:revision/>
  <cp:lastPrinted>2022-12-08T09:22:31Z</cp:lastPrinted>
  <dcterms:created xsi:type="dcterms:W3CDTF">2019-06-18T11:52:20Z</dcterms:created>
  <dcterms:modified xsi:type="dcterms:W3CDTF">2023-01-09T15:15:43Z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0x0101000F5ADFD4BC6B03448AC70068FE1DEB2A</vt:lpwstr>
  </property>
  <property fmtid="{D5CDD505-2E9C-101B-9397-08002B2CF9AE}" pid="3" name="MediaServiceImageTags">
    <vt:lpwstr/>
  </property>
</Properties>
</file>