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prodoctief-my.sharepoint.com/personal/nico_jansen_prodoctief_nl/Documents/Prodoctief/Klanten/SVOK/Publicatie/"/>
    </mc:Choice>
  </mc:AlternateContent>
  <xr:revisionPtr revIDLastSave="1488" documentId="13_ncr:1_{3E45D89F-3C36-49D7-9A0E-5615420C300B}" xr6:coauthVersionLast="47" xr6:coauthVersionMax="47" xr10:uidLastSave="{E80CFDFD-12C1-4282-A8C3-8C8A4DA31F54}"/>
  <bookViews>
    <workbookView xWindow="-28920" yWindow="1470" windowWidth="29040" windowHeight="15720" tabRatio="689" xr2:uid="{6D60F8E0-1995-4A6A-9BF8-266FE2567378}"/>
  </bookViews>
  <sheets>
    <sheet name="Voorblad" sheetId="1" r:id="rId1"/>
    <sheet name="Instructies" sheetId="2" r:id="rId2"/>
    <sheet name="Eisen SVOK"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 l="1"/>
  <c r="I15" i="6"/>
  <c r="H15" i="6"/>
  <c r="G15" i="6"/>
  <c r="F15" i="6"/>
  <c r="J14" i="6"/>
  <c r="I14" i="6"/>
  <c r="H14" i="6"/>
  <c r="G14" i="6"/>
  <c r="F14" i="6"/>
  <c r="J13" i="6"/>
  <c r="I13" i="6"/>
  <c r="H13" i="6"/>
  <c r="G13" i="6"/>
  <c r="F13" i="6"/>
  <c r="J17" i="6"/>
  <c r="I17" i="6"/>
  <c r="H17" i="6"/>
  <c r="G17" i="6"/>
  <c r="F17" i="6"/>
  <c r="J12" i="6"/>
  <c r="I12" i="6"/>
  <c r="H12" i="6"/>
  <c r="G12" i="6"/>
  <c r="F12" i="6"/>
  <c r="J18" i="6"/>
  <c r="I18" i="6"/>
  <c r="H18" i="6"/>
  <c r="G18" i="6"/>
  <c r="F18" i="6"/>
  <c r="J16" i="6"/>
  <c r="I16" i="6"/>
  <c r="H16" i="6"/>
  <c r="G16" i="6"/>
  <c r="F16" i="6"/>
  <c r="J20" i="6"/>
  <c r="I20" i="6"/>
  <c r="H20" i="6"/>
  <c r="G20" i="6"/>
  <c r="F20" i="6"/>
  <c r="J19" i="6"/>
  <c r="I19" i="6"/>
  <c r="H19" i="6"/>
  <c r="G19" i="6"/>
  <c r="F19" i="6"/>
  <c r="J22" i="6" l="1"/>
  <c r="I22" i="6"/>
  <c r="H22" i="6"/>
  <c r="G22" i="6"/>
  <c r="F22" i="6"/>
  <c r="J21" i="6"/>
  <c r="I21" i="6"/>
  <c r="H21" i="6"/>
  <c r="G21" i="6"/>
  <c r="F21" i="6"/>
  <c r="M50" i="6" l="1"/>
  <c r="L50" i="6"/>
  <c r="K50" i="6"/>
  <c r="J50" i="6"/>
  <c r="I50" i="6"/>
  <c r="H50" i="6"/>
  <c r="G50" i="6"/>
  <c r="C7" i="5"/>
  <c r="J11" i="6" l="1"/>
  <c r="I11" i="6"/>
  <c r="H11" i="6"/>
  <c r="G11" i="6"/>
  <c r="F11" i="6"/>
  <c r="J10" i="6"/>
  <c r="I10" i="6"/>
  <c r="H10" i="6"/>
  <c r="G10" i="6"/>
  <c r="F10" i="6"/>
  <c r="J9" i="6"/>
  <c r="I9" i="6"/>
  <c r="H9" i="6"/>
  <c r="G9" i="6"/>
  <c r="F9" i="6"/>
  <c r="J8" i="6"/>
  <c r="I8" i="6"/>
  <c r="H8" i="6"/>
  <c r="G8" i="6"/>
  <c r="F8" i="6"/>
  <c r="F7" i="6"/>
  <c r="G7" i="6"/>
  <c r="H7" i="6"/>
  <c r="I7" i="6"/>
  <c r="J7" i="6"/>
  <c r="J51" i="6"/>
  <c r="J52" i="6" s="1"/>
  <c r="G23" i="6" l="1"/>
  <c r="I23" i="6"/>
  <c r="J23" i="6"/>
  <c r="H23" i="6"/>
  <c r="F23" i="6"/>
  <c r="F9" i="4"/>
  <c r="F7" i="4" l="1"/>
  <c r="G7" i="4"/>
  <c r="G51" i="6" l="1"/>
  <c r="G52" i="6" s="1"/>
  <c r="M51" i="6"/>
  <c r="M52" i="6" s="1"/>
  <c r="L51" i="6"/>
  <c r="L52" i="6" s="1"/>
  <c r="E36" i="6"/>
  <c r="F36" i="6" s="1"/>
  <c r="E37" i="6"/>
  <c r="K51" i="6"/>
  <c r="K52" i="6" s="1"/>
  <c r="I51" i="6"/>
  <c r="I52" i="6" s="1"/>
  <c r="H51" i="6"/>
  <c r="H52" i="6" s="1"/>
  <c r="F37" i="6" l="1"/>
  <c r="G37" i="6" s="1"/>
  <c r="I37" i="6" s="1"/>
  <c r="J37" i="6" s="1"/>
  <c r="E38" i="6"/>
  <c r="C8" i="4" s="1"/>
  <c r="G36" i="6"/>
  <c r="I36" i="6" s="1"/>
  <c r="J36" i="6" s="1"/>
  <c r="K36" i="6" s="1"/>
  <c r="H36" i="6"/>
  <c r="E9" i="4"/>
  <c r="D7" i="4"/>
  <c r="C7" i="4"/>
  <c r="E7" i="4"/>
  <c r="G9" i="4"/>
  <c r="D9" i="4"/>
  <c r="H9" i="4"/>
  <c r="C9" i="4"/>
  <c r="I9" i="4"/>
  <c r="F38" i="6" l="1"/>
  <c r="D8" i="4" s="1"/>
  <c r="D10" i="4" s="1"/>
  <c r="K37" i="6"/>
  <c r="K38" i="6" s="1"/>
  <c r="J38" i="6"/>
  <c r="H37" i="6"/>
  <c r="H38" i="6" s="1"/>
  <c r="G38" i="6"/>
  <c r="E8" i="4" s="1"/>
  <c r="E10" i="4" s="1"/>
  <c r="J7" i="4"/>
  <c r="J9" i="4"/>
  <c r="I38" i="6"/>
  <c r="F8" i="4" l="1"/>
  <c r="F10" i="4" s="1"/>
  <c r="H8" i="4" l="1"/>
  <c r="H10" i="4" s="1"/>
  <c r="G8" i="4"/>
  <c r="G10" i="4" s="1"/>
  <c r="I8" i="4"/>
  <c r="I10" i="4" s="1"/>
  <c r="C6" i="4"/>
  <c r="J6" i="4" l="1"/>
  <c r="C10" i="4"/>
  <c r="J8" i="4"/>
  <c r="J10" i="4" l="1"/>
  <c r="D6" i="5" s="1"/>
</calcChain>
</file>

<file path=xl/sharedStrings.xml><?xml version="1.0" encoding="utf-8"?>
<sst xmlns="http://schemas.openxmlformats.org/spreadsheetml/2006/main" count="217" uniqueCount="138">
  <si>
    <t>EA Afdrukapparatuur 
Stichting Voorgezet Onderwijs Kennemerland</t>
  </si>
  <si>
    <t>TenderNed kenmerk: 380934</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</si>
  <si>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</si>
  <si>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</si>
  <si>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</si>
  <si>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</si>
  <si>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</si>
  <si>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</si>
  <si>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</si>
  <si>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</si>
  <si>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</si>
  <si>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</si>
  <si>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</si>
  <si>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</si>
  <si>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</si>
  <si>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</si>
  <si>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</si>
  <si>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</si>
  <si>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</si>
  <si>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Eisen Stichting Voorgezet Onderwijs Kennemerland</t>
  </si>
  <si>
    <t>Nr</t>
  </si>
  <si>
    <t>Eis</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</si>
  <si>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</si>
  <si>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</si>
  <si>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</si>
  <si>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</si>
  <si>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</si>
  <si>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de initiële Raamovereenkomst (5 jaar) en de eventuele verlening (2 maal 1 jaar). </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</si>
  <si>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</si>
  <si>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</si>
  <si>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</si>
  <si>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</si>
  <si>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</si>
  <si>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</si>
  <si>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Strategisch en/of manipulatief inschrijven is niet toegestaan.</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</si>
  <si>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</si>
  <si>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</si>
  <si>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</si>
  <si>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</si>
  <si>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</si>
  <si>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</si>
  <si>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</si>
  <si>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</si>
  <si>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</si>
  <si>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</si>
  <si>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</si>
  <si>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</si>
  <si>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</si>
  <si>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</si>
  <si>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</si>
  <si>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</si>
  <si>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</si>
  <si>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</si>
  <si>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</si>
  <si>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</si>
  <si>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</si>
  <si>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</si>
  <si>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</si>
  <si>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</si>
  <si>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</si>
  <si>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</si>
  <si>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</si>
  <si>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</si>
  <si>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</si>
  <si>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</si>
  <si>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5% van TKI bedragen.</t>
  </si>
  <si>
    <t>Kosten Exploitatie</t>
  </si>
  <si>
    <t>Huurprijs per jaar</t>
  </si>
  <si>
    <t>Initiële Looptijd</t>
  </si>
  <si>
    <t xml:space="preserve">Type </t>
  </si>
  <si>
    <t>Model conform eisen PVE</t>
  </si>
  <si>
    <t>Aantal
(Indicatief)</t>
  </si>
  <si>
    <t>Huurprijs per Apparaat</t>
  </si>
  <si>
    <t>Type 1</t>
  </si>
  <si>
    <t>-</t>
  </si>
  <si>
    <t>Type 2</t>
  </si>
  <si>
    <t>optioneel</t>
  </si>
  <si>
    <t>Slot voor de papierlades</t>
  </si>
  <si>
    <t>Type 3</t>
  </si>
  <si>
    <t>2 maal 500 vel i.p.v. bulklade (meerprijs)</t>
  </si>
  <si>
    <t>Type 3.1</t>
  </si>
  <si>
    <t>Type 4</t>
  </si>
  <si>
    <t>externe bulklade</t>
  </si>
  <si>
    <t>Type 5</t>
  </si>
  <si>
    <t>Kaftinvoer</t>
  </si>
  <si>
    <t>Type 6</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</si>
  <si>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</si>
  <si>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</si>
  <si>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</si>
  <si>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</si>
  <si>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</si>
  <si>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</si>
  <si>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</si>
  <si>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</si>
  <si>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</si>
  <si>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</si>
  <si>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</si>
  <si>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</si>
  <si>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</si>
  <si>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</si>
  <si>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</si>
  <si>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Maandelijkse kosten 
jaar 1 t/m 5</t>
  </si>
  <si>
    <t>Maandelijkse kosten 
jaar 6 &amp; 7</t>
  </si>
  <si>
    <t>Printmanagementsoftware (cloudoplossing)</t>
  </si>
  <si>
    <t>Beheersoftware</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</si>
  <si>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</si>
  <si>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</si>
  <si>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</si>
  <si>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</si>
  <si>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</si>
  <si>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</si>
  <si>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</si>
  <si>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</si>
  <si>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</si>
  <si>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</si>
  <si>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Stichting Voortgezet Onderwijs Kennemerland extra dienstverlening of uitbreiding van de bestaande dienstverlening verlangt of voor extra activiteiten die het gevolg zijn van handelingen aan de kant van Stichting Voorgezet Onderwijs Kennemerland.</t>
  </si>
  <si>
    <t>- Indien Inschrijver niet akkoord gaat met deze tarieven dan wordt deze uitgesloten van deelname aan de Aanbestedingsprocedure.</t>
  </si>
  <si>
    <t>- Inzet van bovenstaande ondersteuning vindt alleen plaats na goedkeuring van een ureninschatting van Inschrijver door Stichting Voortgezet Onderwijs Kennemerland.</t>
  </si>
  <si>
    <t>Tabel 6: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</si>
  <si>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</si>
  <si>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</si>
  <si>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</si>
  <si>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</si>
  <si>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</si>
  <si>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</si>
  <si>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Stichting Voortgezet Onderwijs Kennemerland.</t>
  </si>
  <si>
    <t>Tabel 7: Verbruiksartikelen</t>
  </si>
  <si>
    <t>Soort</t>
  </si>
  <si>
    <t>Capaciteit cartridge</t>
  </si>
  <si>
    <t>Nietjes Type 2</t>
  </si>
  <si>
    <t>Nietjes Type 3</t>
  </si>
  <si>
    <t>Nietjes Type 3.1</t>
  </si>
  <si>
    <t>Nietjes Type 4</t>
  </si>
  <si>
    <t>Nietjes Type 5</t>
  </si>
  <si>
    <t>Nietjes Type 6</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</si>
  <si>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</si>
  <si>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</si>
  <si>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Stichting Voortgezet Onderwijs Kennemerland.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</si>
</sst>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2"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9"/>
      <color theme="1"/>
      <name val="Titillium Web"/>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medium">
        <color rgb="FF000000"/>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top style="medium">
        <color rgb="FF000000"/>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1">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6" borderId="5" xfId="2" applyNumberFormat="1" applyFont="1" applyFill="1" applyBorder="1" applyAlignment="1">
      <alignment horizontal="center" vertical="center"/>
    </xf>
    <xf numFmtId="164" fontId="3" fillId="6" borderId="52" xfId="2" applyNumberFormat="1" applyFont="1" applyFill="1" applyBorder="1" applyAlignment="1">
      <alignment horizontal="center" vertical="center"/>
    </xf>
    <xf numFmtId="164" fontId="3" fillId="6" borderId="9" xfId="2" applyNumberFormat="1" applyFont="1" applyFill="1" applyBorder="1" applyAlignment="1">
      <alignment horizontal="center" vertical="center"/>
    </xf>
    <xf numFmtId="164" fontId="3" fillId="6"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3" borderId="30" xfId="0" applyFont="1" applyFill="1" applyBorder="1" applyAlignment="1">
      <alignment vertical="center"/>
    </xf>
    <xf numFmtId="164" fontId="4" fillId="3" borderId="11" xfId="2" applyNumberFormat="1" applyFont="1" applyFill="1" applyBorder="1" applyAlignment="1">
      <alignment horizontal="center" vertical="center"/>
    </xf>
    <xf numFmtId="164" fontId="4" fillId="3" borderId="12" xfId="2" applyNumberFormat="1" applyFont="1" applyFill="1" applyBorder="1" applyAlignment="1">
      <alignment horizontal="center" vertical="center"/>
    </xf>
    <xf numFmtId="164" fontId="4" fillId="3" borderId="53" xfId="2" applyNumberFormat="1" applyFont="1" applyFill="1" applyBorder="1" applyAlignment="1">
      <alignment horizontal="center" vertical="center"/>
    </xf>
    <xf numFmtId="164" fontId="4" fillId="3" borderId="13" xfId="2" applyNumberFormat="1" applyFont="1" applyFill="1" applyBorder="1" applyAlignment="1">
      <alignment horizontal="center" vertical="center"/>
    </xf>
    <xf numFmtId="164"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5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54" xfId="0" applyFont="1" applyBorder="1" applyAlignment="1">
      <alignment vertical="center"/>
    </xf>
    <xf numFmtId="44" fontId="3" fillId="7" borderId="1" xfId="2" applyFont="1" applyFill="1" applyBorder="1" applyAlignment="1" applyProtection="1">
      <alignment vertical="center"/>
      <protection locked="0"/>
    </xf>
    <xf numFmtId="10" fontId="3" fillId="9" borderId="56" xfId="0" applyNumberFormat="1" applyFont="1" applyFill="1" applyBorder="1" applyAlignment="1">
      <alignment horizontal="center" vertical="center"/>
    </xf>
    <xf numFmtId="4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57" xfId="0" applyFont="1" applyFill="1" applyBorder="1" applyAlignment="1">
      <alignment horizontal="center" vertical="center"/>
    </xf>
    <xf numFmtId="0" fontId="4" fillId="7" borderId="7" xfId="0" applyFont="1" applyFill="1" applyBorder="1" applyAlignment="1" applyProtection="1">
      <alignment horizontal="center" vertical="center"/>
      <protection locked="0"/>
    </xf>
    <xf numFmtId="44" fontId="3" fillId="7" borderId="8" xfId="2" applyFont="1" applyFill="1" applyBorder="1" applyAlignment="1" applyProtection="1">
      <alignment horizontal="center" vertical="center"/>
      <protection locked="0"/>
    </xf>
    <xf numFmtId="44" fontId="3" fillId="3" borderId="51" xfId="0" applyNumberFormat="1" applyFont="1" applyFill="1" applyBorder="1" applyAlignment="1">
      <alignment horizontal="center" vertical="center"/>
    </xf>
    <xf numFmtId="44" fontId="3" fillId="3" borderId="7" xfId="0" applyNumberFormat="1" applyFont="1" applyFill="1" applyBorder="1" applyAlignment="1">
      <alignment horizontal="center" vertical="center"/>
    </xf>
    <xf numFmtId="44" fontId="3" fillId="3" borderId="44" xfId="0" applyNumberFormat="1" applyFont="1" applyFill="1" applyBorder="1" applyAlignment="1">
      <alignment horizontal="center" vertical="center"/>
    </xf>
    <xf numFmtId="44" fontId="3" fillId="6" borderId="6" xfId="0" applyNumberFormat="1" applyFont="1" applyFill="1" applyBorder="1" applyAlignment="1">
      <alignment horizontal="center" vertical="center"/>
    </xf>
    <xf numFmtId="44" fontId="3" fillId="6" borderId="8" xfId="0" applyNumberFormat="1" applyFont="1" applyFill="1" applyBorder="1" applyAlignment="1">
      <alignment horizontal="center" vertical="center"/>
    </xf>
    <xf numFmtId="9" fontId="3" fillId="0" borderId="0" xfId="0" applyNumberFormat="1" applyFont="1"/>
    <xf numFmtId="44" fontId="3" fillId="7" borderId="10" xfId="2" applyFont="1" applyFill="1" applyBorder="1" applyAlignment="1" applyProtection="1">
      <alignment horizontal="center" vertical="center"/>
      <protection locked="0"/>
    </xf>
    <xf numFmtId="44" fontId="3" fillId="3" borderId="52"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44" fontId="3" fillId="6" borderId="9" xfId="0" applyNumberFormat="1" applyFont="1" applyFill="1" applyBorder="1" applyAlignment="1">
      <alignment horizontal="center" vertical="center"/>
    </xf>
    <xf numFmtId="44" fontId="3" fillId="6" borderId="1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44" fontId="3" fillId="7" borderId="13" xfId="2" applyFont="1" applyFill="1" applyBorder="1" applyAlignment="1" applyProtection="1">
      <alignment horizontal="center" vertical="center"/>
      <protection locked="0"/>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3" borderId="71" xfId="0" applyNumberFormat="1" applyFont="1" applyFill="1" applyBorder="1" applyAlignment="1">
      <alignment horizontal="center" vertical="center"/>
    </xf>
    <xf numFmtId="44" fontId="3" fillId="6" borderId="17" xfId="0" applyNumberFormat="1" applyFont="1" applyFill="1" applyBorder="1" applyAlignment="1">
      <alignment horizontal="center" vertical="center"/>
    </xf>
    <xf numFmtId="44" fontId="3" fillId="6" borderId="19" xfId="0" applyNumberFormat="1" applyFont="1" applyFill="1" applyBorder="1" applyAlignment="1">
      <alignment horizontal="center" vertical="center"/>
    </xf>
    <xf numFmtId="44" fontId="3" fillId="0" borderId="0" xfId="0" applyNumberFormat="1" applyFont="1"/>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41" xfId="0" applyFont="1" applyFill="1" applyBorder="1" applyAlignment="1">
      <alignment horizontal="center" vertical="center"/>
    </xf>
    <xf numFmtId="166" fontId="3" fillId="7" borderId="45"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44" fontId="3" fillId="3" borderId="10" xfId="0" applyNumberFormat="1" applyFont="1" applyFill="1" applyBorder="1" applyAlignment="1">
      <alignment horizontal="center" vertical="center"/>
    </xf>
    <xf numFmtId="44" fontId="3" fillId="3" borderId="52" xfId="2" applyFont="1" applyFill="1" applyBorder="1" applyAlignment="1">
      <alignment horizontal="center" vertical="center"/>
    </xf>
    <xf numFmtId="44" fontId="3" fillId="3" borderId="42" xfId="2" applyFont="1" applyFill="1" applyBorder="1" applyAlignment="1">
      <alignment horizontal="center" vertical="center"/>
    </xf>
    <xf numFmtId="166" fontId="3" fillId="7" borderId="49" xfId="2" applyNumberFormat="1" applyFont="1" applyFill="1" applyBorder="1" applyAlignment="1" applyProtection="1">
      <alignment horizontal="center" vertical="center"/>
      <protection locked="0"/>
    </xf>
    <xf numFmtId="44" fontId="3" fillId="3" borderId="19" xfId="0" applyNumberFormat="1" applyFont="1" applyFill="1" applyBorder="1" applyAlignment="1">
      <alignment horizontal="center" vertical="center"/>
    </xf>
    <xf numFmtId="44" fontId="3" fillId="3" borderId="69" xfId="0" applyNumberFormat="1" applyFont="1" applyFill="1" applyBorder="1" applyAlignment="1">
      <alignment horizontal="center" vertical="center"/>
    </xf>
    <xf numFmtId="44" fontId="3" fillId="3" borderId="43"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74" xfId="0" applyFont="1" applyFill="1" applyBorder="1" applyAlignment="1">
      <alignment horizontal="center" vertical="center"/>
    </xf>
    <xf numFmtId="44" fontId="3" fillId="7" borderId="15" xfId="2" applyFont="1" applyFill="1" applyBorder="1" applyAlignment="1" applyProtection="1">
      <alignment horizontal="center" vertical="center"/>
      <protection locked="0"/>
    </xf>
    <xf numFmtId="44" fontId="3" fillId="7" borderId="25" xfId="2" applyFont="1" applyFill="1" applyBorder="1" applyAlignment="1" applyProtection="1">
      <alignment horizontal="center" vertical="center"/>
      <protection locked="0"/>
    </xf>
    <xf numFmtId="44" fontId="3" fillId="3" borderId="14" xfId="0" applyNumberFormat="1" applyFont="1" applyFill="1" applyBorder="1" applyAlignment="1">
      <alignment horizontal="center" vertical="center"/>
    </xf>
    <xf numFmtId="44" fontId="3" fillId="3" borderId="15" xfId="0" applyNumberFormat="1" applyFont="1" applyFill="1" applyBorder="1" applyAlignment="1">
      <alignment horizontal="center" vertical="center"/>
    </xf>
    <xf numFmtId="44" fontId="3" fillId="3" borderId="25" xfId="0" applyNumberFormat="1" applyFont="1" applyFill="1" applyBorder="1" applyAlignment="1">
      <alignment horizontal="center" vertical="center"/>
    </xf>
    <xf numFmtId="44" fontId="3" fillId="3" borderId="16" xfId="0" applyNumberFormat="1" applyFont="1" applyFill="1" applyBorder="1" applyAlignment="1">
      <alignment horizontal="center" vertical="center"/>
    </xf>
    <xf numFmtId="44" fontId="3" fillId="3" borderId="27" xfId="2" applyFont="1" applyFill="1" applyBorder="1" applyAlignment="1">
      <alignment horizontal="center" vertical="center"/>
    </xf>
    <xf numFmtId="44" fontId="3" fillId="3" borderId="16" xfId="2" applyFont="1" applyFill="1" applyBorder="1" applyAlignment="1">
      <alignment horizontal="center" vertical="center"/>
    </xf>
    <xf numFmtId="44" fontId="3" fillId="7" borderId="12" xfId="2" applyFont="1" applyFill="1" applyBorder="1" applyAlignment="1" applyProtection="1">
      <alignment horizontal="center" vertical="center"/>
      <protection locked="0"/>
    </xf>
    <xf numFmtId="44" fontId="3" fillId="7" borderId="49" xfId="2" applyFont="1" applyFill="1" applyBorder="1" applyAlignment="1" applyProtection="1">
      <alignment horizontal="center" vertical="center"/>
      <protection locked="0"/>
    </xf>
    <xf numFmtId="44" fontId="3" fillId="3" borderId="11"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9" xfId="0" applyNumberFormat="1" applyFont="1" applyFill="1" applyBorder="1" applyAlignment="1">
      <alignment horizontal="center" vertical="center"/>
    </xf>
    <xf numFmtId="44" fontId="3" fillId="3" borderId="13" xfId="0" applyNumberFormat="1" applyFont="1" applyFill="1" applyBorder="1" applyAlignment="1">
      <alignment horizontal="center" vertical="center"/>
    </xf>
    <xf numFmtId="44" fontId="3" fillId="3" borderId="53" xfId="2" applyFont="1" applyFill="1" applyBorder="1" applyAlignment="1">
      <alignment horizontal="center" vertical="center"/>
    </xf>
    <xf numFmtId="44" fontId="3" fillId="3" borderId="13" xfId="2"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50" xfId="0" applyNumberFormat="1" applyFont="1" applyFill="1" applyBorder="1" applyAlignment="1">
      <alignment horizontal="center" vertical="center"/>
    </xf>
    <xf numFmtId="44" fontId="3" fillId="3" borderId="58" xfId="0" applyNumberFormat="1" applyFont="1" applyFill="1" applyBorder="1" applyAlignment="1">
      <alignment horizontal="center" vertical="center"/>
    </xf>
    <xf numFmtId="44" fontId="3" fillId="3" borderId="59" xfId="0" applyNumberFormat="1" applyFont="1" applyFill="1" applyBorder="1" applyAlignment="1">
      <alignment horizontal="center" vertical="center"/>
    </xf>
    <xf numFmtId="44" fontId="3" fillId="3" borderId="48"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7" fillId="8" borderId="70"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0" fontId="3" fillId="0" borderId="6" xfId="0" applyFont="1" applyBorder="1" applyAlignment="1">
      <alignment horizontal="left" vertical="center"/>
    </xf>
    <xf numFmtId="44" fontId="3" fillId="7" borderId="7" xfId="2" applyFont="1" applyFill="1" applyBorder="1" applyAlignment="1" applyProtection="1">
      <alignment horizontal="center" vertical="center"/>
      <protection locked="0"/>
    </xf>
    <xf numFmtId="165" fontId="3" fillId="7" borderId="8" xfId="1" applyNumberFormat="1" applyFont="1" applyFill="1" applyBorder="1" applyAlignment="1" applyProtection="1">
      <alignment horizontal="center" vertical="center"/>
      <protection locked="0"/>
    </xf>
    <xf numFmtId="165" fontId="3" fillId="7"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65" fontId="3" fillId="0" borderId="5" xfId="1" applyNumberFormat="1" applyFont="1" applyFill="1" applyBorder="1" applyAlignment="1" applyProtection="1">
      <alignment vertical="center"/>
    </xf>
    <xf numFmtId="165" fontId="3" fillId="0" borderId="12" xfId="1" applyNumberFormat="1" applyFont="1" applyFill="1" applyBorder="1" applyAlignment="1" applyProtection="1">
      <alignment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8" borderId="75" xfId="0" applyFont="1" applyFill="1" applyBorder="1"/>
    <xf numFmtId="0" fontId="6" fillId="4" borderId="55"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44" fontId="3" fillId="7" borderId="5" xfId="2" applyFont="1" applyFill="1" applyBorder="1" applyAlignment="1" applyProtection="1">
      <alignment horizontal="center" vertical="center"/>
      <protection locked="0"/>
    </xf>
    <xf numFmtId="165" fontId="3" fillId="7" borderId="10" xfId="1" applyNumberFormat="1" applyFont="1" applyFill="1" applyBorder="1" applyAlignment="1" applyProtection="1">
      <alignment horizontal="center" vertical="center"/>
      <protection locked="0"/>
    </xf>
    <xf numFmtId="44" fontId="3" fillId="0" borderId="5" xfId="2" applyFont="1" applyBorder="1" applyAlignment="1">
      <alignment horizontal="center" vertical="center"/>
    </xf>
    <xf numFmtId="44" fontId="3" fillId="0" borderId="9" xfId="2" applyFont="1" applyBorder="1" applyAlignment="1">
      <alignment horizontal="center" vertical="center"/>
    </xf>
    <xf numFmtId="44" fontId="3" fillId="0" borderId="11" xfId="2" applyFont="1" applyBorder="1" applyAlignment="1">
      <alignment horizontal="center" vertical="center"/>
    </xf>
    <xf numFmtId="44" fontId="3" fillId="0" borderId="12" xfId="2" applyFont="1" applyBorder="1" applyAlignment="1">
      <alignment horizontal="center" vertical="center"/>
    </xf>
    <xf numFmtId="0" fontId="6" fillId="0" borderId="0" xfId="0" applyFont="1" applyAlignment="1">
      <alignment horizontal="center" vertical="center"/>
    </xf>
    <xf numFmtId="0" fontId="6" fillId="4" borderId="79" xfId="0" applyFont="1" applyFill="1" applyBorder="1" applyAlignment="1">
      <alignment horizontal="center"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5" fillId="0" borderId="0" xfId="0" applyFont="1" applyAlignment="1">
      <alignment horizont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5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6" fillId="4" borderId="55" xfId="0" applyFont="1" applyFill="1" applyBorder="1" applyAlignment="1">
      <alignment horizontal="center" vertical="center"/>
    </xf>
    <xf numFmtId="0" fontId="6" fillId="4" borderId="74" xfId="0" applyFont="1" applyFill="1" applyBorder="1" applyAlignment="1">
      <alignment horizontal="center" vertical="center"/>
    </xf>
    <xf numFmtId="0" fontId="3" fillId="0" borderId="30" xfId="0" applyFont="1" applyBorder="1" applyAlignment="1">
      <alignment horizontal="left" vertical="center"/>
    </xf>
    <xf numFmtId="0" fontId="3" fillId="0" borderId="53" xfId="0" applyFont="1" applyBorder="1" applyAlignment="1">
      <alignment horizontal="left" vertic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left" vertical="center"/>
    </xf>
    <xf numFmtId="0" fontId="3" fillId="0" borderId="27" xfId="0" applyFont="1" applyBorder="1" applyAlignment="1">
      <alignment horizontal="left" vertic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6" xfId="0" applyFont="1" applyFill="1" applyBorder="1" applyAlignment="1">
      <alignment horizontal="center" vertic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tabSelected="1" zoomScale="85" zoomScaleNormal="85" workbookViewId="0"/>
  </sheetViews>
  <sheetFormatPr defaultColWidth="8.7265625" defaultRowHeight="19" x14ac:dyDescent="0.65"/>
  <cols>
    <col min="1" max="1" width="19.26953125" style="1" customWidth="1"/>
    <col min="2" max="2" width="59.81640625" style="1" customWidth="1"/>
    <col min="3" max="3" width="19.26953125" style="1" customWidth="1"/>
    <col min="4" max="16384" width="8.7265625" style="1"/>
  </cols>
  <sheetData>
    <row r="1" spans="2:2" ht="27" customHeight="1" x14ac:dyDescent="0.65"/>
    <row r="2" spans="2:2" ht="61.5" customHeight="1" x14ac:dyDescent="0.85">
      <c r="B2" s="182" t="s">
        <v>0</v>
      </c>
    </row>
    <row r="3" spans="2:2" ht="20.25" customHeight="1" x14ac:dyDescent="0.65">
      <c r="B3" s="2"/>
    </row>
    <row r="4" spans="2:2" ht="20.25" customHeight="1" x14ac:dyDescent="0.65">
      <c r="B4" s="194" t="s">
        <v>1</v>
      </c>
    </row>
    <row r="5" spans="2:2" ht="20.25" customHeight="1" x14ac:dyDescent="0.65">
      <c r="B5" s="2"/>
    </row>
    <row r="6" spans="2:2" ht="20.25" customHeight="1" thickBot="1" x14ac:dyDescent="0.7">
      <c r="B6" s="2" t="s">
        <v>2</v>
      </c>
    </row>
    <row r="7" spans="2:2" ht="20.25" customHeight="1" thickBot="1" x14ac:dyDescent="0.7">
      <c r="B7" s="3"/>
    </row>
    <row r="8" spans="2:2" ht="20.25" customHeight="1" x14ac:dyDescent="0.65">
      <c r="B8" s="2"/>
    </row>
    <row r="9" spans="2:2" ht="20.25" customHeight="1" thickBot="1" x14ac:dyDescent="0.7">
      <c r="B9" s="2" t="s">
        <v>3</v>
      </c>
    </row>
    <row r="10" spans="2:2" ht="20.25" customHeight="1" thickBot="1" x14ac:dyDescent="0.7">
      <c r="B10" s="3"/>
    </row>
    <row r="11" spans="2:2" ht="20.25" customHeight="1" x14ac:dyDescent="0.65">
      <c r="B11" s="2"/>
    </row>
    <row r="12" spans="2:2" ht="20.25" customHeight="1" thickBot="1" x14ac:dyDescent="0.7">
      <c r="B12" s="2" t="s">
        <v>4</v>
      </c>
    </row>
    <row r="13" spans="2:2" ht="20.25" customHeight="1" thickBot="1" x14ac:dyDescent="0.7">
      <c r="B13" s="3"/>
    </row>
    <row r="14" spans="2:2" ht="20.25" customHeight="1" x14ac:dyDescent="0.65">
      <c r="B14" s="2"/>
    </row>
    <row r="15" spans="2:2" ht="20.25" customHeight="1" thickBot="1" x14ac:dyDescent="0.7">
      <c r="B15" s="2" t="s">
        <v>5</v>
      </c>
    </row>
    <row r="16" spans="2:2" ht="20.25" customHeight="1" thickBot="1" x14ac:dyDescent="0.7">
      <c r="B16" s="3"/>
    </row>
    <row r="17" spans="2:2" ht="20.25" customHeight="1" x14ac:dyDescent="0.65">
      <c r="B17" s="2"/>
    </row>
    <row r="18" spans="2:2" ht="20.25" customHeight="1" thickBot="1" x14ac:dyDescent="0.7">
      <c r="B18" s="2" t="s">
        <v>6</v>
      </c>
    </row>
    <row r="19" spans="2:2" ht="20.25" customHeight="1" thickBot="1" x14ac:dyDescent="0.7">
      <c r="B19" s="3"/>
    </row>
    <row r="20" spans="2:2" ht="20.25" customHeight="1" x14ac:dyDescent="0.65">
      <c r="B20" s="2"/>
    </row>
    <row r="21" spans="2:2" ht="20.25" customHeight="1" thickBot="1" x14ac:dyDescent="0.7">
      <c r="B21" s="2" t="s">
        <v>7</v>
      </c>
    </row>
    <row r="22" spans="2:2" x14ac:dyDescent="0.65">
      <c r="B22" s="4"/>
    </row>
    <row r="23" spans="2:2" x14ac:dyDescent="0.65">
      <c r="B23" s="5"/>
    </row>
    <row r="24" spans="2:2" x14ac:dyDescent="0.65">
      <c r="B24" s="5"/>
    </row>
    <row r="25" spans="2:2" x14ac:dyDescent="0.65">
      <c r="B25" s="5"/>
    </row>
    <row r="26" spans="2:2" x14ac:dyDescent="0.65">
      <c r="B26" s="5"/>
    </row>
    <row r="27" spans="2:2" x14ac:dyDescent="0.65">
      <c r="B27" s="5"/>
    </row>
    <row r="28" spans="2:2" ht="19.5" thickBot="1" x14ac:dyDescent="0.7">
      <c r="B28" s="6"/>
    </row>
  </sheetData>
  <sheetProtection algorithmName="SHA-512" hashValue="wCf4YJkwM6NEEVWQmNrRy8aKCCLKFRXbZzXxbf3VH2ufZ2aGRCSTqGEYBL2riiWBVfDFGYDhyaXYzD/UnLiuHA==" saltValue="i6xUsF+4Y0rxyvbATcRUL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heetViews>
  <sheetFormatPr defaultColWidth="8.7265625" defaultRowHeight="19" x14ac:dyDescent="0.65"/>
  <cols>
    <col min="1" max="1" width="4.1796875" style="1" customWidth="1"/>
    <col min="2" max="2" width="13.26953125" style="1" customWidth="1"/>
    <col min="3" max="3" width="4.1796875" style="1" customWidth="1"/>
    <col min="4" max="4" width="96.1796875" style="1" customWidth="1"/>
    <col min="5" max="16384" width="8.7265625" style="1"/>
  </cols>
  <sheetData>
    <row r="2" spans="2:4" ht="26.5" x14ac:dyDescent="0.85">
      <c r="B2" s="7" t="s">
        <v>8</v>
      </c>
    </row>
    <row r="3" spans="2:4" ht="19.5" thickBot="1" x14ac:dyDescent="0.7"/>
    <row r="4" spans="2:4" ht="19.5" thickBot="1" x14ac:dyDescent="0.7">
      <c r="B4" s="8" t="s">
        <v>9</v>
      </c>
      <c r="D4" s="1" t="s">
        <v>10</v>
      </c>
    </row>
    <row r="6" spans="2:4" ht="19.5" thickBot="1" x14ac:dyDescent="0.7"/>
    <row r="7" spans="2:4" ht="38" x14ac:dyDescent="0.65">
      <c r="B7" s="9" t="s">
        <v>11</v>
      </c>
      <c r="D7" s="10" t="s">
        <v>12</v>
      </c>
    </row>
    <row r="8" spans="2:4" x14ac:dyDescent="0.65">
      <c r="B8" s="11"/>
      <c r="D8" s="10"/>
    </row>
    <row r="9" spans="2:4" ht="19.5" thickBot="1" x14ac:dyDescent="0.7"/>
    <row r="10" spans="2:4" ht="57" x14ac:dyDescent="0.65">
      <c r="B10" s="12" t="s">
        <v>13</v>
      </c>
      <c r="D10" s="10" t="s">
        <v>14</v>
      </c>
    </row>
    <row r="11" spans="2:4" x14ac:dyDescent="0.65">
      <c r="D11" s="10"/>
    </row>
    <row r="12" spans="2:4" ht="19.5" thickBot="1" x14ac:dyDescent="0.7"/>
    <row r="13" spans="2:4" ht="19.5" thickBot="1" x14ac:dyDescent="0.7">
      <c r="B13" s="13" t="s">
        <v>15</v>
      </c>
      <c r="D13" s="1" t="s">
        <v>16</v>
      </c>
    </row>
    <row r="14" spans="2:4" ht="19.5" thickBot="1" x14ac:dyDescent="0.7"/>
    <row r="15" spans="2:4" ht="19.5" thickBot="1" x14ac:dyDescent="0.7">
      <c r="B15" s="14" t="s">
        <v>17</v>
      </c>
      <c r="D15" s="1" t="s">
        <v>18</v>
      </c>
    </row>
  </sheetData>
  <sheetProtection algorithmName="SHA-512" hashValue="uTxbm4EHMgf+qTl3xekD8TjH7erV6HMReoP55GYqIU0WcupXFVi1NOr8CloIhugaMOs1LqEv0KU/WxUWCLKoXQ==" saltValue="v5HhM2pOolxkLf33BmOKqA=="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heetViews>
  <sheetFormatPr defaultColWidth="8.7265625" defaultRowHeight="19" x14ac:dyDescent="0.65"/>
  <cols>
    <col min="1" max="2" width="8.7265625" style="1"/>
    <col min="3" max="3" width="79.26953125" style="10" customWidth="1"/>
    <col min="4" max="4" width="30.26953125" style="15" customWidth="1"/>
    <col min="5" max="16384" width="8.7265625" style="1"/>
  </cols>
  <sheetData>
    <row r="2" spans="2:4" ht="26.5" x14ac:dyDescent="0.85">
      <c r="B2" s="7" t="s">
        <v>19</v>
      </c>
    </row>
    <row r="3" spans="2:4" ht="19.5" thickBot="1" x14ac:dyDescent="0.7"/>
    <row r="4" spans="2:4" s="16" customFormat="1" ht="19.5" thickBot="1" x14ac:dyDescent="0.7">
      <c r="B4" s="181" t="s">
        <v>20</v>
      </c>
      <c r="C4" s="181" t="s">
        <v>21</v>
      </c>
      <c r="D4" s="183" t="s">
        <v>22</v>
      </c>
    </row>
    <row r="5" spans="2:4" ht="54.75" customHeight="1" x14ac:dyDescent="0.65">
      <c r="B5" s="17">
        <v>1</v>
      </c>
      <c r="C5" s="18" t="s">
        <v>23</v>
      </c>
      <c r="D5" s="19" t="s">
        <v>24</v>
      </c>
    </row>
    <row r="6" spans="2:4" ht="54.75" customHeight="1" x14ac:dyDescent="0.65">
      <c r="B6" s="20">
        <v>2</v>
      </c>
      <c r="C6" s="21" t="s">
        <v>25</v>
      </c>
      <c r="D6" s="22" t="s">
        <v>26</v>
      </c>
    </row>
    <row r="7" spans="2:4" ht="54.75" customHeight="1" x14ac:dyDescent="0.65">
      <c r="B7" s="20">
        <v>3</v>
      </c>
      <c r="C7" s="21" t="s">
        <v>27</v>
      </c>
      <c r="D7" s="19" t="s">
        <v>24</v>
      </c>
    </row>
    <row r="8" spans="2:4" ht="54.75" customHeight="1" x14ac:dyDescent="0.65">
      <c r="B8" s="20">
        <v>4</v>
      </c>
      <c r="C8" s="21" t="s">
        <v>28</v>
      </c>
      <c r="D8" s="22" t="s">
        <v>29</v>
      </c>
    </row>
    <row r="9" spans="2:4" ht="54.75" customHeight="1" x14ac:dyDescent="0.65">
      <c r="B9" s="20">
        <v>5</v>
      </c>
      <c r="C9" s="21" t="s">
        <v>30</v>
      </c>
      <c r="D9" s="22" t="s">
        <v>26</v>
      </c>
    </row>
    <row r="10" spans="2:4" ht="54.75" customHeight="1" x14ac:dyDescent="0.65">
      <c r="B10" s="20">
        <v>6</v>
      </c>
      <c r="C10" s="21" t="s">
        <v>31</v>
      </c>
      <c r="D10" s="22" t="s">
        <v>26</v>
      </c>
    </row>
    <row r="11" spans="2:4" ht="54.75" customHeight="1" x14ac:dyDescent="0.65">
      <c r="B11" s="20">
        <v>7</v>
      </c>
      <c r="C11" s="21" t="s">
        <v>32</v>
      </c>
      <c r="D11" s="22" t="s">
        <v>26</v>
      </c>
    </row>
    <row r="12" spans="2:4" ht="76" x14ac:dyDescent="0.65">
      <c r="B12" s="20">
        <v>8</v>
      </c>
      <c r="C12" s="21" t="s">
        <v>33</v>
      </c>
      <c r="D12" s="22" t="s">
        <v>26</v>
      </c>
    </row>
    <row r="13" spans="2:4" ht="54.65" customHeight="1" thickBot="1" x14ac:dyDescent="0.7">
      <c r="B13" s="23">
        <v>9</v>
      </c>
      <c r="C13" s="24" t="s">
        <v>34</v>
      </c>
      <c r="D13" s="25" t="s">
        <v>24</v>
      </c>
    </row>
  </sheetData>
  <sheetProtection algorithmName="SHA-512" hashValue="tUVpf3sKoAoVc2Ly4Sl6FDagYUfMTr8kIvShzy4qsrhS23CNN54YzN5URuX2+0lHeu6Ph9LZfrSspyjsGc9jYQ==" saltValue="bAqbfeSkCn0E70ZoFTAwgA=="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2:K19"/>
  <sheetViews>
    <sheetView showGridLines="0" zoomScale="85" zoomScaleNormal="85" workbookViewId="0"/>
  </sheetViews>
  <sheetFormatPr defaultColWidth="8.7265625" defaultRowHeight="19" x14ac:dyDescent="0.65"/>
  <cols>
    <col min="1" max="1" width="8.7265625" style="1"/>
    <col min="2" max="2" width="61.26953125" style="1" customWidth="1"/>
    <col min="3" max="7" width="15.54296875" style="26" customWidth="1"/>
    <col min="8" max="11" width="15.1796875" style="26" customWidth="1"/>
    <col min="12" max="16384" width="8.7265625" style="1"/>
  </cols>
  <sheetData>
    <row r="2" spans="2:11" ht="26.5" x14ac:dyDescent="0.85">
      <c r="B2" s="7" t="s">
        <v>35</v>
      </c>
    </row>
    <row r="3" spans="2:11" ht="19.5" thickBot="1" x14ac:dyDescent="0.7"/>
    <row r="4" spans="2:11" ht="19.5" thickBot="1" x14ac:dyDescent="0.7">
      <c r="B4" s="27" t="s">
        <v>36</v>
      </c>
      <c r="C4" s="197" t="s">
        <v>37</v>
      </c>
      <c r="D4" s="198"/>
      <c r="E4" s="198"/>
      <c r="F4" s="198"/>
      <c r="G4" s="199"/>
      <c r="H4" s="195" t="s">
        <v>38</v>
      </c>
      <c r="I4" s="196"/>
      <c r="K4" s="1"/>
    </row>
    <row r="5" spans="2:11" ht="21.75" customHeight="1" x14ac:dyDescent="0.65">
      <c r="B5" s="28" t="s">
        <v>39</v>
      </c>
      <c r="C5" s="29" t="s">
        <v>40</v>
      </c>
      <c r="D5" s="30" t="s">
        <v>41</v>
      </c>
      <c r="E5" s="30" t="s">
        <v>42</v>
      </c>
      <c r="F5" s="30" t="s">
        <v>43</v>
      </c>
      <c r="G5" s="31" t="s">
        <v>44</v>
      </c>
      <c r="H5" s="29" t="s">
        <v>45</v>
      </c>
      <c r="I5" s="32" t="s">
        <v>46</v>
      </c>
      <c r="J5" s="33" t="s">
        <v>47</v>
      </c>
      <c r="K5" s="1"/>
    </row>
    <row r="6" spans="2:11" ht="21.75" customHeight="1" x14ac:dyDescent="0.65">
      <c r="B6" s="34" t="s">
        <v>48</v>
      </c>
      <c r="C6" s="35">
        <f>Implementatie!C7</f>
        <v>0</v>
      </c>
      <c r="D6" s="36"/>
      <c r="E6" s="36"/>
      <c r="F6" s="36"/>
      <c r="G6" s="37"/>
      <c r="H6" s="38"/>
      <c r="I6" s="39"/>
      <c r="J6" s="40">
        <f>SUM(C6:I6)</f>
        <v>0</v>
      </c>
      <c r="K6" s="1"/>
    </row>
    <row r="7" spans="2:11" ht="21.75" customHeight="1" x14ac:dyDescent="0.65">
      <c r="B7" s="34" t="s">
        <v>49</v>
      </c>
      <c r="C7" s="35">
        <f>Exploitatie!F23</f>
        <v>0</v>
      </c>
      <c r="D7" s="41">
        <f>Exploitatie!G23</f>
        <v>0</v>
      </c>
      <c r="E7" s="41">
        <f>Exploitatie!H23</f>
        <v>0</v>
      </c>
      <c r="F7" s="41">
        <f>Exploitatie!I23</f>
        <v>0</v>
      </c>
      <c r="G7" s="41">
        <f>Exploitatie!J23</f>
        <v>0</v>
      </c>
      <c r="H7" s="38"/>
      <c r="I7" s="39"/>
      <c r="J7" s="40">
        <f>SUM(C7:I7)</f>
        <v>0</v>
      </c>
      <c r="K7" s="1"/>
    </row>
    <row r="8" spans="2:11" ht="21.75" customHeight="1" x14ac:dyDescent="0.65">
      <c r="B8" s="34" t="s">
        <v>50</v>
      </c>
      <c r="C8" s="35">
        <f>Exploitatie!E38</f>
        <v>0</v>
      </c>
      <c r="D8" s="41">
        <f>Exploitatie!F38</f>
        <v>0</v>
      </c>
      <c r="E8" s="41">
        <f>Exploitatie!G38</f>
        <v>0</v>
      </c>
      <c r="F8" s="41">
        <f>Exploitatie!I38</f>
        <v>0</v>
      </c>
      <c r="G8" s="41">
        <f>Exploitatie!J38</f>
        <v>0</v>
      </c>
      <c r="H8" s="35">
        <f>Exploitatie!J38</f>
        <v>0</v>
      </c>
      <c r="I8" s="42">
        <f>Exploitatie!K38</f>
        <v>0</v>
      </c>
      <c r="J8" s="40">
        <f>SUM(C8:I8)</f>
        <v>0</v>
      </c>
      <c r="K8" s="1"/>
    </row>
    <row r="9" spans="2:11" ht="21.75" customHeight="1" x14ac:dyDescent="0.65">
      <c r="B9" s="34" t="s">
        <v>51</v>
      </c>
      <c r="C9" s="35">
        <f>Exploitatie!G52</f>
        <v>0</v>
      </c>
      <c r="D9" s="41">
        <f>Exploitatie!H52</f>
        <v>0</v>
      </c>
      <c r="E9" s="41">
        <f>Exploitatie!I52</f>
        <v>0</v>
      </c>
      <c r="F9" s="41">
        <f>Exploitatie!J52</f>
        <v>0</v>
      </c>
      <c r="G9" s="41">
        <f>Exploitatie!K52</f>
        <v>0</v>
      </c>
      <c r="H9" s="35">
        <f>Exploitatie!L52</f>
        <v>0</v>
      </c>
      <c r="I9" s="42">
        <f>Exploitatie!M52</f>
        <v>0</v>
      </c>
      <c r="J9" s="40">
        <f>SUM(C9:I9)</f>
        <v>0</v>
      </c>
      <c r="K9" s="1"/>
    </row>
    <row r="10" spans="2:11" ht="21.75" customHeight="1" thickBot="1" x14ac:dyDescent="0.7">
      <c r="B10" s="43" t="s">
        <v>52</v>
      </c>
      <c r="C10" s="44">
        <f t="shared" ref="C10:J10" si="0">SUM(C6:C9)</f>
        <v>0</v>
      </c>
      <c r="D10" s="45">
        <f t="shared" si="0"/>
        <v>0</v>
      </c>
      <c r="E10" s="45">
        <f t="shared" si="0"/>
        <v>0</v>
      </c>
      <c r="F10" s="45">
        <f t="shared" si="0"/>
        <v>0</v>
      </c>
      <c r="G10" s="46">
        <f t="shared" si="0"/>
        <v>0</v>
      </c>
      <c r="H10" s="44">
        <f t="shared" si="0"/>
        <v>0</v>
      </c>
      <c r="I10" s="47">
        <f t="shared" si="0"/>
        <v>0</v>
      </c>
      <c r="J10" s="48">
        <f t="shared" si="0"/>
        <v>0</v>
      </c>
      <c r="K10" s="1"/>
    </row>
    <row r="12" spans="2:11" x14ac:dyDescent="0.65">
      <c r="B12" s="49" t="s">
        <v>13</v>
      </c>
      <c r="C12" s="50"/>
      <c r="D12" s="51"/>
      <c r="E12" s="52"/>
      <c r="F12" s="1"/>
      <c r="G12" s="1"/>
      <c r="H12" s="1"/>
      <c r="I12" s="1"/>
      <c r="J12" s="1"/>
      <c r="K12" s="1"/>
    </row>
    <row r="13" spans="2:11" x14ac:dyDescent="0.65">
      <c r="B13" s="53" t="s">
        <v>53</v>
      </c>
      <c r="C13" s="54"/>
      <c r="D13" s="55"/>
      <c r="E13" s="56"/>
      <c r="F13" s="1"/>
      <c r="G13" s="1"/>
      <c r="H13" s="1"/>
      <c r="I13" s="1"/>
      <c r="J13" s="1"/>
      <c r="K13" s="1"/>
    </row>
    <row r="14" spans="2:11" x14ac:dyDescent="0.65">
      <c r="B14" s="53" t="s">
        <v>54</v>
      </c>
      <c r="C14" s="54"/>
      <c r="D14" s="55"/>
      <c r="E14" s="56"/>
      <c r="F14" s="1"/>
      <c r="G14" s="1"/>
      <c r="H14" s="1"/>
      <c r="I14" s="1"/>
      <c r="J14" s="1"/>
      <c r="K14" s="1"/>
    </row>
    <row r="15" spans="2:11" x14ac:dyDescent="0.65">
      <c r="B15" s="53" t="s">
        <v>55</v>
      </c>
      <c r="C15" s="54"/>
      <c r="D15" s="55"/>
      <c r="E15" s="56"/>
      <c r="F15" s="1"/>
      <c r="G15" s="1"/>
      <c r="H15" s="1"/>
      <c r="I15" s="1"/>
      <c r="J15" s="1"/>
      <c r="K15" s="1"/>
    </row>
    <row r="16" spans="2:11" x14ac:dyDescent="0.65">
      <c r="B16" s="57" t="s">
        <v>56</v>
      </c>
      <c r="C16" s="58"/>
      <c r="D16" s="59"/>
      <c r="E16" s="60"/>
      <c r="F16" s="1"/>
      <c r="G16" s="1"/>
      <c r="H16" s="1"/>
      <c r="I16" s="1"/>
      <c r="J16" s="1"/>
      <c r="K16" s="1"/>
    </row>
    <row r="19" spans="2:2" x14ac:dyDescent="0.65">
      <c r="B19" s="61"/>
    </row>
  </sheetData>
  <sheetProtection algorithmName="SHA-512" hashValue="4jr1Hk7FLD1KWnHADm9Z+0sDcw08Eats0uQ80H0t8Sh4qETbUAZKmN4i87krLvK/5xp7rPw/mcdtPsLXsDW+sQ==" saltValue="9BYdKENwl1jQyVTr+0sgHw==" spinCount="100000" sheet="1" objects="1" scenarios="1"/>
  <mergeCells count="2">
    <mergeCell ref="H4:I4"/>
    <mergeCell ref="C4:G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workbookViewId="0"/>
  </sheetViews>
  <sheetFormatPr defaultColWidth="8.7265625" defaultRowHeight="19" x14ac:dyDescent="0.65"/>
  <cols>
    <col min="1" max="1" width="8.7265625" style="1"/>
    <col min="2" max="2" width="39.54296875" style="1" customWidth="1"/>
    <col min="3" max="3" width="18.453125" style="1" customWidth="1"/>
    <col min="4" max="4" width="17.54296875" style="1" customWidth="1"/>
    <col min="5" max="5" width="53.453125" style="1" customWidth="1"/>
    <col min="6" max="6" width="17.54296875" style="1" customWidth="1"/>
    <col min="7" max="16384" width="8.7265625" style="1"/>
  </cols>
  <sheetData>
    <row r="2" spans="2:6" ht="26.5" x14ac:dyDescent="0.85">
      <c r="B2" s="7" t="s">
        <v>57</v>
      </c>
    </row>
    <row r="3" spans="2:6" x14ac:dyDescent="0.65">
      <c r="B3" s="61"/>
    </row>
    <row r="4" spans="2:6" x14ac:dyDescent="0.65">
      <c r="B4" s="27" t="s">
        <v>58</v>
      </c>
    </row>
    <row r="5" spans="2:6" ht="20.5" customHeight="1" thickBot="1" x14ac:dyDescent="0.7">
      <c r="B5" s="62" t="s">
        <v>39</v>
      </c>
      <c r="C5" s="63" t="s">
        <v>59</v>
      </c>
      <c r="D5" s="64" t="s">
        <v>60</v>
      </c>
    </row>
    <row r="6" spans="2:6" ht="20.5" customHeight="1" thickBot="1" x14ac:dyDescent="0.7">
      <c r="B6" s="65" t="s">
        <v>61</v>
      </c>
      <c r="C6" s="66">
        <v>0</v>
      </c>
      <c r="D6" s="67">
        <f>IF(('Totale Kosten Inschrijver'!J10&gt;0),(C6/'Totale Kosten Inschrijver'!J10),0)</f>
        <v>0</v>
      </c>
    </row>
    <row r="7" spans="2:6" ht="20.5" customHeight="1" thickBot="1" x14ac:dyDescent="0.7">
      <c r="B7" s="11" t="s">
        <v>62</v>
      </c>
      <c r="C7" s="68">
        <f>C6</f>
        <v>0</v>
      </c>
    </row>
    <row r="8" spans="2:6" x14ac:dyDescent="0.65">
      <c r="B8" s="11"/>
      <c r="C8" s="11"/>
      <c r="D8" s="11"/>
    </row>
    <row r="9" spans="2:6" x14ac:dyDescent="0.65">
      <c r="B9" s="49" t="s">
        <v>13</v>
      </c>
      <c r="C9" s="50"/>
      <c r="D9" s="51"/>
      <c r="E9" s="69"/>
      <c r="F9" s="70"/>
    </row>
    <row r="10" spans="2:6" x14ac:dyDescent="0.65">
      <c r="B10" s="53" t="s">
        <v>63</v>
      </c>
      <c r="C10" s="54"/>
      <c r="D10" s="55"/>
      <c r="E10" s="71"/>
      <c r="F10" s="70"/>
    </row>
    <row r="11" spans="2:6" x14ac:dyDescent="0.65">
      <c r="B11" s="53" t="s">
        <v>64</v>
      </c>
      <c r="C11" s="54"/>
      <c r="D11" s="55"/>
      <c r="E11" s="71"/>
      <c r="F11" s="70"/>
    </row>
    <row r="12" spans="2:6" x14ac:dyDescent="0.65">
      <c r="B12" s="57" t="s">
        <v>65</v>
      </c>
      <c r="C12" s="58"/>
      <c r="D12" s="59"/>
      <c r="E12" s="72"/>
      <c r="F12" s="70"/>
    </row>
  </sheetData>
  <sheetProtection algorithmName="SHA-512" hashValue="GFrxfPI5lF7XecExkiwV47Ly5p6sh0YB+DooG3Yd6nq49tYIRueScpR1wdorHZBNSi+bfjwSpG3uYyuu7k8RQQ==" saltValue="J8EeXItMggeTT/TblOl97w=="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XFD57"/>
  <sheetViews>
    <sheetView showGridLines="0" zoomScale="85" zoomScaleNormal="85" workbookViewId="0"/>
  </sheetViews>
  <sheetFormatPr defaultColWidth="8.7265625" defaultRowHeight="19" x14ac:dyDescent="0.65"/>
  <cols>
    <col min="1" max="1" width="8.7265625" style="1"/>
    <col min="2" max="2" width="13.453125" style="1" customWidth="1"/>
    <col min="3" max="3" width="40" style="1" customWidth="1"/>
    <col min="4" max="6" width="12.81640625" style="1" customWidth="1"/>
    <col min="7" max="9" width="12.54296875" style="1" customWidth="1"/>
    <col min="10" max="10" width="12.81640625" style="1" customWidth="1"/>
    <col min="11" max="11" width="12.54296875" style="1" customWidth="1"/>
    <col min="12" max="13" width="12.81640625" style="1" customWidth="1"/>
    <col min="14" max="16384" width="8.7265625" style="1"/>
  </cols>
  <sheetData>
    <row r="2" spans="2:13" ht="26.5" x14ac:dyDescent="0.85">
      <c r="B2" s="7" t="s">
        <v>66</v>
      </c>
    </row>
    <row r="3" spans="2:13" ht="27" thickBot="1" x14ac:dyDescent="0.9">
      <c r="B3" s="7"/>
    </row>
    <row r="4" spans="2:13" ht="19.5" thickBot="1" x14ac:dyDescent="0.7">
      <c r="F4" s="200" t="s">
        <v>67</v>
      </c>
      <c r="G4" s="201"/>
      <c r="H4" s="201"/>
      <c r="I4" s="201"/>
      <c r="J4" s="201"/>
      <c r="K4" s="201"/>
      <c r="L4" s="202"/>
    </row>
    <row r="5" spans="2:13" ht="19.5" thickBot="1" x14ac:dyDescent="0.7">
      <c r="B5" s="27" t="s">
        <v>49</v>
      </c>
      <c r="F5" s="203" t="s">
        <v>68</v>
      </c>
      <c r="G5" s="204"/>
      <c r="H5" s="204"/>
      <c r="I5" s="204"/>
      <c r="J5" s="205"/>
      <c r="K5" s="210" t="s">
        <v>38</v>
      </c>
      <c r="L5" s="211"/>
    </row>
    <row r="6" spans="2:13" ht="38.5" thickBot="1" x14ac:dyDescent="0.7">
      <c r="B6" s="73" t="s">
        <v>69</v>
      </c>
      <c r="C6" s="74" t="s">
        <v>70</v>
      </c>
      <c r="D6" s="75" t="s">
        <v>71</v>
      </c>
      <c r="E6" s="76" t="s">
        <v>72</v>
      </c>
      <c r="F6" s="77" t="s">
        <v>40</v>
      </c>
      <c r="G6" s="78" t="s">
        <v>41</v>
      </c>
      <c r="H6" s="78" t="s">
        <v>42</v>
      </c>
      <c r="I6" s="78" t="s">
        <v>43</v>
      </c>
      <c r="J6" s="79" t="s">
        <v>44</v>
      </c>
      <c r="K6" s="77" t="s">
        <v>45</v>
      </c>
      <c r="L6" s="64" t="s">
        <v>46</v>
      </c>
    </row>
    <row r="7" spans="2:13" ht="20.149999999999999" customHeight="1" x14ac:dyDescent="0.65">
      <c r="B7" s="168" t="s">
        <v>73</v>
      </c>
      <c r="C7" s="80" t="s">
        <v>74</v>
      </c>
      <c r="D7" s="169">
        <v>3</v>
      </c>
      <c r="E7" s="81">
        <v>0</v>
      </c>
      <c r="F7" s="82">
        <f t="shared" ref="F7:F22" si="0">$D7*$E7*12</f>
        <v>0</v>
      </c>
      <c r="G7" s="83">
        <f t="shared" ref="G7:J22" si="1">$D7*$E7*12</f>
        <v>0</v>
      </c>
      <c r="H7" s="83">
        <f t="shared" si="1"/>
        <v>0</v>
      </c>
      <c r="I7" s="83">
        <f t="shared" si="1"/>
        <v>0</v>
      </c>
      <c r="J7" s="84">
        <f t="shared" si="1"/>
        <v>0</v>
      </c>
      <c r="K7" s="85"/>
      <c r="L7" s="86"/>
      <c r="M7" s="87"/>
    </row>
    <row r="8" spans="2:13" ht="20.149999999999999" customHeight="1" x14ac:dyDescent="0.65">
      <c r="B8" s="172" t="s">
        <v>75</v>
      </c>
      <c r="C8" s="94" t="s">
        <v>74</v>
      </c>
      <c r="D8" s="173">
        <v>27</v>
      </c>
      <c r="E8" s="88">
        <v>0</v>
      </c>
      <c r="F8" s="89">
        <f t="shared" si="0"/>
        <v>0</v>
      </c>
      <c r="G8" s="90">
        <f t="shared" si="1"/>
        <v>0</v>
      </c>
      <c r="H8" s="90">
        <f t="shared" si="1"/>
        <v>0</v>
      </c>
      <c r="I8" s="90">
        <f t="shared" si="1"/>
        <v>0</v>
      </c>
      <c r="J8" s="91">
        <f t="shared" si="1"/>
        <v>0</v>
      </c>
      <c r="K8" s="92"/>
      <c r="L8" s="93"/>
      <c r="M8" s="87"/>
    </row>
    <row r="9" spans="2:13" ht="20.149999999999999" customHeight="1" x14ac:dyDescent="0.65">
      <c r="B9" s="170" t="s">
        <v>76</v>
      </c>
      <c r="C9" s="171" t="s">
        <v>77</v>
      </c>
      <c r="D9" s="171">
        <v>23</v>
      </c>
      <c r="E9" s="88">
        <v>0</v>
      </c>
      <c r="F9" s="89">
        <f t="shared" si="0"/>
        <v>0</v>
      </c>
      <c r="G9" s="90">
        <f t="shared" si="1"/>
        <v>0</v>
      </c>
      <c r="H9" s="90">
        <f t="shared" si="1"/>
        <v>0</v>
      </c>
      <c r="I9" s="90">
        <f t="shared" si="1"/>
        <v>0</v>
      </c>
      <c r="J9" s="91">
        <f t="shared" si="1"/>
        <v>0</v>
      </c>
      <c r="K9" s="92"/>
      <c r="L9" s="93"/>
      <c r="M9" s="87"/>
    </row>
    <row r="10" spans="2:13" ht="20.149999999999999" customHeight="1" x14ac:dyDescent="0.65">
      <c r="B10" s="172" t="s">
        <v>78</v>
      </c>
      <c r="C10" s="94" t="s">
        <v>74</v>
      </c>
      <c r="D10" s="173">
        <v>12</v>
      </c>
      <c r="E10" s="88">
        <v>0</v>
      </c>
      <c r="F10" s="89">
        <f t="shared" si="0"/>
        <v>0</v>
      </c>
      <c r="G10" s="90">
        <f t="shared" si="1"/>
        <v>0</v>
      </c>
      <c r="H10" s="90">
        <f t="shared" si="1"/>
        <v>0</v>
      </c>
      <c r="I10" s="90">
        <f t="shared" si="1"/>
        <v>0</v>
      </c>
      <c r="J10" s="91">
        <f t="shared" si="1"/>
        <v>0</v>
      </c>
      <c r="K10" s="92"/>
      <c r="L10" s="93"/>
      <c r="M10" s="87"/>
    </row>
    <row r="11" spans="2:13" ht="20.149999999999999" customHeight="1" x14ac:dyDescent="0.65">
      <c r="B11" s="170" t="s">
        <v>76</v>
      </c>
      <c r="C11" s="171" t="s">
        <v>77</v>
      </c>
      <c r="D11" s="171">
        <v>8</v>
      </c>
      <c r="E11" s="88">
        <v>0</v>
      </c>
      <c r="F11" s="89">
        <f t="shared" si="0"/>
        <v>0</v>
      </c>
      <c r="G11" s="90">
        <f t="shared" si="1"/>
        <v>0</v>
      </c>
      <c r="H11" s="90">
        <f t="shared" si="1"/>
        <v>0</v>
      </c>
      <c r="I11" s="90">
        <f t="shared" si="1"/>
        <v>0</v>
      </c>
      <c r="J11" s="91">
        <f t="shared" si="1"/>
        <v>0</v>
      </c>
      <c r="K11" s="92"/>
      <c r="L11" s="93"/>
      <c r="M11" s="87"/>
    </row>
    <row r="12" spans="2:13" ht="20.149999999999999" customHeight="1" x14ac:dyDescent="0.65">
      <c r="B12" s="170" t="s">
        <v>76</v>
      </c>
      <c r="C12" s="171" t="s">
        <v>79</v>
      </c>
      <c r="D12" s="171">
        <v>1</v>
      </c>
      <c r="E12" s="88">
        <v>0</v>
      </c>
      <c r="F12" s="89">
        <f t="shared" si="0"/>
        <v>0</v>
      </c>
      <c r="G12" s="90">
        <f t="shared" si="1"/>
        <v>0</v>
      </c>
      <c r="H12" s="90">
        <f t="shared" si="1"/>
        <v>0</v>
      </c>
      <c r="I12" s="90">
        <f t="shared" si="1"/>
        <v>0</v>
      </c>
      <c r="J12" s="91">
        <f t="shared" si="1"/>
        <v>0</v>
      </c>
      <c r="K12" s="92"/>
      <c r="L12" s="93"/>
      <c r="M12" s="87"/>
    </row>
    <row r="13" spans="2:13" ht="20.149999999999999" customHeight="1" x14ac:dyDescent="0.65">
      <c r="B13" s="172" t="s">
        <v>80</v>
      </c>
      <c r="C13" s="94" t="s">
        <v>74</v>
      </c>
      <c r="D13" s="173">
        <v>2</v>
      </c>
      <c r="E13" s="88">
        <v>0</v>
      </c>
      <c r="F13" s="89">
        <f t="shared" si="0"/>
        <v>0</v>
      </c>
      <c r="G13" s="90">
        <f t="shared" si="1"/>
        <v>0</v>
      </c>
      <c r="H13" s="90">
        <f t="shared" si="1"/>
        <v>0</v>
      </c>
      <c r="I13" s="90">
        <f t="shared" si="1"/>
        <v>0</v>
      </c>
      <c r="J13" s="91">
        <f t="shared" si="1"/>
        <v>0</v>
      </c>
      <c r="K13" s="92"/>
      <c r="L13" s="93"/>
      <c r="M13" s="87"/>
    </row>
    <row r="14" spans="2:13" ht="20.149999999999999" customHeight="1" x14ac:dyDescent="0.65">
      <c r="B14" s="170" t="s">
        <v>76</v>
      </c>
      <c r="C14" s="171" t="s">
        <v>77</v>
      </c>
      <c r="D14" s="171">
        <v>2</v>
      </c>
      <c r="E14" s="88">
        <v>0</v>
      </c>
      <c r="F14" s="89">
        <f t="shared" si="0"/>
        <v>0</v>
      </c>
      <c r="G14" s="90">
        <f t="shared" si="1"/>
        <v>0</v>
      </c>
      <c r="H14" s="90">
        <f t="shared" si="1"/>
        <v>0</v>
      </c>
      <c r="I14" s="90">
        <f t="shared" si="1"/>
        <v>0</v>
      </c>
      <c r="J14" s="91">
        <f t="shared" si="1"/>
        <v>0</v>
      </c>
      <c r="K14" s="92"/>
      <c r="L14" s="93"/>
      <c r="M14" s="87"/>
    </row>
    <row r="15" spans="2:13" ht="20.149999999999999" customHeight="1" x14ac:dyDescent="0.65">
      <c r="B15" s="170" t="s">
        <v>76</v>
      </c>
      <c r="C15" s="171" t="s">
        <v>79</v>
      </c>
      <c r="D15" s="171">
        <v>0</v>
      </c>
      <c r="E15" s="88">
        <v>0</v>
      </c>
      <c r="F15" s="89">
        <f t="shared" si="0"/>
        <v>0</v>
      </c>
      <c r="G15" s="90">
        <f t="shared" si="1"/>
        <v>0</v>
      </c>
      <c r="H15" s="90">
        <f t="shared" si="1"/>
        <v>0</v>
      </c>
      <c r="I15" s="90">
        <f t="shared" si="1"/>
        <v>0</v>
      </c>
      <c r="J15" s="91">
        <f t="shared" si="1"/>
        <v>0</v>
      </c>
      <c r="K15" s="92"/>
      <c r="L15" s="93"/>
      <c r="M15" s="87"/>
    </row>
    <row r="16" spans="2:13" ht="20.149999999999999" customHeight="1" x14ac:dyDescent="0.65">
      <c r="B16" s="172" t="s">
        <v>81</v>
      </c>
      <c r="C16" s="94" t="s">
        <v>74</v>
      </c>
      <c r="D16" s="173">
        <v>2</v>
      </c>
      <c r="E16" s="88">
        <v>0</v>
      </c>
      <c r="F16" s="89">
        <f t="shared" si="0"/>
        <v>0</v>
      </c>
      <c r="G16" s="90">
        <f t="shared" si="1"/>
        <v>0</v>
      </c>
      <c r="H16" s="90">
        <f t="shared" si="1"/>
        <v>0</v>
      </c>
      <c r="I16" s="90">
        <f t="shared" si="1"/>
        <v>0</v>
      </c>
      <c r="J16" s="91">
        <f t="shared" si="1"/>
        <v>0</v>
      </c>
      <c r="K16" s="92"/>
      <c r="L16" s="93"/>
      <c r="M16" s="87"/>
    </row>
    <row r="17" spans="2:13 16384:16384" ht="20.149999999999999" customHeight="1" x14ac:dyDescent="0.65">
      <c r="B17" s="170" t="s">
        <v>76</v>
      </c>
      <c r="C17" s="171" t="s">
        <v>77</v>
      </c>
      <c r="D17" s="173">
        <v>2</v>
      </c>
      <c r="E17" s="88">
        <v>0</v>
      </c>
      <c r="F17" s="89">
        <f t="shared" si="0"/>
        <v>0</v>
      </c>
      <c r="G17" s="90">
        <f t="shared" si="1"/>
        <v>0</v>
      </c>
      <c r="H17" s="90">
        <f t="shared" si="1"/>
        <v>0</v>
      </c>
      <c r="I17" s="90">
        <f t="shared" si="1"/>
        <v>0</v>
      </c>
      <c r="J17" s="91">
        <f t="shared" si="1"/>
        <v>0</v>
      </c>
      <c r="K17" s="92"/>
      <c r="L17" s="93"/>
      <c r="M17" s="87"/>
    </row>
    <row r="18" spans="2:13 16384:16384" ht="20.149999999999999" customHeight="1" x14ac:dyDescent="0.65">
      <c r="B18" s="170" t="s">
        <v>76</v>
      </c>
      <c r="C18" s="171" t="s">
        <v>82</v>
      </c>
      <c r="D18" s="171">
        <v>0</v>
      </c>
      <c r="E18" s="88">
        <v>0</v>
      </c>
      <c r="F18" s="89">
        <f t="shared" si="0"/>
        <v>0</v>
      </c>
      <c r="G18" s="90">
        <f t="shared" si="1"/>
        <v>0</v>
      </c>
      <c r="H18" s="90">
        <f t="shared" si="1"/>
        <v>0</v>
      </c>
      <c r="I18" s="90">
        <f t="shared" si="1"/>
        <v>0</v>
      </c>
      <c r="J18" s="91">
        <f t="shared" si="1"/>
        <v>0</v>
      </c>
      <c r="K18" s="92"/>
      <c r="L18" s="93"/>
      <c r="M18" s="87"/>
    </row>
    <row r="19" spans="2:13 16384:16384" ht="20.149999999999999" customHeight="1" x14ac:dyDescent="0.65">
      <c r="B19" s="172" t="s">
        <v>83</v>
      </c>
      <c r="C19" s="94" t="s">
        <v>74</v>
      </c>
      <c r="D19" s="173">
        <v>3</v>
      </c>
      <c r="E19" s="88">
        <v>0</v>
      </c>
      <c r="F19" s="89">
        <f t="shared" si="0"/>
        <v>0</v>
      </c>
      <c r="G19" s="90">
        <f t="shared" si="1"/>
        <v>0</v>
      </c>
      <c r="H19" s="90">
        <f t="shared" si="1"/>
        <v>0</v>
      </c>
      <c r="I19" s="90">
        <f t="shared" si="1"/>
        <v>0</v>
      </c>
      <c r="J19" s="91">
        <f t="shared" si="1"/>
        <v>0</v>
      </c>
      <c r="K19" s="92"/>
      <c r="L19" s="93"/>
      <c r="M19" s="87"/>
    </row>
    <row r="20" spans="2:13 16384:16384" ht="20.149999999999999" customHeight="1" x14ac:dyDescent="0.65">
      <c r="B20" s="170" t="s">
        <v>76</v>
      </c>
      <c r="C20" s="171" t="s">
        <v>84</v>
      </c>
      <c r="D20" s="171">
        <v>0</v>
      </c>
      <c r="E20" s="88">
        <v>0</v>
      </c>
      <c r="F20" s="89">
        <f t="shared" si="0"/>
        <v>0</v>
      </c>
      <c r="G20" s="90">
        <f t="shared" si="1"/>
        <v>0</v>
      </c>
      <c r="H20" s="90">
        <f t="shared" si="1"/>
        <v>0</v>
      </c>
      <c r="I20" s="90">
        <f t="shared" si="1"/>
        <v>0</v>
      </c>
      <c r="J20" s="91">
        <f t="shared" si="1"/>
        <v>0</v>
      </c>
      <c r="K20" s="92"/>
      <c r="L20" s="93"/>
      <c r="M20" s="87"/>
    </row>
    <row r="21" spans="2:13 16384:16384" ht="20.149999999999999" customHeight="1" x14ac:dyDescent="0.65">
      <c r="B21" s="172" t="s">
        <v>85</v>
      </c>
      <c r="C21" s="94" t="s">
        <v>74</v>
      </c>
      <c r="D21" s="173">
        <v>1</v>
      </c>
      <c r="E21" s="88">
        <v>0</v>
      </c>
      <c r="F21" s="89">
        <f t="shared" si="0"/>
        <v>0</v>
      </c>
      <c r="G21" s="90">
        <f t="shared" si="1"/>
        <v>0</v>
      </c>
      <c r="H21" s="90">
        <f t="shared" si="1"/>
        <v>0</v>
      </c>
      <c r="I21" s="90">
        <f t="shared" si="1"/>
        <v>0</v>
      </c>
      <c r="J21" s="91">
        <f t="shared" si="1"/>
        <v>0</v>
      </c>
      <c r="K21" s="92"/>
      <c r="L21" s="93"/>
      <c r="M21" s="87"/>
    </row>
    <row r="22" spans="2:13 16384:16384" ht="20.149999999999999" customHeight="1" thickBot="1" x14ac:dyDescent="0.7">
      <c r="B22" s="174" t="s">
        <v>76</v>
      </c>
      <c r="C22" s="175" t="s">
        <v>84</v>
      </c>
      <c r="D22" s="175">
        <v>0</v>
      </c>
      <c r="E22" s="95">
        <v>0</v>
      </c>
      <c r="F22" s="89">
        <f t="shared" si="0"/>
        <v>0</v>
      </c>
      <c r="G22" s="90">
        <f t="shared" si="1"/>
        <v>0</v>
      </c>
      <c r="H22" s="90">
        <f t="shared" si="1"/>
        <v>0</v>
      </c>
      <c r="I22" s="90">
        <f t="shared" si="1"/>
        <v>0</v>
      </c>
      <c r="J22" s="91">
        <f t="shared" si="1"/>
        <v>0</v>
      </c>
      <c r="K22" s="92"/>
      <c r="L22" s="93"/>
      <c r="M22" s="87"/>
    </row>
    <row r="23" spans="2:13 16384:16384" ht="20.25" customHeight="1" thickBot="1" x14ac:dyDescent="0.7">
      <c r="E23" s="96" t="s">
        <v>62</v>
      </c>
      <c r="F23" s="97">
        <f>SUM(F7:F22)</f>
        <v>0</v>
      </c>
      <c r="G23" s="98">
        <f>SUM(G7:G22)</f>
        <v>0</v>
      </c>
      <c r="H23" s="98">
        <f>SUM(H7:H22)</f>
        <v>0</v>
      </c>
      <c r="I23" s="98">
        <f>SUM(I7:I22)</f>
        <v>0</v>
      </c>
      <c r="J23" s="99">
        <f>SUM(J7:J22)</f>
        <v>0</v>
      </c>
      <c r="K23" s="100"/>
      <c r="L23" s="101"/>
      <c r="XFD23" s="102"/>
    </row>
    <row r="25" spans="2:13 16384:16384" x14ac:dyDescent="0.65">
      <c r="B25" s="49" t="s">
        <v>13</v>
      </c>
      <c r="C25" s="50"/>
      <c r="D25" s="51"/>
      <c r="E25" s="69"/>
      <c r="F25" s="69"/>
      <c r="G25" s="69"/>
      <c r="H25" s="69"/>
      <c r="I25" s="69"/>
      <c r="J25" s="69"/>
      <c r="K25" s="103"/>
    </row>
    <row r="26" spans="2:13 16384:16384" x14ac:dyDescent="0.65">
      <c r="B26" s="53" t="s">
        <v>86</v>
      </c>
      <c r="C26" s="54"/>
      <c r="D26" s="55"/>
      <c r="E26" s="71"/>
      <c r="F26" s="71"/>
      <c r="G26" s="71"/>
      <c r="H26" s="71"/>
      <c r="I26" s="71"/>
      <c r="J26" s="71"/>
      <c r="K26" s="104"/>
    </row>
    <row r="27" spans="2:13 16384:16384" x14ac:dyDescent="0.65">
      <c r="B27" s="53" t="s">
        <v>87</v>
      </c>
      <c r="C27" s="54"/>
      <c r="D27" s="54"/>
      <c r="E27" s="54"/>
      <c r="F27" s="54"/>
      <c r="G27" s="54"/>
      <c r="H27" s="54"/>
      <c r="I27" s="54"/>
      <c r="J27" s="54"/>
      <c r="K27" s="105"/>
    </row>
    <row r="28" spans="2:13 16384:16384" x14ac:dyDescent="0.65">
      <c r="B28" s="53" t="s">
        <v>88</v>
      </c>
      <c r="C28" s="54"/>
      <c r="D28" s="55"/>
      <c r="E28" s="71"/>
      <c r="F28" s="71"/>
      <c r="G28" s="71"/>
      <c r="H28" s="71"/>
      <c r="I28" s="71"/>
      <c r="J28" s="54"/>
      <c r="K28" s="105"/>
    </row>
    <row r="29" spans="2:13 16384:16384" x14ac:dyDescent="0.65">
      <c r="B29" s="57" t="s">
        <v>89</v>
      </c>
      <c r="C29" s="58"/>
      <c r="D29" s="59"/>
      <c r="E29" s="72"/>
      <c r="F29" s="72"/>
      <c r="G29" s="72"/>
      <c r="H29" s="72"/>
      <c r="I29" s="72"/>
      <c r="J29" s="72"/>
      <c r="K29" s="106"/>
    </row>
    <row r="32" spans="2:13 16384:16384" ht="19.5" thickBot="1" x14ac:dyDescent="0.7"/>
    <row r="33" spans="2:13" ht="19.5" thickBot="1" x14ac:dyDescent="0.7">
      <c r="E33" s="200" t="s">
        <v>90</v>
      </c>
      <c r="F33" s="201"/>
      <c r="G33" s="201"/>
      <c r="H33" s="201"/>
      <c r="I33" s="201"/>
      <c r="J33" s="201"/>
      <c r="K33" s="202"/>
    </row>
    <row r="34" spans="2:13" ht="19.5" thickBot="1" x14ac:dyDescent="0.7">
      <c r="B34" s="27" t="s">
        <v>50</v>
      </c>
      <c r="E34" s="203" t="s">
        <v>37</v>
      </c>
      <c r="F34" s="204"/>
      <c r="G34" s="204"/>
      <c r="H34" s="204"/>
      <c r="I34" s="205"/>
      <c r="J34" s="210" t="s">
        <v>38</v>
      </c>
      <c r="K34" s="211"/>
    </row>
    <row r="35" spans="2:13" ht="20.25" customHeight="1" x14ac:dyDescent="0.65">
      <c r="B35" s="29" t="s">
        <v>91</v>
      </c>
      <c r="C35" s="107" t="s">
        <v>92</v>
      </c>
      <c r="D35" s="108" t="s">
        <v>93</v>
      </c>
      <c r="E35" s="109" t="s">
        <v>40</v>
      </c>
      <c r="F35" s="110" t="s">
        <v>41</v>
      </c>
      <c r="G35" s="110" t="s">
        <v>42</v>
      </c>
      <c r="H35" s="110" t="s">
        <v>43</v>
      </c>
      <c r="I35" s="111" t="s">
        <v>44</v>
      </c>
      <c r="J35" s="112" t="s">
        <v>45</v>
      </c>
      <c r="K35" s="113" t="s">
        <v>46</v>
      </c>
    </row>
    <row r="36" spans="2:13" ht="20.25" customHeight="1" x14ac:dyDescent="0.65">
      <c r="B36" s="20" t="s">
        <v>94</v>
      </c>
      <c r="C36" s="176">
        <v>470000</v>
      </c>
      <c r="D36" s="114">
        <v>0</v>
      </c>
      <c r="E36" s="115">
        <f t="shared" ref="E36:E37" si="2">C36*D36*12</f>
        <v>0</v>
      </c>
      <c r="F36" s="90">
        <f t="shared" ref="F36:K37" si="3">E36</f>
        <v>0</v>
      </c>
      <c r="G36" s="90">
        <f t="shared" si="3"/>
        <v>0</v>
      </c>
      <c r="H36" s="90">
        <f t="shared" ref="H36:I37" si="4">F36</f>
        <v>0</v>
      </c>
      <c r="I36" s="116">
        <f t="shared" si="4"/>
        <v>0</v>
      </c>
      <c r="J36" s="117">
        <f t="shared" si="3"/>
        <v>0</v>
      </c>
      <c r="K36" s="118">
        <f t="shared" si="3"/>
        <v>0</v>
      </c>
    </row>
    <row r="37" spans="2:13" ht="20.25" customHeight="1" thickBot="1" x14ac:dyDescent="0.7">
      <c r="B37" s="23" t="s">
        <v>95</v>
      </c>
      <c r="C37" s="177">
        <v>70000</v>
      </c>
      <c r="D37" s="119">
        <v>0</v>
      </c>
      <c r="E37" s="115">
        <f t="shared" si="2"/>
        <v>0</v>
      </c>
      <c r="F37" s="90">
        <f t="shared" si="3"/>
        <v>0</v>
      </c>
      <c r="G37" s="90">
        <f t="shared" si="3"/>
        <v>0</v>
      </c>
      <c r="H37" s="90">
        <f t="shared" si="4"/>
        <v>0</v>
      </c>
      <c r="I37" s="116">
        <f t="shared" si="4"/>
        <v>0</v>
      </c>
      <c r="J37" s="117">
        <f t="shared" si="3"/>
        <v>0</v>
      </c>
      <c r="K37" s="118">
        <f t="shared" si="3"/>
        <v>0</v>
      </c>
    </row>
    <row r="38" spans="2:13" ht="20.25" customHeight="1" thickBot="1" x14ac:dyDescent="0.7">
      <c r="D38" s="96" t="s">
        <v>62</v>
      </c>
      <c r="E38" s="97">
        <f>SUM(E36:E37)</f>
        <v>0</v>
      </c>
      <c r="F38" s="98">
        <f t="shared" ref="F38:K38" si="5">SUM(F36:F37)</f>
        <v>0</v>
      </c>
      <c r="G38" s="98">
        <f t="shared" si="5"/>
        <v>0</v>
      </c>
      <c r="H38" s="98">
        <f t="shared" si="5"/>
        <v>0</v>
      </c>
      <c r="I38" s="120">
        <f t="shared" si="5"/>
        <v>0</v>
      </c>
      <c r="J38" s="121">
        <f>SUM(J36:J37)</f>
        <v>0</v>
      </c>
      <c r="K38" s="122">
        <f t="shared" si="5"/>
        <v>0</v>
      </c>
    </row>
    <row r="40" spans="2:13" x14ac:dyDescent="0.65">
      <c r="B40" s="49" t="s">
        <v>13</v>
      </c>
      <c r="C40" s="50"/>
      <c r="D40" s="51"/>
      <c r="E40" s="69"/>
      <c r="F40" s="69"/>
      <c r="G40" s="69"/>
      <c r="H40" s="69"/>
      <c r="I40" s="103"/>
    </row>
    <row r="41" spans="2:13" x14ac:dyDescent="0.65">
      <c r="B41" s="53" t="s">
        <v>96</v>
      </c>
      <c r="C41" s="54"/>
      <c r="D41" s="55"/>
      <c r="E41" s="71"/>
      <c r="F41" s="71"/>
      <c r="G41" s="71"/>
      <c r="H41" s="71"/>
      <c r="I41" s="104"/>
    </row>
    <row r="42" spans="2:13" x14ac:dyDescent="0.65">
      <c r="B42" s="53" t="s">
        <v>97</v>
      </c>
      <c r="C42" s="54"/>
      <c r="D42" s="55"/>
      <c r="E42" s="71"/>
      <c r="F42" s="71"/>
      <c r="G42" s="71"/>
      <c r="H42" s="71"/>
      <c r="I42" s="104"/>
    </row>
    <row r="43" spans="2:13" x14ac:dyDescent="0.65">
      <c r="B43" s="57" t="s">
        <v>89</v>
      </c>
      <c r="C43" s="58"/>
      <c r="D43" s="59"/>
      <c r="E43" s="72"/>
      <c r="F43" s="72"/>
      <c r="G43" s="72"/>
      <c r="H43" s="72"/>
      <c r="I43" s="106"/>
    </row>
    <row r="46" spans="2:13" ht="19.5" thickBot="1" x14ac:dyDescent="0.7"/>
    <row r="47" spans="2:13" ht="19.5" thickBot="1" x14ac:dyDescent="0.7">
      <c r="G47" s="200" t="s">
        <v>98</v>
      </c>
      <c r="H47" s="201"/>
      <c r="I47" s="201"/>
      <c r="J47" s="201"/>
      <c r="K47" s="201"/>
      <c r="L47" s="201"/>
      <c r="M47" s="202"/>
    </row>
    <row r="48" spans="2:13" ht="19.5" thickBot="1" x14ac:dyDescent="0.7">
      <c r="B48" s="27" t="s">
        <v>51</v>
      </c>
      <c r="G48" s="210" t="s">
        <v>37</v>
      </c>
      <c r="H48" s="212"/>
      <c r="I48" s="212"/>
      <c r="J48" s="212"/>
      <c r="K48" s="211"/>
      <c r="L48" s="210" t="s">
        <v>38</v>
      </c>
      <c r="M48" s="211"/>
    </row>
    <row r="49" spans="2:13" ht="57.5" thickBot="1" x14ac:dyDescent="0.7">
      <c r="B49" s="206" t="s">
        <v>99</v>
      </c>
      <c r="C49" s="207"/>
      <c r="D49" s="123" t="s">
        <v>100</v>
      </c>
      <c r="E49" s="123" t="s">
        <v>101</v>
      </c>
      <c r="F49" s="124" t="s">
        <v>102</v>
      </c>
      <c r="G49" s="125" t="s">
        <v>40</v>
      </c>
      <c r="H49" s="126" t="s">
        <v>41</v>
      </c>
      <c r="I49" s="126" t="s">
        <v>42</v>
      </c>
      <c r="J49" s="126" t="s">
        <v>43</v>
      </c>
      <c r="K49" s="127" t="s">
        <v>44</v>
      </c>
      <c r="L49" s="128" t="s">
        <v>45</v>
      </c>
      <c r="M49" s="127" t="s">
        <v>46</v>
      </c>
    </row>
    <row r="50" spans="2:13" ht="20.25" customHeight="1" x14ac:dyDescent="0.65">
      <c r="B50" s="213" t="s">
        <v>103</v>
      </c>
      <c r="C50" s="214"/>
      <c r="D50" s="178">
        <v>49</v>
      </c>
      <c r="E50" s="129">
        <v>0</v>
      </c>
      <c r="F50" s="130">
        <v>0</v>
      </c>
      <c r="G50" s="131">
        <f>D50*E50*12</f>
        <v>0</v>
      </c>
      <c r="H50" s="132">
        <f>E50*D50*12</f>
        <v>0</v>
      </c>
      <c r="I50" s="132">
        <f>E50*D50*12</f>
        <v>0</v>
      </c>
      <c r="J50" s="133">
        <f>E50*D50*12</f>
        <v>0</v>
      </c>
      <c r="K50" s="134">
        <f>E50*D50*12</f>
        <v>0</v>
      </c>
      <c r="L50" s="135">
        <f>F50*D50*12</f>
        <v>0</v>
      </c>
      <c r="M50" s="136">
        <f>F50*D50*12</f>
        <v>0</v>
      </c>
    </row>
    <row r="51" spans="2:13" ht="20.25" customHeight="1" thickBot="1" x14ac:dyDescent="0.7">
      <c r="B51" s="208" t="s">
        <v>104</v>
      </c>
      <c r="C51" s="209"/>
      <c r="D51" s="179">
        <v>1</v>
      </c>
      <c r="E51" s="137">
        <v>0</v>
      </c>
      <c r="F51" s="138">
        <v>0</v>
      </c>
      <c r="G51" s="139">
        <f>D51*E51*12</f>
        <v>0</v>
      </c>
      <c r="H51" s="140">
        <f>E51*D51*12</f>
        <v>0</v>
      </c>
      <c r="I51" s="140">
        <f>E51*D51*12</f>
        <v>0</v>
      </c>
      <c r="J51" s="141">
        <f>E51*D51*12</f>
        <v>0</v>
      </c>
      <c r="K51" s="142">
        <f>E51*D51*12</f>
        <v>0</v>
      </c>
      <c r="L51" s="143">
        <f>F51*D51*12</f>
        <v>0</v>
      </c>
      <c r="M51" s="144">
        <f>F51*D51*12</f>
        <v>0</v>
      </c>
    </row>
    <row r="52" spans="2:13" ht="20.25" customHeight="1" thickBot="1" x14ac:dyDescent="0.7">
      <c r="F52" s="96" t="s">
        <v>62</v>
      </c>
      <c r="G52" s="145">
        <f t="shared" ref="G52:M52" si="6">SUM(G50:G51)</f>
        <v>0</v>
      </c>
      <c r="H52" s="146">
        <f t="shared" si="6"/>
        <v>0</v>
      </c>
      <c r="I52" s="146">
        <f t="shared" si="6"/>
        <v>0</v>
      </c>
      <c r="J52" s="147">
        <f t="shared" si="6"/>
        <v>0</v>
      </c>
      <c r="K52" s="148">
        <f t="shared" si="6"/>
        <v>0</v>
      </c>
      <c r="L52" s="149">
        <f t="shared" si="6"/>
        <v>0</v>
      </c>
      <c r="M52" s="150">
        <f t="shared" si="6"/>
        <v>0</v>
      </c>
    </row>
    <row r="54" spans="2:13" x14ac:dyDescent="0.65">
      <c r="B54" s="49" t="s">
        <v>13</v>
      </c>
      <c r="C54" s="50"/>
      <c r="D54" s="51"/>
      <c r="E54" s="69"/>
      <c r="F54" s="69"/>
      <c r="G54" s="69"/>
      <c r="H54" s="69"/>
      <c r="I54" s="103"/>
    </row>
    <row r="55" spans="2:13" x14ac:dyDescent="0.65">
      <c r="B55" s="53" t="s">
        <v>105</v>
      </c>
      <c r="C55" s="54"/>
      <c r="D55" s="55"/>
      <c r="E55" s="71"/>
      <c r="F55" s="71"/>
      <c r="G55" s="71"/>
      <c r="H55" s="71"/>
      <c r="I55" s="104"/>
    </row>
    <row r="56" spans="2:13" x14ac:dyDescent="0.65">
      <c r="B56" s="53" t="s">
        <v>106</v>
      </c>
      <c r="C56" s="54"/>
      <c r="D56" s="55"/>
      <c r="E56" s="71"/>
      <c r="F56" s="71"/>
      <c r="G56" s="71"/>
      <c r="H56" s="71"/>
      <c r="I56" s="104"/>
    </row>
    <row r="57" spans="2:13" x14ac:dyDescent="0.65">
      <c r="B57" s="57" t="s">
        <v>89</v>
      </c>
      <c r="C57" s="58"/>
      <c r="D57" s="59"/>
      <c r="E57" s="72"/>
      <c r="F57" s="72"/>
      <c r="G57" s="72"/>
      <c r="H57" s="72"/>
      <c r="I57" s="106"/>
    </row>
  </sheetData>
  <sheetProtection algorithmName="SHA-512" hashValue="fSRLtTc/UEUJnuXw4Jy8BW3LRvN3gH7+NCcaJBNu3nxKYT8Aa3RrRjCrPq8xTSy/198Vaa8TLoEruzwtPZq2qA==" saltValue="CnwCGaN+lCBRHVhF+JKp0w==" spinCount="100000" sheet="1" objects="1" scenarios="1"/>
  <mergeCells count="12">
    <mergeCell ref="B49:C49"/>
    <mergeCell ref="B51:C51"/>
    <mergeCell ref="K5:L5"/>
    <mergeCell ref="J34:K34"/>
    <mergeCell ref="L48:M48"/>
    <mergeCell ref="G48:K48"/>
    <mergeCell ref="B50:C50"/>
    <mergeCell ref="F4:L4"/>
    <mergeCell ref="F5:J5"/>
    <mergeCell ref="E33:K33"/>
    <mergeCell ref="E34:I34"/>
    <mergeCell ref="G47:M47"/>
  </mergeCells>
  <pageMargins left="0.7" right="0.7" top="0.75" bottom="0.75" header="0.3" footer="0.3"/>
  <pageSetup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50"/>
  <sheetViews>
    <sheetView showGridLines="0" zoomScaleNormal="100" workbookViewId="0"/>
  </sheetViews>
  <sheetFormatPr defaultColWidth="8.7265625" defaultRowHeight="19" x14ac:dyDescent="0.65"/>
  <cols>
    <col min="1" max="1" width="8.7265625" style="1"/>
    <col min="2" max="2" width="27.81640625" style="1" customWidth="1"/>
    <col min="3" max="5" width="18.7265625" style="1" customWidth="1"/>
    <col min="6" max="6" width="13" style="1" customWidth="1"/>
    <col min="7" max="7" width="11.453125" style="1" customWidth="1"/>
    <col min="8" max="16384" width="8.7265625" style="1"/>
  </cols>
  <sheetData>
    <row r="2" spans="2:11" ht="26.5" x14ac:dyDescent="0.85">
      <c r="B2" s="7" t="s">
        <v>107</v>
      </c>
    </row>
    <row r="3" spans="2:11" ht="21" customHeight="1" x14ac:dyDescent="0.85">
      <c r="B3" s="7"/>
    </row>
    <row r="4" spans="2:11" ht="19.5" thickBot="1" x14ac:dyDescent="0.7">
      <c r="B4" s="27" t="s">
        <v>108</v>
      </c>
    </row>
    <row r="5" spans="2:11" ht="22" customHeight="1" x14ac:dyDescent="0.65">
      <c r="B5" s="29" t="s">
        <v>109</v>
      </c>
      <c r="C5" s="32" t="s">
        <v>59</v>
      </c>
    </row>
    <row r="6" spans="2:11" ht="22" customHeight="1" x14ac:dyDescent="0.65">
      <c r="B6" s="151" t="s">
        <v>110</v>
      </c>
      <c r="C6" s="152">
        <v>120</v>
      </c>
    </row>
    <row r="7" spans="2:11" ht="22" customHeight="1" x14ac:dyDescent="0.65">
      <c r="B7" s="151" t="s">
        <v>111</v>
      </c>
      <c r="C7" s="152">
        <v>120</v>
      </c>
    </row>
    <row r="8" spans="2:11" ht="22" customHeight="1" x14ac:dyDescent="0.65">
      <c r="B8" s="151" t="s">
        <v>112</v>
      </c>
      <c r="C8" s="152">
        <v>100</v>
      </c>
    </row>
    <row r="9" spans="2:11" ht="22" customHeight="1" thickBot="1" x14ac:dyDescent="0.7">
      <c r="B9" s="153" t="s">
        <v>113</v>
      </c>
      <c r="C9" s="154">
        <v>80</v>
      </c>
    </row>
    <row r="10" spans="2:11" x14ac:dyDescent="0.65">
      <c r="C10" s="155"/>
    </row>
    <row r="11" spans="2:11" x14ac:dyDescent="0.65">
      <c r="B11" s="49" t="s">
        <v>13</v>
      </c>
      <c r="C11" s="50"/>
      <c r="D11" s="51"/>
      <c r="E11" s="69"/>
      <c r="F11" s="51"/>
      <c r="G11" s="51"/>
      <c r="H11" s="51"/>
      <c r="I11" s="51"/>
      <c r="J11" s="51"/>
      <c r="K11" s="103"/>
    </row>
    <row r="12" spans="2:11" x14ac:dyDescent="0.65">
      <c r="B12" s="53" t="s">
        <v>114</v>
      </c>
      <c r="C12" s="54"/>
      <c r="D12" s="55"/>
      <c r="E12" s="71"/>
      <c r="F12" s="55"/>
      <c r="G12" s="55"/>
      <c r="H12" s="55"/>
      <c r="I12" s="55"/>
      <c r="J12" s="55"/>
      <c r="K12" s="104"/>
    </row>
    <row r="13" spans="2:11" ht="31.5" customHeight="1" x14ac:dyDescent="0.65">
      <c r="B13" s="215" t="s">
        <v>115</v>
      </c>
      <c r="C13" s="216"/>
      <c r="D13" s="216"/>
      <c r="E13" s="216"/>
      <c r="F13" s="216"/>
      <c r="G13" s="216"/>
      <c r="H13" s="216"/>
      <c r="I13" s="216"/>
      <c r="J13" s="216"/>
      <c r="K13" s="217"/>
    </row>
    <row r="14" spans="2:11" x14ac:dyDescent="0.65">
      <c r="B14" s="53" t="s">
        <v>116</v>
      </c>
      <c r="C14" s="54"/>
      <c r="D14" s="55"/>
      <c r="E14" s="71"/>
      <c r="F14" s="55"/>
      <c r="G14" s="55"/>
      <c r="H14" s="55"/>
      <c r="I14" s="55"/>
      <c r="J14" s="55"/>
      <c r="K14" s="104"/>
    </row>
    <row r="15" spans="2:11" x14ac:dyDescent="0.65">
      <c r="B15" s="57" t="s">
        <v>117</v>
      </c>
      <c r="C15" s="156"/>
      <c r="D15" s="156"/>
      <c r="E15" s="156"/>
      <c r="F15" s="157"/>
      <c r="G15" s="157"/>
      <c r="H15" s="157"/>
      <c r="I15" s="157"/>
      <c r="J15" s="157"/>
      <c r="K15" s="158"/>
    </row>
    <row r="16" spans="2:11" x14ac:dyDescent="0.65">
      <c r="C16" s="155"/>
    </row>
    <row r="17" spans="2:7" x14ac:dyDescent="0.65">
      <c r="C17" s="155"/>
    </row>
    <row r="18" spans="2:7" x14ac:dyDescent="0.65">
      <c r="C18" s="155"/>
    </row>
    <row r="19" spans="2:7" ht="19.5" thickBot="1" x14ac:dyDescent="0.7">
      <c r="B19" s="27" t="s">
        <v>118</v>
      </c>
      <c r="C19" s="155"/>
    </row>
    <row r="20" spans="2:7" ht="22" customHeight="1" thickBot="1" x14ac:dyDescent="0.7">
      <c r="B20" s="190"/>
      <c r="C20" s="218" t="s">
        <v>59</v>
      </c>
      <c r="D20" s="219"/>
      <c r="E20" s="220"/>
    </row>
    <row r="21" spans="2:7" ht="22" customHeight="1" x14ac:dyDescent="0.65">
      <c r="B21" s="191" t="s">
        <v>119</v>
      </c>
      <c r="C21" s="29" t="s">
        <v>120</v>
      </c>
      <c r="D21" s="30" t="s">
        <v>121</v>
      </c>
      <c r="E21" s="32" t="s">
        <v>122</v>
      </c>
    </row>
    <row r="22" spans="2:7" ht="22" customHeight="1" x14ac:dyDescent="0.65">
      <c r="B22" s="192" t="s">
        <v>73</v>
      </c>
      <c r="C22" s="187">
        <v>75</v>
      </c>
      <c r="D22" s="186">
        <v>75</v>
      </c>
      <c r="E22" s="152">
        <v>75</v>
      </c>
    </row>
    <row r="23" spans="2:7" ht="22" customHeight="1" x14ac:dyDescent="0.65">
      <c r="B23" s="192" t="s">
        <v>75</v>
      </c>
      <c r="C23" s="187">
        <v>150</v>
      </c>
      <c r="D23" s="186">
        <v>100</v>
      </c>
      <c r="E23" s="152">
        <v>150</v>
      </c>
    </row>
    <row r="24" spans="2:7" ht="22" customHeight="1" x14ac:dyDescent="0.65">
      <c r="B24" s="192" t="s">
        <v>78</v>
      </c>
      <c r="C24" s="187">
        <v>150</v>
      </c>
      <c r="D24" s="186">
        <v>100</v>
      </c>
      <c r="E24" s="152">
        <v>150</v>
      </c>
    </row>
    <row r="25" spans="2:7" ht="22" customHeight="1" x14ac:dyDescent="0.65">
      <c r="B25" s="192" t="s">
        <v>80</v>
      </c>
      <c r="C25" s="187">
        <v>150</v>
      </c>
      <c r="D25" s="186">
        <v>100</v>
      </c>
      <c r="E25" s="152">
        <v>150</v>
      </c>
    </row>
    <row r="26" spans="2:7" ht="22" customHeight="1" x14ac:dyDescent="0.65">
      <c r="B26" s="192" t="s">
        <v>81</v>
      </c>
      <c r="C26" s="187">
        <v>150</v>
      </c>
      <c r="D26" s="186">
        <v>100</v>
      </c>
      <c r="E26" s="152">
        <v>150</v>
      </c>
    </row>
    <row r="27" spans="2:7" ht="22" customHeight="1" x14ac:dyDescent="0.65">
      <c r="B27" s="192" t="s">
        <v>83</v>
      </c>
      <c r="C27" s="187">
        <v>350</v>
      </c>
      <c r="D27" s="186">
        <v>200</v>
      </c>
      <c r="E27" s="152">
        <v>350</v>
      </c>
    </row>
    <row r="28" spans="2:7" ht="22" customHeight="1" thickBot="1" x14ac:dyDescent="0.7">
      <c r="B28" s="193" t="s">
        <v>85</v>
      </c>
      <c r="C28" s="188">
        <v>650</v>
      </c>
      <c r="D28" s="189">
        <v>500</v>
      </c>
      <c r="E28" s="154">
        <v>650</v>
      </c>
    </row>
    <row r="30" spans="2:7" x14ac:dyDescent="0.65">
      <c r="B30" s="49" t="s">
        <v>13</v>
      </c>
      <c r="C30" s="50"/>
      <c r="D30" s="51"/>
      <c r="E30" s="69"/>
      <c r="F30" s="51"/>
      <c r="G30" s="103"/>
    </row>
    <row r="31" spans="2:7" x14ac:dyDescent="0.65">
      <c r="B31" s="53" t="s">
        <v>123</v>
      </c>
      <c r="C31" s="54"/>
      <c r="D31" s="55"/>
      <c r="E31" s="71"/>
      <c r="F31" s="55"/>
      <c r="G31" s="104"/>
    </row>
    <row r="32" spans="2:7" x14ac:dyDescent="0.65">
      <c r="B32" s="53" t="s">
        <v>116</v>
      </c>
      <c r="C32" s="54"/>
      <c r="D32" s="55"/>
      <c r="E32" s="71"/>
      <c r="F32" s="55"/>
      <c r="G32" s="104"/>
    </row>
    <row r="33" spans="2:7" x14ac:dyDescent="0.65">
      <c r="B33" s="53" t="s">
        <v>124</v>
      </c>
      <c r="C33" s="54"/>
      <c r="D33" s="55"/>
      <c r="E33" s="71"/>
      <c r="F33" s="55"/>
      <c r="G33" s="104"/>
    </row>
    <row r="34" spans="2:7" x14ac:dyDescent="0.65">
      <c r="B34" s="159" t="s">
        <v>125</v>
      </c>
      <c r="C34" s="160"/>
      <c r="D34" s="161"/>
      <c r="E34" s="162"/>
      <c r="F34" s="161"/>
      <c r="G34" s="180"/>
    </row>
    <row r="38" spans="2:7" ht="19.5" thickBot="1" x14ac:dyDescent="0.7">
      <c r="B38" s="27" t="s">
        <v>126</v>
      </c>
      <c r="C38" s="155"/>
    </row>
    <row r="39" spans="2:7" ht="19.5" thickBot="1" x14ac:dyDescent="0.7">
      <c r="B39" s="73" t="s">
        <v>127</v>
      </c>
      <c r="C39" s="74" t="s">
        <v>59</v>
      </c>
      <c r="D39" s="163" t="s">
        <v>128</v>
      </c>
    </row>
    <row r="40" spans="2:7" x14ac:dyDescent="0.65">
      <c r="B40" s="164" t="s">
        <v>129</v>
      </c>
      <c r="C40" s="165">
        <v>0</v>
      </c>
      <c r="D40" s="166">
        <v>0</v>
      </c>
    </row>
    <row r="41" spans="2:7" x14ac:dyDescent="0.65">
      <c r="B41" s="151" t="s">
        <v>130</v>
      </c>
      <c r="C41" s="184">
        <v>0</v>
      </c>
      <c r="D41" s="185">
        <v>0</v>
      </c>
    </row>
    <row r="42" spans="2:7" x14ac:dyDescent="0.65">
      <c r="B42" s="151" t="s">
        <v>131</v>
      </c>
      <c r="C42" s="184">
        <v>0</v>
      </c>
      <c r="D42" s="185">
        <v>0</v>
      </c>
    </row>
    <row r="43" spans="2:7" x14ac:dyDescent="0.65">
      <c r="B43" s="151" t="s">
        <v>132</v>
      </c>
      <c r="C43" s="184">
        <v>0</v>
      </c>
      <c r="D43" s="185">
        <v>0</v>
      </c>
    </row>
    <row r="44" spans="2:7" x14ac:dyDescent="0.65">
      <c r="B44" s="151" t="s">
        <v>133</v>
      </c>
      <c r="C44" s="184">
        <v>0</v>
      </c>
      <c r="D44" s="185">
        <v>0</v>
      </c>
    </row>
    <row r="45" spans="2:7" ht="19.5" thickBot="1" x14ac:dyDescent="0.7">
      <c r="B45" s="153" t="s">
        <v>134</v>
      </c>
      <c r="C45" s="137">
        <v>0</v>
      </c>
      <c r="D45" s="167">
        <v>0</v>
      </c>
    </row>
    <row r="47" spans="2:7" x14ac:dyDescent="0.65">
      <c r="B47" s="49" t="s">
        <v>13</v>
      </c>
      <c r="C47" s="50"/>
      <c r="D47" s="50"/>
      <c r="E47" s="52"/>
    </row>
    <row r="48" spans="2:7" x14ac:dyDescent="0.65">
      <c r="B48" s="53" t="s">
        <v>135</v>
      </c>
      <c r="C48" s="54"/>
      <c r="D48" s="54"/>
      <c r="E48" s="56"/>
    </row>
    <row r="49" spans="2:5" x14ac:dyDescent="0.65">
      <c r="B49" s="53" t="s">
        <v>136</v>
      </c>
      <c r="C49" s="54"/>
      <c r="D49" s="54"/>
      <c r="E49" s="56"/>
    </row>
    <row r="50" spans="2:5" x14ac:dyDescent="0.65">
      <c r="B50" s="57" t="s">
        <v>137</v>
      </c>
      <c r="C50" s="58"/>
      <c r="D50" s="58"/>
      <c r="E50" s="60"/>
    </row>
  </sheetData>
  <sheetProtection algorithmName="SHA-512" hashValue="XYl7fHY82pF3ukD+U/Jgjmo44tkE/osPvKEdATouijMmWfWtY1Dgu/1elJqMw+AsSGmWz+WntsRbCN2FW6hK1g==" saltValue="OUeoR55ZdIoypyHlNm06hg==" spinCount="100000" sheet="1" objects="1" scenarios="1"/>
  <mergeCells count="2">
    <mergeCell ref="B13:K13"/>
    <mergeCell ref="C20:E20"/>
  </mergeCells>
  <phoneticPr fontId="11"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1A1E20FFFD0E4EBBBCC4E26271DBA5" ma:contentTypeVersion="4" ma:contentTypeDescription="Een nieuw document maken." ma:contentTypeScope="" ma:versionID="4a30a4b8aea80d118ba65978ca2e2719">
  <xsd:schema xmlns:xsd="http://www.w3.org/2001/XMLSchema" xmlns:xs="http://www.w3.org/2001/XMLSchema" xmlns:p="http://schemas.microsoft.com/office/2006/metadata/properties" xmlns:ns2="e2dcc126-926f-4750-80ed-81b4f54f9333" xmlns:ns3="84490c62-990d-4dde-940c-09ecf3deb7ef" targetNamespace="http://schemas.microsoft.com/office/2006/metadata/properties" ma:root="true" ma:fieldsID="548175c29c3d14a30668eada974d1544" ns2:_="" ns3:_="">
    <xsd:import namespace="e2dcc126-926f-4750-80ed-81b4f54f9333"/>
    <xsd:import namespace="84490c62-990d-4dde-940c-09ecf3deb7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dcc126-926f-4750-80ed-81b4f54f9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490c62-990d-4dde-940c-09ecf3deb7e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76F756-65F7-4A5A-A785-3DB7274E60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dcc126-926f-4750-80ed-81b4f54f9333"/>
    <ds:schemaRef ds:uri="84490c62-990d-4dde-940c-09ecf3deb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SVOK</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Nico Jansen</cp:lastModifiedBy>
  <cp:revision/>
  <dcterms:created xsi:type="dcterms:W3CDTF">2021-03-16T07:22:36Z</dcterms:created>
  <dcterms:modified xsi:type="dcterms:W3CDTF">2022-10-26T14:01:12Z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0x0101005D1A1E20FFFD0E4EBBBCC4E26271DBA5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