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Medewerkers\Lachniet, Ronnie\EA Software Broker\Versie 1.0\Bij Inschrijving in te vullen\"/>
    </mc:Choice>
  </mc:AlternateContent>
  <bookViews>
    <workbookView xWindow="0" yWindow="0" windowWidth="28800" windowHeight="12345"/>
  </bookViews>
  <sheets>
    <sheet name="Instructie" sheetId="2" r:id="rId1"/>
    <sheet name="P1b Prijsopgave opslag" sheetId="1" r:id="rId2"/>
    <sheet name="P1b Q2-2023 prijzen O&amp;S"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D4" i="4"/>
  <c r="D7" i="4"/>
  <c r="D8" i="4"/>
  <c r="D11" i="4"/>
  <c r="D12" i="4"/>
  <c r="D13" i="4"/>
  <c r="D16" i="4"/>
  <c r="D19" i="4"/>
  <c r="D20" i="4"/>
  <c r="D23" i="4"/>
  <c r="D24" i="4"/>
  <c r="D27" i="4"/>
  <c r="E28" i="4" s="1"/>
  <c r="D30" i="4"/>
  <c r="E31" i="4" s="1"/>
  <c r="E21" i="4" l="1"/>
  <c r="E17" i="4"/>
  <c r="E25" i="4"/>
  <c r="E5" i="4"/>
  <c r="E9" i="4"/>
  <c r="E14" i="4"/>
  <c r="D10" i="1"/>
  <c r="E33" i="4" l="1"/>
  <c r="F10" i="1" l="1"/>
  <c r="G10" i="1" s="1"/>
  <c r="G13" i="1" s="1"/>
  <c r="G15" i="1" s="1"/>
  <c r="C59" i="1"/>
</calcChain>
</file>

<file path=xl/sharedStrings.xml><?xml version="1.0" encoding="utf-8"?>
<sst xmlns="http://schemas.openxmlformats.org/spreadsheetml/2006/main" count="61" uniqueCount="61">
  <si>
    <t>Contactpersoon Inschrijver:</t>
  </si>
  <si>
    <t>Tabblad: Instructie</t>
  </si>
  <si>
    <t>Nr.</t>
  </si>
  <si>
    <t>Invulinstructie</t>
  </si>
  <si>
    <t>Het niet volledig invullen van deze bijlage kan tot ongeldigverklaring van uw Inschrijving en derhalve tot uitsluiting leiden.</t>
  </si>
  <si>
    <t>Toelichting tabbladen</t>
  </si>
  <si>
    <t>Het aanbrengen van wijzigingen of het doen van aanvullingen in de prijzenbladen leidt tot ongeldigverklaring van uw Inschrijving en derhalve tot uitsluiting.</t>
  </si>
  <si>
    <r>
      <t xml:space="preserve">U vult uitsluitend de </t>
    </r>
    <r>
      <rPr>
        <b/>
        <sz val="9"/>
        <color theme="1"/>
        <rFont val="Verdana"/>
        <family val="2"/>
      </rPr>
      <t>geel gearceerde cellen</t>
    </r>
    <r>
      <rPr>
        <sz val="9"/>
        <color theme="1"/>
        <rFont val="Verdana"/>
        <family val="2"/>
      </rPr>
      <t xml:space="preserve"> in met de gevraagde informatie. </t>
    </r>
  </si>
  <si>
    <r>
      <t xml:space="preserve">Het indienen van negatieve prijzen, prijzen onder de </t>
    </r>
    <r>
      <rPr>
        <b/>
        <sz val="9"/>
        <color theme="1"/>
        <rFont val="Verdana"/>
        <family val="2"/>
      </rPr>
      <t xml:space="preserve">ondergrens of boven de bovengrens per prijsonderdeel </t>
    </r>
    <r>
      <rPr>
        <sz val="9"/>
        <color theme="1"/>
        <rFont val="Verdana"/>
        <family val="2"/>
      </rPr>
      <t>zijn niet toegestaan.</t>
    </r>
  </si>
  <si>
    <t>De prijsopgave dient in Euro’s en exclusief btw te geschieden.</t>
  </si>
  <si>
    <t>Naam Inschrijver:</t>
  </si>
  <si>
    <t>Datum waarop deze prijsopgave is ingediend:</t>
  </si>
  <si>
    <t xml:space="preserve">De in te vullen bedragen baseert u op het Beschrijvend document en bijbehorende Bijlagen. </t>
  </si>
  <si>
    <t>De opgegeven prijzen dienen op maximaal twee cijfers achter de komma te worden afgerond. Indien er meer cijfers achter de komma ingediend worden, dan wordt dit door de afrondingsformule(s) in Excel teniet gedaan.</t>
  </si>
  <si>
    <t>Het verkeerd interpreteren van het Prijsopgaveformulier komt voor verantwoordelijkheid van Inschrijver. Vragen omtrent het Prijsopgaveformulier kunt u tot de sluitingsdatum van de laatste vragenronde stellen, zoals uitgelegd in het Beschrijvend document.</t>
  </si>
  <si>
    <t>Aantal</t>
  </si>
  <si>
    <t>Subtotalen</t>
  </si>
  <si>
    <t>Opslagpercentage</t>
  </si>
  <si>
    <t>In te vullen opslagpercentage, maximaal 2 cijfers achter de komma</t>
  </si>
  <si>
    <t>Ingevuld percentage afgerond op twee decimalen</t>
  </si>
  <si>
    <t>Enable-U</t>
  </si>
  <si>
    <t>API Precision Monitoring</t>
  </si>
  <si>
    <t>Layer 7 Precision API Monitoring</t>
  </si>
  <si>
    <t>Human Inference</t>
  </si>
  <si>
    <t>Hiquality Postal Adress Data NL</t>
  </si>
  <si>
    <t>HIquality Suite 6 licenties</t>
  </si>
  <si>
    <t>Invision</t>
  </si>
  <si>
    <t>Jetbrains</t>
  </si>
  <si>
    <t>DotUltimate 10-19 commercial annual subscription</t>
  </si>
  <si>
    <t>Kovai Ltd.</t>
  </si>
  <si>
    <t>BizTalk360 DRorStaging Enterprise Platinum tbv MOM</t>
  </si>
  <si>
    <t>BizTalk360 Production Enterpsie - Platinum  tbv MOM</t>
  </si>
  <si>
    <t>QuoVadis Trustlink</t>
  </si>
  <si>
    <t>PKIoverheid certificaat Private Root 1 FQDN + 9 SAN</t>
  </si>
  <si>
    <t>Trustlink Enterprise</t>
  </si>
  <si>
    <t>Red Hat</t>
  </si>
  <si>
    <t>Enterprise Linux Server Standard (Physical or Virtual Nodes) (OToD)</t>
  </si>
  <si>
    <t>Tenable</t>
  </si>
  <si>
    <t>Nessus Professional Feed</t>
  </si>
  <si>
    <t>Totaalsom</t>
  </si>
  <si>
    <t>UWV Europese aanbesteding voor Standaardprogrammatuur en Licentie Management met kenmerk RLA.2022.209</t>
  </si>
  <si>
    <t>Uitgangspunten/randvoorwaarden</t>
  </si>
  <si>
    <t>*Het opslagpercentage wordt gedurende de looptijd van de raamovereenkomst niet geïndexeerd
*Minimaal 0%, maximaal 5%.</t>
  </si>
  <si>
    <t>Softwarefabrikant</t>
  </si>
  <si>
    <t>Totalen per  Softwarefabrikant</t>
  </si>
  <si>
    <t>Prijs per stuk voor verlenging (renewal) onderhoud &amp; support</t>
  </si>
  <si>
    <t>Prijsonderdeel 1.B.1 Opslagpercentage bij Standaardprogrammatuur en bijbehorende dienstverlening m.b.t. Overige Softwarefabrikanten</t>
  </si>
  <si>
    <t>Totaalsom uitgevraagde verlengingsprijzen</t>
  </si>
  <si>
    <r>
      <t xml:space="preserve">De totaalsom van alle prijzen dient alle kosten te bevatten </t>
    </r>
    <r>
      <rPr>
        <b/>
        <sz val="9"/>
        <color theme="1"/>
        <rFont val="Verdana"/>
        <family val="2"/>
      </rPr>
      <t xml:space="preserve">(all-in) </t>
    </r>
    <r>
      <rPr>
        <sz val="9"/>
        <color theme="1"/>
        <rFont val="Verdana"/>
        <family val="2"/>
      </rPr>
      <t>die nodig zijn voor de inkoop en het uitvoeren van de diensten zoals genoemd in de Aanbestedingsdocumenten, inclusief overhead, uitvoeringskosten, reiskosten, algemene kosten, risico, afschrijvingskosten en dergelijke. U kunt behoudens de vermeldde prijsonderdelen geen andere prijzen of kosten bij UWV in rekening brengen.</t>
    </r>
  </si>
  <si>
    <r>
      <t xml:space="preserve">Inschrijvers dienen </t>
    </r>
    <r>
      <rPr>
        <b/>
        <sz val="9"/>
        <color theme="1"/>
        <rFont val="Verdana"/>
        <family val="2"/>
      </rPr>
      <t>alle gevraagde prijzen volledig in te vullen</t>
    </r>
    <r>
      <rPr>
        <sz val="9"/>
        <color theme="1"/>
        <rFont val="Verdana"/>
        <family val="2"/>
      </rPr>
      <t xml:space="preserve"> met gebruikmaking van dit Prijsopgaveformulier - in de tabbladen </t>
    </r>
    <r>
      <rPr>
        <b/>
        <sz val="9"/>
        <color theme="1"/>
        <rFont val="Verdana"/>
        <family val="2"/>
      </rPr>
      <t xml:space="preserve">P1b Prijsopgave opslag </t>
    </r>
    <r>
      <rPr>
        <sz val="9"/>
        <color theme="1"/>
        <rFont val="Verdana"/>
        <family val="2"/>
      </rPr>
      <t xml:space="preserve">en </t>
    </r>
    <r>
      <rPr>
        <b/>
        <sz val="9"/>
        <color theme="1"/>
        <rFont val="Verdana"/>
        <family val="2"/>
      </rPr>
      <t>P1b Q2-2023 prijzen O&amp;S</t>
    </r>
    <r>
      <rPr>
        <sz val="9"/>
        <color theme="1"/>
        <rFont val="Verdana"/>
        <family val="2"/>
      </rPr>
      <t>.</t>
    </r>
  </si>
  <si>
    <r>
      <t xml:space="preserve">Tabblad </t>
    </r>
    <r>
      <rPr>
        <b/>
        <sz val="9"/>
        <color theme="1"/>
        <rFont val="Verdana"/>
        <family val="2"/>
      </rPr>
      <t>Instructie</t>
    </r>
    <r>
      <rPr>
        <sz val="9"/>
        <color theme="1"/>
        <rFont val="Verdana"/>
        <family val="2"/>
      </rPr>
      <t>: Dit tabblad, in dit tabblad wordt een algemene toelichting en een toelichting op de verschillende onderdelen per tabblad benoemd.</t>
    </r>
  </si>
  <si>
    <r>
      <t xml:space="preserve">Tabblad </t>
    </r>
    <r>
      <rPr>
        <b/>
        <sz val="9"/>
        <color theme="1"/>
        <rFont val="Verdana"/>
        <family val="2"/>
      </rPr>
      <t>P1b Q2-2023 prijzen O&amp;S</t>
    </r>
    <r>
      <rPr>
        <sz val="9"/>
        <color theme="1"/>
        <rFont val="Verdana"/>
        <family val="2"/>
      </rPr>
      <t xml:space="preserve"> : Dit tabblad bevat de in te vullen prijzen voor het verlengen ('renewals') van onderhoud &amp; support, te specifieren per Softwarefabrikant per product. U dient zich bij het invullen te baseren op het Beschrijvend document en bijbehorende Bijlagen.
Verder verwijzen wij naar paragraaf 4.2.4 [Sub-Gunningscriterium Prijs] en paragraaf 5.3 [Beoordeling op prijs] van het Beschrijvend document.</t>
    </r>
  </si>
  <si>
    <t>Vul hier uw prijs in voor onderdeel 1.B.1 uit paragraaf 4.2.4.2 van het Beschrijvend document.</t>
  </si>
  <si>
    <t>Geraamd jaarbedrag o.b.v. huidige netto inkoopprijs van UWV</t>
  </si>
  <si>
    <t>Fictief per jaar</t>
  </si>
  <si>
    <t>Fictief voor 4 jaar</t>
  </si>
  <si>
    <r>
      <t xml:space="preserve">Tabblad </t>
    </r>
    <r>
      <rPr>
        <b/>
        <sz val="9"/>
        <color theme="1"/>
        <rFont val="Verdana"/>
        <family val="2"/>
      </rPr>
      <t>P1b Prijsopgave opslag</t>
    </r>
    <r>
      <rPr>
        <sz val="9"/>
        <color theme="1"/>
        <rFont val="Verdana"/>
        <family val="2"/>
      </rPr>
      <t>: Dit tabblad bevat de prijsonderdelen betreffende het opslagpercentage. U dient zich bij het invullen te baseren op het Beschrijvend document en bijbehorende Bijlagen.
Verder verwijzen wij naar paragraaf 4.2.4 [Sub-Gunningscriterium Prijs] en paragraaf 5.3 [Beoordeling op prijs] van het Beschrijvend document.
De Fictieve Inschrijfsom wordt berekend over de looptijd van 4 jaar. Het is een fictief bedrag omdat er deels met aantallen wordt gewerkt, die in de praktijk hoger maar ook lager kunnen uitvallen.</t>
    </r>
  </si>
  <si>
    <t>UWV Europese aanbesteding voor Standaardprogrammatuur en Licentie Mangement - prijsopgaveformulier v1.2</t>
  </si>
  <si>
    <t>Cloud - Collaborator - user license</t>
  </si>
  <si>
    <t>Cloud - Creator - user license</t>
  </si>
  <si>
    <t>Design System Manager (DSM) - user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</si>
</sst>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 #,##0.00;&quot;€&quot;\ \-#,##0.00"/>
    <numFmt numFmtId="44" formatCode="_ &quot;€&quot;\ * #,##0.00_ ;_ &quot;€&quot;\ * \-#,##0.00_ ;_ &quot;€&quot;\ * &quot;-&quot;??_ ;_ @_ "/>
    <numFmt numFmtId="164" formatCode="[$-413]d/mmm/yy;@"/>
    <numFmt numFmtId="165" formatCode="&quot;€&quot;\ #,##0.00"/>
    <numFmt numFmtId="166" formatCode="&quot;€&quot;\ #,##0.00_-"/>
  </numFmts>
  <fonts count="16" x14ac:knownFonts="1">
    <font>
      <sz val="9"/>
      <color theme="1"/>
      <name val="Verdana"/>
      <family val="2"/>
    </font>
    <font>
      <sz val="9"/>
      <color theme="1"/>
      <name val="Verdana"/>
      <family val="2"/>
    </font>
    <font>
      <b/>
      <sz val="9"/>
      <color theme="1"/>
      <name val="Verdana"/>
      <family val="2"/>
    </font>
    <font>
      <sz val="12"/>
      <color theme="1"/>
      <name val="Verdana"/>
      <family val="2"/>
    </font>
    <font>
      <b/>
      <u/>
      <sz val="9"/>
      <color theme="1"/>
      <name val="Verdana"/>
      <family val="2"/>
    </font>
    <font>
      <sz val="11"/>
      <color theme="1"/>
      <name val="Calibri"/>
      <family val="2"/>
      <scheme val="minor"/>
    </font>
    <font>
      <sz val="9"/>
      <color theme="1"/>
      <name val="Calibri"/>
      <family val="2"/>
      <scheme val="minor"/>
    </font>
    <font>
      <b/>
      <u/>
      <sz val="18"/>
      <color theme="1"/>
      <name val="Verdana"/>
      <family val="2"/>
    </font>
    <font>
      <sz val="11"/>
      <color theme="1"/>
      <name val="Verdana"/>
      <family val="2"/>
    </font>
    <font>
      <b/>
      <sz val="18"/>
      <color theme="1"/>
      <name val="Verdana"/>
      <family val="2"/>
    </font>
    <font>
      <sz val="18"/>
      <color theme="1"/>
      <name val="Verdana"/>
      <family val="2"/>
    </font>
    <font>
      <b/>
      <sz val="14"/>
      <color theme="1"/>
      <name val="Verdana"/>
      <family val="2"/>
    </font>
    <font>
      <b/>
      <sz val="11"/>
      <color theme="1"/>
      <name val="Verdana"/>
      <family val="2"/>
    </font>
    <font>
      <i/>
      <sz val="9"/>
      <color theme="1"/>
      <name val="Verdana"/>
      <family val="2"/>
    </font>
    <font>
      <sz val="9"/>
      <color theme="0"/>
      <name val="Verdana"/>
      <family val="2"/>
    </font>
    <font>
      <b/>
      <sz val="12"/>
      <name val="Verdana"/>
      <family val="2"/>
    </font>
  </fonts>
  <fills count="8">
    <fill>
      <patternFill patternType="none"/>
    </fill>
    <fill>
      <patternFill patternType="gray125"/>
    </fill>
    <fill>
      <patternFill patternType="solid">
        <fgColor rgb="FFFFFF66"/>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4" tint="0.39997558519241921"/>
      </bottom>
      <diagonal/>
    </border>
  </borders>
  <cellStyleXfs count="3">
    <xf numFmtId="0" fontId="0" fillId="0" borderId="0"/>
    <xf numFmtId="44" fontId="1" fillId="0" borderId="0" applyFont="0" applyFill="0" applyBorder="0" applyAlignment="0" applyProtection="0"/>
    <xf numFmtId="0" fontId="5" fillId="0" borderId="0"/>
  </cellStyleXfs>
  <cellXfs count="68">
    <xf numFmtId="0" fontId="0" fillId="0" borderId="0" xfId="0"/>
    <xf numFmtId="0" fontId="2" fillId="0" borderId="0" xfId="0" applyFont="1" applyFill="1" applyAlignment="1">
      <alignment horizontal="right"/>
    </xf>
    <xf numFmtId="0" fontId="3" fillId="2" borderId="1" xfId="0" applyFont="1" applyFill="1" applyBorder="1" applyProtection="1">
      <protection locked="0"/>
    </xf>
    <xf numFmtId="164" fontId="3" fillId="2" borderId="1" xfId="0" applyNumberFormat="1" applyFont="1" applyFill="1" applyBorder="1" applyProtection="1">
      <protection locked="0"/>
    </xf>
    <xf numFmtId="0" fontId="4" fillId="0" borderId="0" xfId="0" applyFont="1"/>
    <xf numFmtId="0" fontId="2" fillId="0" borderId="0" xfId="0" applyFont="1" applyAlignment="1">
      <alignment horizontal="right"/>
    </xf>
    <xf numFmtId="44" fontId="0" fillId="0" borderId="0" xfId="1" applyFont="1" applyFill="1"/>
    <xf numFmtId="0" fontId="5" fillId="4" borderId="0" xfId="2" applyFill="1" applyProtection="1"/>
    <xf numFmtId="0" fontId="6" fillId="4" borderId="0" xfId="2" applyFont="1" applyFill="1" applyAlignment="1" applyProtection="1">
      <alignment horizontal="left" vertical="top" wrapText="1"/>
    </xf>
    <xf numFmtId="0" fontId="6" fillId="4" borderId="0" xfId="2" applyFont="1" applyFill="1" applyAlignment="1" applyProtection="1">
      <alignment horizontal="center"/>
    </xf>
    <xf numFmtId="0" fontId="6" fillId="4" borderId="0" xfId="2" applyFont="1" applyFill="1" applyProtection="1"/>
    <xf numFmtId="0" fontId="7" fillId="0" borderId="0" xfId="0" applyFont="1"/>
    <xf numFmtId="0" fontId="8" fillId="4" borderId="0" xfId="2" applyFont="1" applyFill="1" applyProtection="1"/>
    <xf numFmtId="0" fontId="9" fillId="4" borderId="4" xfId="2" applyFont="1" applyFill="1" applyBorder="1" applyAlignment="1" applyProtection="1">
      <alignment vertical="center"/>
    </xf>
    <xf numFmtId="0" fontId="9" fillId="4" borderId="5" xfId="2" applyFont="1" applyFill="1" applyBorder="1" applyAlignment="1" applyProtection="1">
      <alignment vertical="center"/>
    </xf>
    <xf numFmtId="0" fontId="9" fillId="4" borderId="6" xfId="2" applyFont="1" applyFill="1" applyBorder="1" applyAlignment="1" applyProtection="1">
      <alignment vertical="center"/>
    </xf>
    <xf numFmtId="0" fontId="10" fillId="4" borderId="7" xfId="2" applyFont="1" applyFill="1" applyBorder="1" applyAlignment="1" applyProtection="1">
      <alignment vertical="center"/>
    </xf>
    <xf numFmtId="0" fontId="11" fillId="4" borderId="8" xfId="2" applyFont="1" applyFill="1" applyBorder="1" applyAlignment="1" applyProtection="1">
      <alignment vertical="center"/>
    </xf>
    <xf numFmtId="0" fontId="11" fillId="4" borderId="1" xfId="2" applyFont="1" applyFill="1" applyBorder="1" applyAlignment="1" applyProtection="1">
      <alignment vertical="center"/>
    </xf>
    <xf numFmtId="0" fontId="9" fillId="4" borderId="0" xfId="2" applyFont="1" applyFill="1" applyBorder="1" applyAlignment="1" applyProtection="1">
      <alignment vertical="center"/>
    </xf>
    <xf numFmtId="0" fontId="10" fillId="4" borderId="9" xfId="2" applyFont="1" applyFill="1" applyBorder="1" applyAlignment="1" applyProtection="1">
      <alignment vertical="center"/>
    </xf>
    <xf numFmtId="0" fontId="12" fillId="5" borderId="10" xfId="2" applyFont="1" applyFill="1" applyBorder="1" applyProtection="1"/>
    <xf numFmtId="0" fontId="1" fillId="4" borderId="8" xfId="2" applyFont="1" applyFill="1" applyBorder="1" applyAlignment="1" applyProtection="1">
      <alignment horizontal="center" vertical="top" wrapText="1"/>
    </xf>
    <xf numFmtId="0" fontId="1" fillId="4" borderId="17" xfId="2" applyFont="1" applyFill="1" applyBorder="1" applyAlignment="1" applyProtection="1">
      <alignment horizontal="center" vertical="top" wrapText="1"/>
    </xf>
    <xf numFmtId="0" fontId="1" fillId="4" borderId="0" xfId="2" applyFont="1" applyFill="1" applyAlignment="1" applyProtection="1">
      <alignment horizontal="left" vertical="top" wrapText="1"/>
    </xf>
    <xf numFmtId="0" fontId="13" fillId="0" borderId="0" xfId="0" applyFont="1"/>
    <xf numFmtId="7" fontId="0" fillId="0" borderId="0" xfId="1" applyNumberFormat="1" applyFont="1"/>
    <xf numFmtId="7" fontId="1" fillId="0" borderId="0" xfId="1" applyNumberFormat="1" applyFont="1" applyBorder="1"/>
    <xf numFmtId="0" fontId="2" fillId="3" borderId="2" xfId="0" applyFont="1" applyFill="1" applyBorder="1" applyAlignment="1">
      <alignment horizontal="right"/>
    </xf>
    <xf numFmtId="7" fontId="2" fillId="3" borderId="3" xfId="1" applyNumberFormat="1" applyFont="1" applyFill="1" applyBorder="1"/>
    <xf numFmtId="0" fontId="2" fillId="0" borderId="0" xfId="0" applyFont="1" applyAlignment="1">
      <alignment horizontal="center" wrapText="1"/>
    </xf>
    <xf numFmtId="165" fontId="0" fillId="0" borderId="0" xfId="0" applyNumberFormat="1"/>
    <xf numFmtId="166" fontId="14" fillId="6" borderId="0" xfId="0" applyNumberFormat="1" applyFont="1" applyFill="1" applyProtection="1"/>
    <xf numFmtId="0" fontId="15" fillId="0" borderId="0" xfId="0" applyNumberFormat="1" applyFont="1" applyFill="1" applyAlignment="1" applyProtection="1"/>
    <xf numFmtId="0" fontId="2" fillId="0" borderId="0" xfId="0" applyFont="1" applyFill="1" applyBorder="1" applyAlignment="1">
      <alignment horizontal="right"/>
    </xf>
    <xf numFmtId="0" fontId="0" fillId="0" borderId="0" xfId="0" applyAlignment="1">
      <alignment horizontal="left" indent="1"/>
    </xf>
    <xf numFmtId="0" fontId="2" fillId="0" borderId="20" xfId="0" applyFont="1" applyBorder="1" applyAlignment="1">
      <alignment horizontal="left"/>
    </xf>
    <xf numFmtId="0" fontId="2" fillId="0" borderId="0" xfId="0" applyFont="1"/>
    <xf numFmtId="0" fontId="0" fillId="0" borderId="0" xfId="0" applyAlignment="1">
      <alignment horizontal="right"/>
    </xf>
    <xf numFmtId="165" fontId="2" fillId="0" borderId="0" xfId="0" applyNumberFormat="1" applyFont="1" applyAlignment="1">
      <alignment horizontal="right"/>
    </xf>
    <xf numFmtId="165" fontId="0" fillId="0" borderId="0" xfId="0" applyNumberFormat="1" applyAlignment="1">
      <alignment horizontal="right"/>
    </xf>
    <xf numFmtId="10" fontId="2" fillId="2" borderId="1" xfId="1" applyNumberFormat="1" applyFont="1" applyFill="1" applyBorder="1" applyProtection="1">
      <protection locked="0"/>
    </xf>
    <xf numFmtId="10" fontId="0" fillId="0" borderId="0" xfId="0" applyNumberFormat="1"/>
    <xf numFmtId="0" fontId="2" fillId="0" borderId="0" xfId="0" applyFont="1" applyAlignment="1">
      <alignment horizontal="center" vertical="top" wrapText="1"/>
    </xf>
    <xf numFmtId="165" fontId="0" fillId="0" borderId="0" xfId="0" applyNumberFormat="1" applyAlignment="1">
      <alignment horizontal="center"/>
    </xf>
    <xf numFmtId="0" fontId="2" fillId="3" borderId="0" xfId="0" applyFont="1" applyFill="1" applyAlignment="1">
      <alignment vertical="top" wrapText="1"/>
    </xf>
    <xf numFmtId="0" fontId="2" fillId="0" borderId="20" xfId="0" applyNumberFormat="1" applyFont="1" applyBorder="1"/>
    <xf numFmtId="0" fontId="0" fillId="0" borderId="0" xfId="0" applyNumberFormat="1"/>
    <xf numFmtId="7" fontId="13" fillId="0" borderId="0" xfId="1" applyNumberFormat="1" applyFont="1" applyAlignment="1">
      <alignment vertical="top" wrapText="1"/>
    </xf>
    <xf numFmtId="165" fontId="2" fillId="0" borderId="0" xfId="0" applyNumberFormat="1" applyFont="1" applyAlignment="1">
      <alignment horizontal="center" vertical="top" wrapText="1"/>
    </xf>
    <xf numFmtId="0" fontId="2" fillId="0" borderId="0" xfId="0" applyFont="1" applyAlignment="1">
      <alignment vertical="top"/>
    </xf>
    <xf numFmtId="0" fontId="2" fillId="0" borderId="0" xfId="0" applyFont="1" applyAlignment="1">
      <alignment horizontal="right" vertical="top"/>
    </xf>
    <xf numFmtId="165" fontId="2" fillId="0" borderId="0" xfId="0" applyNumberFormat="1" applyFont="1" applyAlignment="1">
      <alignment horizontal="right" vertical="top"/>
    </xf>
    <xf numFmtId="7" fontId="0" fillId="0" borderId="0" xfId="0" applyNumberFormat="1"/>
    <xf numFmtId="10" fontId="2" fillId="0" borderId="0" xfId="1" applyNumberFormat="1" applyFont="1" applyFill="1" applyBorder="1" applyProtection="1"/>
    <xf numFmtId="9" fontId="0" fillId="0" borderId="0" xfId="0" applyNumberFormat="1"/>
    <xf numFmtId="165" fontId="0" fillId="7" borderId="1" xfId="0" applyNumberFormat="1" applyFill="1" applyBorder="1" applyAlignment="1" applyProtection="1">
      <alignment horizontal="right"/>
      <protection locked="0"/>
    </xf>
    <xf numFmtId="0" fontId="0" fillId="4" borderId="18" xfId="2" applyFont="1" applyFill="1" applyBorder="1" applyAlignment="1" applyProtection="1">
      <alignment horizontal="left" vertical="top" wrapText="1"/>
    </xf>
    <xf numFmtId="0" fontId="1" fillId="4" borderId="18" xfId="2" applyFont="1" applyFill="1" applyBorder="1" applyAlignment="1" applyProtection="1">
      <alignment horizontal="left" vertical="top" wrapText="1"/>
    </xf>
    <xf numFmtId="0" fontId="1" fillId="4" borderId="19" xfId="2" applyFont="1" applyFill="1" applyBorder="1" applyAlignment="1" applyProtection="1">
      <alignment horizontal="left" vertical="top" wrapText="1"/>
    </xf>
    <xf numFmtId="0" fontId="0" fillId="4" borderId="1" xfId="2" applyFont="1" applyFill="1" applyBorder="1" applyAlignment="1" applyProtection="1">
      <alignment horizontal="left" vertical="top" wrapText="1"/>
    </xf>
    <xf numFmtId="0" fontId="1" fillId="4" borderId="1" xfId="2" applyFont="1" applyFill="1" applyBorder="1" applyAlignment="1" applyProtection="1">
      <alignment horizontal="left" vertical="top" wrapText="1"/>
    </xf>
    <xf numFmtId="0" fontId="1" fillId="4" borderId="13" xfId="2" applyFont="1" applyFill="1" applyBorder="1" applyAlignment="1" applyProtection="1">
      <alignment horizontal="left" vertical="top" wrapText="1"/>
    </xf>
    <xf numFmtId="0" fontId="12" fillId="5" borderId="11" xfId="2" applyFont="1" applyFill="1" applyBorder="1" applyAlignment="1" applyProtection="1">
      <alignment horizontal="left"/>
    </xf>
    <xf numFmtId="0" fontId="12" fillId="5" borderId="12" xfId="2" applyFont="1" applyFill="1" applyBorder="1" applyAlignment="1" applyProtection="1">
      <alignment horizontal="left"/>
    </xf>
    <xf numFmtId="0" fontId="12" fillId="5" borderId="14" xfId="2" applyFont="1" applyFill="1" applyBorder="1" applyAlignment="1" applyProtection="1">
      <alignment horizontal="left" vertical="top" wrapText="1"/>
    </xf>
    <xf numFmtId="0" fontId="12" fillId="5" borderId="15" xfId="2" applyFont="1" applyFill="1" applyBorder="1" applyAlignment="1" applyProtection="1">
      <alignment horizontal="left" vertical="top" wrapText="1"/>
    </xf>
    <xf numFmtId="0" fontId="12" fillId="5" borderId="16" xfId="2" applyFont="1" applyFill="1" applyBorder="1" applyAlignment="1" applyProtection="1">
      <alignment horizontal="left" vertical="top" wrapText="1"/>
    </xf>
  </cellXfs>
  <cellStyles count="3">
    <cellStyle name="Standaard" xfId="0" builtinId="0"/>
    <cellStyle name="Standaard 2" xfId="2"/>
    <cellStyle name="Valuta" xfId="1" builtinId="4"/>
  </cellStyles>
  <dxfs count="2">
    <dxf>
      <font>
        <color rgb="FFFF0000"/>
      </font>
    </dxf>
    <dxf>
      <font>
        <b/>
        <i val="0"/>
        <color rgb="FF00B050"/>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zoomScaleNormal="100" workbookViewId="0">
      <selection activeCell="C18" sqref="C18:F18"/>
    </sheetView>
  </sheetViews>
  <sheetFormatPr defaultColWidth="8" defaultRowHeight="15" x14ac:dyDescent="0.25"/>
  <cols>
    <col min="1" max="1" width="2.375" style="7" customWidth="1"/>
    <col min="2" max="2" width="4.125" style="7" customWidth="1"/>
    <col min="3" max="3" width="110" style="7" customWidth="1"/>
    <col min="4" max="5" width="8.625" style="7" customWidth="1"/>
    <col min="6" max="6" width="24.875" style="7" customWidth="1"/>
    <col min="7" max="16384" width="8" style="7"/>
  </cols>
  <sheetData>
    <row r="1" spans="1:6" ht="15.75" thickBot="1" x14ac:dyDescent="0.3">
      <c r="A1" s="12"/>
      <c r="B1" s="12"/>
      <c r="C1" s="12"/>
      <c r="D1" s="12"/>
      <c r="E1" s="12"/>
      <c r="F1" s="12"/>
    </row>
    <row r="2" spans="1:6" ht="30.95" customHeight="1" x14ac:dyDescent="0.25">
      <c r="A2" s="12"/>
      <c r="B2" s="13" t="s">
        <v>1</v>
      </c>
      <c r="C2" s="14"/>
      <c r="D2" s="15"/>
      <c r="E2" s="15"/>
      <c r="F2" s="16"/>
    </row>
    <row r="3" spans="1:6" ht="30.75" customHeight="1" x14ac:dyDescent="0.25">
      <c r="A3" s="12"/>
      <c r="B3" s="17" t="s">
        <v>40</v>
      </c>
      <c r="C3" s="18"/>
      <c r="D3" s="19"/>
      <c r="E3" s="19"/>
      <c r="F3" s="20"/>
    </row>
    <row r="4" spans="1:6" x14ac:dyDescent="0.25">
      <c r="A4" s="12"/>
      <c r="B4" s="21" t="s">
        <v>2</v>
      </c>
      <c r="C4" s="63" t="s">
        <v>3</v>
      </c>
      <c r="D4" s="63"/>
      <c r="E4" s="63"/>
      <c r="F4" s="64"/>
    </row>
    <row r="5" spans="1:6" x14ac:dyDescent="0.25">
      <c r="A5" s="12"/>
      <c r="B5" s="22">
        <v>1</v>
      </c>
      <c r="C5" s="60" t="s">
        <v>7</v>
      </c>
      <c r="D5" s="61"/>
      <c r="E5" s="61"/>
      <c r="F5" s="62"/>
    </row>
    <row r="6" spans="1:6" x14ac:dyDescent="0.25">
      <c r="A6" s="12"/>
      <c r="B6" s="22">
        <v>2</v>
      </c>
      <c r="C6" s="60" t="s">
        <v>12</v>
      </c>
      <c r="D6" s="61"/>
      <c r="E6" s="61"/>
      <c r="F6" s="62"/>
    </row>
    <row r="7" spans="1:6" ht="27" customHeight="1" x14ac:dyDescent="0.25">
      <c r="A7" s="12"/>
      <c r="B7" s="22">
        <v>3</v>
      </c>
      <c r="C7" s="60" t="s">
        <v>49</v>
      </c>
      <c r="D7" s="61"/>
      <c r="E7" s="61"/>
      <c r="F7" s="62"/>
    </row>
    <row r="8" spans="1:6" ht="37.5" customHeight="1" x14ac:dyDescent="0.25">
      <c r="A8" s="12"/>
      <c r="B8" s="22">
        <v>4</v>
      </c>
      <c r="C8" s="60" t="s">
        <v>48</v>
      </c>
      <c r="D8" s="61"/>
      <c r="E8" s="61"/>
      <c r="F8" s="62"/>
    </row>
    <row r="9" spans="1:6" x14ac:dyDescent="0.25">
      <c r="A9" s="12"/>
      <c r="B9" s="22">
        <v>5</v>
      </c>
      <c r="C9" s="60" t="s">
        <v>9</v>
      </c>
      <c r="D9" s="61"/>
      <c r="E9" s="61"/>
      <c r="F9" s="62"/>
    </row>
    <row r="10" spans="1:6" ht="13.5" customHeight="1" x14ac:dyDescent="0.25">
      <c r="A10" s="12"/>
      <c r="B10" s="22">
        <v>6</v>
      </c>
      <c r="C10" s="60" t="s">
        <v>8</v>
      </c>
      <c r="D10" s="61"/>
      <c r="E10" s="61"/>
      <c r="F10" s="62"/>
    </row>
    <row r="11" spans="1:6" ht="28.5" customHeight="1" x14ac:dyDescent="0.25">
      <c r="A11" s="12"/>
      <c r="B11" s="22">
        <v>7</v>
      </c>
      <c r="C11" s="60" t="s">
        <v>13</v>
      </c>
      <c r="D11" s="61"/>
      <c r="E11" s="61"/>
      <c r="F11" s="62"/>
    </row>
    <row r="12" spans="1:6" ht="26.25" customHeight="1" x14ac:dyDescent="0.25">
      <c r="A12" s="12"/>
      <c r="B12" s="22">
        <v>8</v>
      </c>
      <c r="C12" s="60" t="s">
        <v>14</v>
      </c>
      <c r="D12" s="61"/>
      <c r="E12" s="61"/>
      <c r="F12" s="62"/>
    </row>
    <row r="13" spans="1:6" ht="15" customHeight="1" x14ac:dyDescent="0.25">
      <c r="A13" s="12"/>
      <c r="B13" s="22">
        <v>9</v>
      </c>
      <c r="C13" s="61" t="s">
        <v>6</v>
      </c>
      <c r="D13" s="61"/>
      <c r="E13" s="61"/>
      <c r="F13" s="62"/>
    </row>
    <row r="14" spans="1:6" x14ac:dyDescent="0.25">
      <c r="A14" s="12"/>
      <c r="B14" s="22">
        <v>10</v>
      </c>
      <c r="C14" s="61" t="s">
        <v>4</v>
      </c>
      <c r="D14" s="61"/>
      <c r="E14" s="61"/>
      <c r="F14" s="62"/>
    </row>
    <row r="15" spans="1:6" x14ac:dyDescent="0.25">
      <c r="A15" s="12"/>
      <c r="B15" s="65" t="s">
        <v>5</v>
      </c>
      <c r="C15" s="66"/>
      <c r="D15" s="66"/>
      <c r="E15" s="66"/>
      <c r="F15" s="67"/>
    </row>
    <row r="16" spans="1:6" ht="15" customHeight="1" x14ac:dyDescent="0.25">
      <c r="A16" s="12"/>
      <c r="B16" s="22">
        <v>11</v>
      </c>
      <c r="C16" s="60" t="s">
        <v>50</v>
      </c>
      <c r="D16" s="61"/>
      <c r="E16" s="61"/>
      <c r="F16" s="62"/>
    </row>
    <row r="17" spans="1:6" ht="81" customHeight="1" thickBot="1" x14ac:dyDescent="0.3">
      <c r="A17" s="12"/>
      <c r="B17" s="23">
        <v>12</v>
      </c>
      <c r="C17" s="57" t="s">
        <v>56</v>
      </c>
      <c r="D17" s="58"/>
      <c r="E17" s="58"/>
      <c r="F17" s="59"/>
    </row>
    <row r="18" spans="1:6" ht="53.25" customHeight="1" thickBot="1" x14ac:dyDescent="0.3">
      <c r="A18" s="12"/>
      <c r="B18" s="23">
        <v>13</v>
      </c>
      <c r="C18" s="57" t="s">
        <v>51</v>
      </c>
      <c r="D18" s="58"/>
      <c r="E18" s="58"/>
      <c r="F18" s="59"/>
    </row>
    <row r="19" spans="1:6" x14ac:dyDescent="0.25">
      <c r="A19" s="12"/>
      <c r="B19" s="24"/>
      <c r="C19" s="24"/>
      <c r="D19" s="24"/>
      <c r="E19" s="24"/>
      <c r="F19" s="24"/>
    </row>
    <row r="20" spans="1:6" x14ac:dyDescent="0.25">
      <c r="A20" s="12"/>
      <c r="B20" s="24"/>
      <c r="C20" s="24"/>
      <c r="D20" s="24"/>
      <c r="E20" s="24"/>
      <c r="F20" s="24"/>
    </row>
    <row r="21" spans="1:6" x14ac:dyDescent="0.25">
      <c r="B21" s="8"/>
      <c r="C21" s="8"/>
      <c r="D21" s="8"/>
      <c r="E21" s="8"/>
      <c r="F21" s="8"/>
    </row>
    <row r="22" spans="1:6" x14ac:dyDescent="0.25">
      <c r="B22" s="8"/>
      <c r="C22" s="8"/>
      <c r="D22" s="8"/>
      <c r="E22" s="8"/>
      <c r="F22" s="8"/>
    </row>
    <row r="23" spans="1:6" x14ac:dyDescent="0.25">
      <c r="B23" s="8"/>
      <c r="C23" s="8"/>
      <c r="D23" s="8"/>
      <c r="E23" s="8"/>
      <c r="F23" s="8"/>
    </row>
    <row r="24" spans="1:6" x14ac:dyDescent="0.25">
      <c r="B24" s="8"/>
      <c r="C24" s="8"/>
      <c r="D24" s="8"/>
      <c r="E24" s="8"/>
      <c r="F24" s="8"/>
    </row>
    <row r="25" spans="1:6" x14ac:dyDescent="0.25">
      <c r="B25" s="8"/>
      <c r="C25" s="8"/>
      <c r="D25" s="8"/>
      <c r="E25" s="8"/>
      <c r="F25" s="8"/>
    </row>
    <row r="26" spans="1:6" x14ac:dyDescent="0.25">
      <c r="B26" s="8"/>
      <c r="C26" s="8"/>
      <c r="D26" s="8"/>
      <c r="E26" s="8"/>
      <c r="F26" s="8"/>
    </row>
    <row r="27" spans="1:6" x14ac:dyDescent="0.25">
      <c r="B27" s="8"/>
      <c r="C27" s="8"/>
      <c r="D27" s="8"/>
      <c r="E27" s="8"/>
      <c r="F27" s="8"/>
    </row>
    <row r="28" spans="1:6" x14ac:dyDescent="0.25">
      <c r="B28" s="9"/>
      <c r="C28" s="10"/>
      <c r="D28" s="10"/>
      <c r="E28" s="10"/>
      <c r="F28" s="10"/>
    </row>
    <row r="29" spans="1:6" x14ac:dyDescent="0.25">
      <c r="B29" s="9"/>
      <c r="C29" s="10"/>
      <c r="D29" s="10"/>
      <c r="E29" s="10"/>
      <c r="F29" s="10"/>
    </row>
    <row r="30" spans="1:6" x14ac:dyDescent="0.25">
      <c r="B30" s="10"/>
      <c r="C30" s="10"/>
      <c r="D30" s="10"/>
      <c r="E30" s="10"/>
      <c r="F30" s="10"/>
    </row>
    <row r="31" spans="1:6" x14ac:dyDescent="0.25">
      <c r="B31" s="10"/>
      <c r="C31" s="10"/>
      <c r="D31" s="10"/>
      <c r="E31" s="10"/>
      <c r="F31" s="10"/>
    </row>
    <row r="32" spans="1:6" x14ac:dyDescent="0.25">
      <c r="B32" s="10"/>
      <c r="C32" s="10"/>
      <c r="D32" s="10"/>
      <c r="E32" s="10"/>
      <c r="F32" s="10"/>
    </row>
    <row r="33" spans="2:6" x14ac:dyDescent="0.25">
      <c r="B33" s="10"/>
      <c r="C33" s="10"/>
      <c r="D33" s="10"/>
      <c r="E33" s="10"/>
      <c r="F33" s="10"/>
    </row>
  </sheetData>
  <sheetProtection algorithmName="SHA-512" hashValue="xjZ+nBvyrZRwiLb3lnMb+TUI0mqbSg24qqsmToWGze8FKz4RmuZ1HcH9qiWC7GQqLLs9fbBueznrnKPICnQ9sQ==" saltValue="o8IieVaURju2tbS77M2iMg==" spinCount="100000" sheet="1" objects="1" scenarios="1" selectLockedCells="1" selectUnlockedCells="1"/>
  <mergeCells count="15">
    <mergeCell ref="C18:F18"/>
    <mergeCell ref="C9:F9"/>
    <mergeCell ref="C4:F4"/>
    <mergeCell ref="C5:F5"/>
    <mergeCell ref="C6:F6"/>
    <mergeCell ref="C7:F7"/>
    <mergeCell ref="C8:F8"/>
    <mergeCell ref="B15:F15"/>
    <mergeCell ref="C16:F16"/>
    <mergeCell ref="C17:F17"/>
    <mergeCell ref="C10:F10"/>
    <mergeCell ref="C11:F11"/>
    <mergeCell ref="C12:F12"/>
    <mergeCell ref="C13:F13"/>
    <mergeCell ref="C14:F14"/>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C10" sqref="C10"/>
    </sheetView>
  </sheetViews>
  <sheetFormatPr defaultRowHeight="11.25" x14ac:dyDescent="0.15"/>
  <cols>
    <col min="1" max="1" width="73.75" customWidth="1"/>
    <col min="2" max="2" width="30.625" customWidth="1"/>
    <col min="3" max="3" width="20.625" customWidth="1"/>
    <col min="4" max="5" width="16.625" customWidth="1"/>
    <col min="6" max="6" width="20.625" customWidth="1"/>
    <col min="7" max="7" width="16.625" customWidth="1"/>
    <col min="9" max="9" width="40.625" customWidth="1"/>
    <col min="11" max="11" width="10.25" bestFit="1" customWidth="1"/>
  </cols>
  <sheetData>
    <row r="1" spans="1:9" ht="22.5" x14ac:dyDescent="0.3">
      <c r="A1" s="11" t="s">
        <v>57</v>
      </c>
      <c r="B1" s="4"/>
    </row>
    <row r="3" spans="1:9" ht="15" x14ac:dyDescent="0.2">
      <c r="A3" s="1" t="s">
        <v>10</v>
      </c>
      <c r="B3" s="2"/>
      <c r="C3" s="1"/>
    </row>
    <row r="4" spans="1:9" ht="15" x14ac:dyDescent="0.2">
      <c r="A4" s="1" t="s">
        <v>0</v>
      </c>
      <c r="B4" s="2"/>
      <c r="C4" s="1"/>
    </row>
    <row r="5" spans="1:9" ht="15" x14ac:dyDescent="0.2">
      <c r="A5" s="1" t="s">
        <v>11</v>
      </c>
      <c r="B5" s="3"/>
      <c r="C5" s="1"/>
    </row>
    <row r="8" spans="1:9" ht="56.25" x14ac:dyDescent="0.15">
      <c r="C8" s="30" t="s">
        <v>18</v>
      </c>
      <c r="D8" s="30" t="s">
        <v>19</v>
      </c>
      <c r="E8" s="30" t="s">
        <v>53</v>
      </c>
      <c r="F8" s="43" t="s">
        <v>47</v>
      </c>
      <c r="I8" s="37" t="s">
        <v>41</v>
      </c>
    </row>
    <row r="9" spans="1:9" ht="22.5" x14ac:dyDescent="0.15">
      <c r="A9" s="45" t="s">
        <v>46</v>
      </c>
      <c r="C9" s="42"/>
      <c r="D9" s="42"/>
      <c r="E9" s="42"/>
      <c r="F9" s="44"/>
    </row>
    <row r="10" spans="1:9" ht="33.75" x14ac:dyDescent="0.15">
      <c r="A10" s="25" t="s">
        <v>52</v>
      </c>
      <c r="B10" s="5" t="s">
        <v>17</v>
      </c>
      <c r="C10" s="41"/>
      <c r="D10" s="42">
        <f>ROUND(C10,4)</f>
        <v>0</v>
      </c>
      <c r="E10" s="44">
        <v>10000000</v>
      </c>
      <c r="F10" s="44">
        <f>'P1b Q2-2023 prijzen O&amp;S'!E33</f>
        <v>0</v>
      </c>
      <c r="G10" s="26">
        <f>E10+(D10*E10)+F10+(D10*F10)</f>
        <v>10000000</v>
      </c>
      <c r="I10" s="48" t="s">
        <v>42</v>
      </c>
    </row>
    <row r="11" spans="1:9" x14ac:dyDescent="0.15">
      <c r="A11" s="25"/>
      <c r="B11" s="5"/>
      <c r="C11" s="54"/>
      <c r="D11" s="42"/>
      <c r="E11" s="44"/>
      <c r="F11" s="44"/>
      <c r="G11" s="26"/>
      <c r="I11" s="48"/>
    </row>
    <row r="12" spans="1:9" x14ac:dyDescent="0.15">
      <c r="A12" s="25"/>
      <c r="B12" s="5"/>
      <c r="C12" s="54"/>
      <c r="D12" s="42"/>
      <c r="E12" s="44"/>
      <c r="F12" s="44"/>
      <c r="G12" s="26"/>
      <c r="I12" s="48"/>
    </row>
    <row r="13" spans="1:9" x14ac:dyDescent="0.15">
      <c r="C13" s="42"/>
      <c r="D13" s="42"/>
      <c r="E13" s="42"/>
      <c r="F13" s="39" t="s">
        <v>54</v>
      </c>
      <c r="G13" s="53">
        <f>G10</f>
        <v>10000000</v>
      </c>
    </row>
    <row r="14" spans="1:9" ht="12" thickBot="1" x14ac:dyDescent="0.2">
      <c r="B14" s="5"/>
      <c r="C14" s="6"/>
      <c r="F14" s="5"/>
      <c r="G14" s="27"/>
    </row>
    <row r="15" spans="1:9" ht="12" thickBot="1" x14ac:dyDescent="0.2">
      <c r="B15" s="5"/>
      <c r="C15" s="6"/>
      <c r="F15" s="28" t="s">
        <v>55</v>
      </c>
      <c r="G15" s="29">
        <f>4*G13</f>
        <v>40000000</v>
      </c>
      <c r="I15" s="48"/>
    </row>
    <row r="48" spans="6:9" x14ac:dyDescent="0.15">
      <c r="F48" s="34"/>
      <c r="I48" s="48"/>
    </row>
    <row r="50" spans="3:9" ht="15" x14ac:dyDescent="0.2">
      <c r="C50" s="33"/>
      <c r="I50" s="26"/>
    </row>
    <row r="51" spans="3:9" x14ac:dyDescent="0.15">
      <c r="I51" s="48"/>
    </row>
    <row r="55" spans="3:9" x14ac:dyDescent="0.15">
      <c r="C55" s="55">
        <v>0.01</v>
      </c>
    </row>
    <row r="56" spans="3:9" x14ac:dyDescent="0.15">
      <c r="C56" s="55">
        <v>0.05</v>
      </c>
    </row>
    <row r="59" spans="3:9" hidden="1" x14ac:dyDescent="0.15">
      <c r="C59" s="32" t="e">
        <f>COUNTBLANK(B3:B5)+COUNTBLANK(C10)+COUNTBLANK(#REF!)+COUNTBLANK(#REF!)+COUNTBLANK(#REF!)</f>
        <v>#REF!</v>
      </c>
    </row>
  </sheetData>
  <sheetProtection algorithmName="SHA-512" hashValue="eBCNfyr9i+cvxys2OcrFusKQsXsOVAoVvWocOx5EmoKSU4gMZMcqEIWDTSYNQwOxjWhMhXkdROMjfpfwbN3wKQ==" saltValue="6802de7e3nnaQvC+vidt3w==" spinCount="100000" sheet="1" selectLockedCells="1"/>
  <conditionalFormatting sqref="C50">
    <cfRule type="expression" dxfId="1" priority="1" stopIfTrue="1">
      <formula>LEFT(C50,43)="alle geel gemarkeerde velden zijn ingevoerd"</formula>
    </cfRule>
    <cfRule type="expression" dxfId="0" priority="2" stopIfTrue="1">
      <formula>LEFT(C50,48)="niet alle geel gemarkeerde velden zijn ingevoerd"</formula>
    </cfRule>
  </conditionalFormatting>
  <dataValidations count="1">
    <dataValidation type="decimal" allowBlank="1" showInputMessage="1" showErrorMessage="1" errorTitle="Opslagpercentage" error="U mag een getal invullen tussen 1% en 5%." sqref="C10">
      <formula1>C55</formula1>
      <formula2>C56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pane ySplit="1" topLeftCell="A2" activePane="bottomLeft" state="frozen"/>
      <selection pane="bottomLeft" activeCell="C3" sqref="C3"/>
    </sheetView>
  </sheetViews>
  <sheetFormatPr defaultRowHeight="11.25" x14ac:dyDescent="0.15"/>
  <cols>
    <col min="1" max="1" width="135.125" bestFit="1" customWidth="1"/>
    <col min="2" max="2" width="7.875" style="38" bestFit="1" customWidth="1"/>
    <col min="3" max="3" width="29.25" style="40" customWidth="1"/>
    <col min="4" max="4" width="20.625" style="40" customWidth="1"/>
    <col min="5" max="5" width="20.625" style="31" customWidth="1"/>
  </cols>
  <sheetData>
    <row r="1" spans="1:5" ht="22.5" x14ac:dyDescent="0.15">
      <c r="A1" s="50" t="s">
        <v>43</v>
      </c>
      <c r="B1" s="51" t="s">
        <v>15</v>
      </c>
      <c r="C1" s="49" t="s">
        <v>45</v>
      </c>
      <c r="D1" s="52" t="s">
        <v>16</v>
      </c>
      <c r="E1" s="49" t="s">
        <v>44</v>
      </c>
    </row>
    <row r="2" spans="1:5" x14ac:dyDescent="0.15">
      <c r="A2" s="36" t="s">
        <v>20</v>
      </c>
      <c r="B2" s="46"/>
      <c r="C2"/>
    </row>
    <row r="3" spans="1:5" x14ac:dyDescent="0.15">
      <c r="A3" s="35" t="s">
        <v>21</v>
      </c>
      <c r="B3" s="47">
        <v>1</v>
      </c>
      <c r="C3" s="56"/>
      <c r="D3" s="40">
        <f t="shared" ref="D3:D20" si="0">B3*C3</f>
        <v>0</v>
      </c>
    </row>
    <row r="4" spans="1:5" x14ac:dyDescent="0.15">
      <c r="A4" s="35" t="s">
        <v>22</v>
      </c>
      <c r="B4" s="47">
        <v>1</v>
      </c>
      <c r="C4" s="56"/>
      <c r="D4" s="40">
        <f t="shared" si="0"/>
        <v>0</v>
      </c>
    </row>
    <row r="5" spans="1:5" x14ac:dyDescent="0.15">
      <c r="A5" s="35"/>
      <c r="B5" s="47"/>
      <c r="C5"/>
      <c r="E5" s="39">
        <f>SUM(D3:D4)</f>
        <v>0</v>
      </c>
    </row>
    <row r="6" spans="1:5" x14ac:dyDescent="0.15">
      <c r="A6" s="36" t="s">
        <v>23</v>
      </c>
      <c r="B6" s="46"/>
      <c r="C6"/>
    </row>
    <row r="7" spans="1:5" x14ac:dyDescent="0.15">
      <c r="A7" s="35" t="s">
        <v>24</v>
      </c>
      <c r="B7" s="47">
        <v>1</v>
      </c>
      <c r="C7" s="56"/>
      <c r="D7" s="40">
        <f t="shared" si="0"/>
        <v>0</v>
      </c>
    </row>
    <row r="8" spans="1:5" x14ac:dyDescent="0.15">
      <c r="A8" s="35" t="s">
        <v>25</v>
      </c>
      <c r="B8" s="47">
        <v>1</v>
      </c>
      <c r="C8" s="56"/>
      <c r="D8" s="40">
        <f t="shared" si="0"/>
        <v>0</v>
      </c>
    </row>
    <row r="9" spans="1:5" x14ac:dyDescent="0.15">
      <c r="A9" s="35"/>
      <c r="B9" s="47"/>
      <c r="C9"/>
      <c r="E9" s="39">
        <f>SUM(D7:D8)</f>
        <v>0</v>
      </c>
    </row>
    <row r="10" spans="1:5" x14ac:dyDescent="0.15">
      <c r="A10" s="36" t="s">
        <v>26</v>
      </c>
      <c r="B10" s="46"/>
      <c r="C10"/>
    </row>
    <row r="11" spans="1:5" x14ac:dyDescent="0.15">
      <c r="A11" s="35" t="s">
        <v>58</v>
      </c>
      <c r="B11" s="47">
        <v>70</v>
      </c>
      <c r="C11" s="56"/>
      <c r="D11" s="40">
        <f t="shared" si="0"/>
        <v>0</v>
      </c>
    </row>
    <row r="12" spans="1:5" x14ac:dyDescent="0.15">
      <c r="A12" s="35" t="s">
        <v>59</v>
      </c>
      <c r="B12" s="47">
        <v>10</v>
      </c>
      <c r="C12" s="56"/>
      <c r="D12" s="40">
        <f t="shared" si="0"/>
        <v>0</v>
      </c>
    </row>
    <row r="13" spans="1:5" x14ac:dyDescent="0.15">
      <c r="A13" s="35" t="s">
        <v>60</v>
      </c>
      <c r="B13" s="47">
        <v>10</v>
      </c>
      <c r="C13" s="56"/>
      <c r="D13" s="40">
        <f t="shared" si="0"/>
        <v>0</v>
      </c>
    </row>
    <row r="14" spans="1:5" x14ac:dyDescent="0.15">
      <c r="A14" s="35"/>
      <c r="B14" s="47"/>
      <c r="C14"/>
      <c r="E14" s="39">
        <f>SUM(D11:D13)</f>
        <v>0</v>
      </c>
    </row>
    <row r="15" spans="1:5" x14ac:dyDescent="0.15">
      <c r="A15" s="36" t="s">
        <v>27</v>
      </c>
      <c r="B15" s="46"/>
      <c r="C15"/>
    </row>
    <row r="16" spans="1:5" x14ac:dyDescent="0.15">
      <c r="A16" s="35" t="s">
        <v>28</v>
      </c>
      <c r="B16" s="47">
        <v>11</v>
      </c>
      <c r="C16" s="56"/>
      <c r="D16" s="40">
        <f t="shared" si="0"/>
        <v>0</v>
      </c>
    </row>
    <row r="17" spans="1:5" x14ac:dyDescent="0.15">
      <c r="A17" s="35"/>
      <c r="B17" s="47"/>
      <c r="C17"/>
      <c r="E17" s="39">
        <f>SUM(D16:D16)</f>
        <v>0</v>
      </c>
    </row>
    <row r="18" spans="1:5" x14ac:dyDescent="0.15">
      <c r="A18" s="36" t="s">
        <v>29</v>
      </c>
      <c r="B18" s="46"/>
      <c r="C18"/>
    </row>
    <row r="19" spans="1:5" x14ac:dyDescent="0.15">
      <c r="A19" s="35" t="s">
        <v>30</v>
      </c>
      <c r="B19" s="47">
        <v>2</v>
      </c>
      <c r="C19" s="56"/>
      <c r="D19" s="40">
        <f t="shared" si="0"/>
        <v>0</v>
      </c>
    </row>
    <row r="20" spans="1:5" x14ac:dyDescent="0.15">
      <c r="A20" s="35" t="s">
        <v>31</v>
      </c>
      <c r="B20" s="47">
        <v>2</v>
      </c>
      <c r="C20" s="56"/>
      <c r="D20" s="40">
        <f t="shared" si="0"/>
        <v>0</v>
      </c>
    </row>
    <row r="21" spans="1:5" x14ac:dyDescent="0.15">
      <c r="A21" s="35"/>
      <c r="B21" s="47"/>
      <c r="C21"/>
      <c r="E21" s="39">
        <f>SUM(D19:D20)</f>
        <v>0</v>
      </c>
    </row>
    <row r="22" spans="1:5" x14ac:dyDescent="0.15">
      <c r="A22" s="36" t="s">
        <v>32</v>
      </c>
      <c r="B22" s="46"/>
      <c r="C22"/>
    </row>
    <row r="23" spans="1:5" x14ac:dyDescent="0.15">
      <c r="A23" s="35" t="s">
        <v>33</v>
      </c>
      <c r="B23" s="47">
        <v>1</v>
      </c>
      <c r="C23" s="56"/>
      <c r="D23" s="40">
        <f t="shared" ref="D23:D30" si="1">B23*C23</f>
        <v>0</v>
      </c>
    </row>
    <row r="24" spans="1:5" x14ac:dyDescent="0.15">
      <c r="A24" s="35" t="s">
        <v>34</v>
      </c>
      <c r="B24" s="47">
        <v>1</v>
      </c>
      <c r="C24" s="56"/>
      <c r="D24" s="40">
        <f t="shared" si="1"/>
        <v>0</v>
      </c>
    </row>
    <row r="25" spans="1:5" x14ac:dyDescent="0.15">
      <c r="A25" s="35"/>
      <c r="B25" s="47"/>
      <c r="C25"/>
      <c r="E25" s="39">
        <f>SUM(D23:D24)</f>
        <v>0</v>
      </c>
    </row>
    <row r="26" spans="1:5" x14ac:dyDescent="0.15">
      <c r="A26" s="36" t="s">
        <v>35</v>
      </c>
      <c r="B26" s="46"/>
      <c r="C26"/>
    </row>
    <row r="27" spans="1:5" x14ac:dyDescent="0.15">
      <c r="A27" s="35" t="s">
        <v>36</v>
      </c>
      <c r="B27" s="47">
        <v>2</v>
      </c>
      <c r="C27" s="56"/>
      <c r="D27" s="40">
        <f t="shared" si="1"/>
        <v>0</v>
      </c>
    </row>
    <row r="28" spans="1:5" x14ac:dyDescent="0.15">
      <c r="A28" s="35"/>
      <c r="B28" s="47"/>
      <c r="C28"/>
      <c r="E28" s="39">
        <f>SUM(D27)</f>
        <v>0</v>
      </c>
    </row>
    <row r="29" spans="1:5" x14ac:dyDescent="0.15">
      <c r="A29" s="36" t="s">
        <v>37</v>
      </c>
      <c r="B29" s="46"/>
      <c r="C29"/>
    </row>
    <row r="30" spans="1:5" x14ac:dyDescent="0.15">
      <c r="A30" s="35" t="s">
        <v>38</v>
      </c>
      <c r="B30" s="47">
        <v>1</v>
      </c>
      <c r="C30" s="56"/>
      <c r="D30" s="40">
        <f t="shared" si="1"/>
        <v>0</v>
      </c>
    </row>
    <row r="31" spans="1:5" x14ac:dyDescent="0.15">
      <c r="A31" s="35"/>
      <c r="B31" s="47"/>
      <c r="C31"/>
      <c r="E31" s="39">
        <f>SUM(D30)</f>
        <v>0</v>
      </c>
    </row>
    <row r="32" spans="1:5" ht="12" thickBot="1" x14ac:dyDescent="0.2"/>
    <row r="33" spans="4:5" ht="12" thickBot="1" x14ac:dyDescent="0.2">
      <c r="D33" s="28" t="s">
        <v>39</v>
      </c>
      <c r="E33" s="29">
        <f>SUM(E2:E31)</f>
        <v>0</v>
      </c>
    </row>
  </sheetData>
  <sheetProtection algorithmName="SHA-512" hashValue="oxhq7UNQHqFe/JfMgM87XM9fh1yHDo8C8GA/YJL1isywqzKvV93gJmRco63bNzBqsx0Q83CatKhYdsqV3dqA4A==" saltValue="JXEPNPqGJTqUy1pqKSd4cg=="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06F02B87080349ABC9AC804B7529D3" ma:contentTypeVersion="0" ma:contentTypeDescription="Een nieuw document maken." ma:contentTypeScope="" ma:versionID="e14e1975a0beee23ea293ee5c5c2ea6d">
  <xsd:schema xmlns:xsd="http://www.w3.org/2001/XMLSchema" xmlns:xs="http://www.w3.org/2001/XMLSchema" xmlns:p="http://schemas.microsoft.com/office/2006/metadata/properties" targetNamespace="http://schemas.microsoft.com/office/2006/metadata/properties" ma:root="true" ma:fieldsID="ded2a6fdfcb71de048e140027f1bc31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c8cb159-2b14-44f1-9f1e-2f87ce4796ac" ContentTypeId="0x0101"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C2CBF-16FB-43B1-830B-DB4937BB8BA2}">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2B08E14A-A27C-4130-889F-17CC91429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72779F6-EC21-4E1C-A8FC-D0C370662949}">
  <ds:schemaRefs>
    <ds:schemaRef ds:uri="Microsoft.SharePoint.Taxonomy.ContentTypeSync"/>
  </ds:schemaRefs>
</ds:datastoreItem>
</file>

<file path=customXml/itemProps4.xml><?xml version="1.0" encoding="utf-8"?>
<ds:datastoreItem xmlns:ds="http://schemas.openxmlformats.org/officeDocument/2006/customXml" ds:itemID="{311DAE04-7FCD-489B-807A-6A8BA5AEE624}">
  <ds:schemaRefs>
    <ds:schemaRef ds:uri="http://schemas.microsoft.com/office/2006/metadata/customXsn"/>
  </ds:schemaRefs>
</ds:datastoreItem>
</file>

<file path=customXml/itemProps5.xml><?xml version="1.0" encoding="utf-8"?>
<ds:datastoreItem xmlns:ds="http://schemas.openxmlformats.org/officeDocument/2006/customXml" ds:itemID="{CFB20464-B9FE-46B2-80A5-E3CAFA4B24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P1b Prijsopgave opslag</vt:lpstr>
      <vt:lpstr>P1b Q2-2023 prijzen O&amp;S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Lachniet, Ronnie  (R.)</dc:creator>
  <cp:lastModifiedBy>Lachniet, Ronnie  (R.)</cp:lastModifiedBy>
  <dcterms:created xsi:type="dcterms:W3CDTF">2022-01-03T09:13:13Z</dcterms:created>
  <dcterms:modified xsi:type="dcterms:W3CDTF">2022-12-07T14:44:47Z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0x0101001306F02B87080349ABC9AC804B7529D3</vt:lpwstr>
  </property>
</Properties>
</file>