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rnl.sharepoint.com/sites/FIT-AanbestedingVending/Shared Documents/General/03 Aanbestedingsstukken/Bijlagen/"/>
    </mc:Choice>
  </mc:AlternateContent>
  <xr:revisionPtr revIDLastSave="1163" documentId="8_{643E1CD6-420F-421D-AF86-AC119A3E710F}" xr6:coauthVersionLast="47" xr6:coauthVersionMax="47" xr10:uidLastSave="{236CDE25-4C45-4371-B5D0-5A3578F077C0}"/>
  <bookViews>
    <workbookView xWindow="-110" yWindow="-110" windowWidth="22780" windowHeight="14540" xr2:uid="{1A478553-0DCF-459D-8160-5E06C88914B4}"/>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G20" i="1" s="1"/>
  <c r="F19" i="1"/>
  <c r="G19" i="1" s="1"/>
  <c r="G21" i="1" s="1"/>
  <c r="C57" i="1" s="1"/>
  <c r="E49" i="1"/>
  <c r="G49" i="1" s="1"/>
  <c r="H49" i="1" s="1"/>
  <c r="C60" i="1" l="1"/>
  <c r="F31" i="1"/>
  <c r="F30" i="1"/>
  <c r="F27" i="1"/>
  <c r="F28" i="1"/>
  <c r="F29" i="1"/>
  <c r="F32" i="1"/>
  <c r="F33" i="1"/>
  <c r="F34" i="1"/>
  <c r="F35" i="1"/>
  <c r="F36" i="1"/>
  <c r="F26" i="1"/>
  <c r="F38" i="1" l="1"/>
  <c r="G40" i="1" s="1"/>
  <c r="C58" i="1" s="1"/>
  <c r="G52" i="1"/>
  <c r="H40" i="1" l="1"/>
  <c r="C59" i="1" l="1"/>
  <c r="C61" i="1" s="1"/>
</calcChain>
</file>

<file path=xl/sharedStrings.xml><?xml version="1.0" encoding="utf-8"?>
<sst xmlns="http://schemas.openxmlformats.org/spreadsheetml/2006/main" count="67" uniqueCount="59">
  <si>
    <t>Bijlage 4 Vending</t>
  </si>
  <si>
    <t>Deze bijlage dient door Inschrijver te worden ingevuld en bij de Inschrijving te worden bijgevoegd.</t>
  </si>
  <si>
    <t>Het is niet toegestaan wijzigingen aan te brengen in het Prijzenblad.</t>
  </si>
  <si>
    <t>De geel gearceerde velden dienen te worden ingevuld.</t>
  </si>
  <si>
    <t>*** De genoemde consumpties is een afgeleide van het huidige assortiment. Na gunning zal het definitieve assortiment worden vastgesteld in samenspraak met Hogeschool Rotterdam.</t>
  </si>
  <si>
    <t>Huur vendingmachines (inclusief service en onderhoud)</t>
  </si>
  <si>
    <t>Warmedranken automaten</t>
  </si>
  <si>
    <t>Aantal</t>
  </si>
  <si>
    <t>Totaal per maand</t>
  </si>
  <si>
    <t>Prijs per jaar</t>
  </si>
  <si>
    <t>Totaal</t>
  </si>
  <si>
    <t>Aantal gram koffiebonen per consumptie</t>
  </si>
  <si>
    <t>Fictief gemiddeld aantal tikken per jaar</t>
  </si>
  <si>
    <t>Totaal per jaar</t>
  </si>
  <si>
    <t>Rekenprijs</t>
  </si>
  <si>
    <t>Rekenpriijs</t>
  </si>
  <si>
    <t>Wiener melange</t>
  </si>
  <si>
    <t>Koffie verkeerd</t>
  </si>
  <si>
    <t>Ristretto</t>
  </si>
  <si>
    <t>Koffie</t>
  </si>
  <si>
    <t>Koffie met suiker</t>
  </si>
  <si>
    <t>Koffie met melk</t>
  </si>
  <si>
    <t>Espresso</t>
  </si>
  <si>
    <t>Cappuccino</t>
  </si>
  <si>
    <t>Chocolademelk</t>
  </si>
  <si>
    <t>Heet water</t>
  </si>
  <si>
    <t>Thee</t>
  </si>
  <si>
    <t>Ingrediënten</t>
  </si>
  <si>
    <t>Ingrediëntnaam incl. evt. merknaam</t>
  </si>
  <si>
    <t>Koffiebonen</t>
  </si>
  <si>
    <t>Return fee snack- en koudedrankenautomaten</t>
  </si>
  <si>
    <t>Jaaromzet incl. BTW</t>
  </si>
  <si>
    <t>Percentage over de jaaromzet dat wordt uitgekeerd als return fee aan Opdrachtgever</t>
  </si>
  <si>
    <t>Gemiddeld percentage</t>
  </si>
  <si>
    <t>Fictief gemiddelde jaaromzet incl. BTW</t>
  </si>
  <si>
    <t>  </t>
  </si>
  <si>
    <t>Vanaf €250.000</t>
  </si>
  <si>
    <t>Huur automaten</t>
  </si>
  <si>
    <t>Totaal kosten</t>
  </si>
  <si>
    <t>Return fee snack- en koude drankenautomaten</t>
  </si>
  <si>
    <t>Datum</t>
  </si>
  <si>
    <t>Naam</t>
  </si>
  <si>
    <t>Handtekening</t>
  </si>
  <si>
    <t>Consumpies warme drankenautomaten</t>
  </si>
  <si>
    <t>Huurprijs per automaat per maand, all-in* kosten excl. BTW.</t>
  </si>
  <si>
    <t>Consumpties</t>
  </si>
  <si>
    <t xml:space="preserve">** De aangeboden prijs per consumptie is op basis van het 'full operating' principe. Dit houdt in dat alle kosten, exclusief de huurprijs per automaat, zijn verdisconteerd. </t>
  </si>
  <si>
    <t>Prijs per tik**** 'full operating principe' **</t>
  </si>
  <si>
    <t xml:space="preserve">**** De uitgevraagde tikprijs voor de warme dranken betreft de tikprijs die door Opdrachtnemer wordt doorbelast aan Opdrachtgever. Opdrachtgever bepaalt zelf welke tikprijs wordt gefactureerd aan haar gebruikers. </t>
  </si>
  <si>
    <t>* Onder all-in kosten wordt verstaan; alle prijzen zijn inclusief het leveren, plaatsen, in gebruik stellen, onderhouden en schoonmaken van de vendingmachines. Daarnaast zijn kosten voor het verhelpen van storingen, voor het bijvullen van de automaten, voorraadbeheer, voorrijkosten, personeelskosten, materiaalkostenkosten voor de ingrediënten et cetera verdisconteerd in de aangeboden prijs voor de vending machines over de verschillende locaties van Hogeschool Rotterdam (20)</t>
  </si>
  <si>
    <t>Invulinstructie:</t>
  </si>
  <si>
    <t>Return fee</t>
  </si>
  <si>
    <t>Tikprijs consumpties</t>
  </si>
  <si>
    <t>Tot €150.000,00</t>
  </si>
  <si>
    <t>Van €150.000 tot €250.000</t>
  </si>
  <si>
    <t>-</t>
  </si>
  <si>
    <t>Warme drankenautomaat hoogmodel (geplaatst over 20 locaties van Hogeschool Rotterdam)</t>
  </si>
  <si>
    <t>Warme drankenautomaat tafelmodel (geplaatst over 20 locaties van Hogeschool Rotterdam)</t>
  </si>
  <si>
    <t>Genoemde aantallen warmedrankenautomaat zijn de huidige aantallen, op basis daarvan wordt de prijs bepaald. Tijdens implementatie wordt het definitieve aantal in te zetten automaten in gezamenlijkheid afgestemd.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</si>
</sst>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2" x14ac:knownFonts="1">
    <font>
      <sz val="11"/>
      <color theme="1"/>
      <name val="Calibri"/>
      <family val="2"/>
      <scheme val="minor"/>
    </font>
    <font>
      <b/>
      <sz val="12"/>
      <color theme="1"/>
      <name val="Arial"/>
      <family val="2"/>
    </font>
    <font>
      <sz val="11"/>
      <color theme="1"/>
      <name val="Arial"/>
      <family val="2"/>
    </font>
    <font>
      <sz val="14"/>
      <color rgb="FF000000"/>
      <name val="Arial"/>
      <family val="2"/>
    </font>
    <font>
      <sz val="10"/>
      <color theme="1"/>
      <name val="Arial"/>
      <family val="2"/>
    </font>
    <font>
      <b/>
      <sz val="10"/>
      <color theme="1"/>
      <name val="Arial"/>
      <family val="2"/>
    </font>
    <font>
      <b/>
      <sz val="10"/>
      <name val="Arial"/>
      <family val="2"/>
    </font>
    <font>
      <b/>
      <sz val="16"/>
      <color theme="1"/>
      <name val="Arial"/>
      <family val="2"/>
    </font>
    <font>
      <b/>
      <sz val="11"/>
      <color theme="1"/>
      <name val="Arial"/>
      <family val="2"/>
    </font>
    <font>
      <sz val="11"/>
      <color theme="1"/>
      <name val="Calibri"/>
      <family val="2"/>
      <scheme val="minor"/>
    </font>
    <font>
      <b/>
      <sz val="9"/>
      <color theme="1"/>
      <name val="Arial"/>
      <family val="2"/>
    </font>
    <font>
      <sz val="10"/>
      <name val="Arial"/>
      <family val="2"/>
    </font>
  </fonts>
  <fills count="9">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s>
  <cellStyleXfs count="2">
    <xf numFmtId="0" fontId="0" fillId="0" borderId="0"/>
    <xf numFmtId="9" fontId="9" fillId="0" borderId="0" applyFont="0" applyFill="0" applyBorder="0" applyAlignment="0" applyProtection="0"/>
  </cellStyleXfs>
  <cellXfs count="1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xf>
    <xf numFmtId="164" fontId="4" fillId="0" borderId="0" xfId="0" applyNumberFormat="1"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164" fontId="2" fillId="0" borderId="0" xfId="0" applyNumberFormat="1" applyFont="1"/>
    <xf numFmtId="0" fontId="7" fillId="0" borderId="0" xfId="0" applyFont="1"/>
    <xf numFmtId="0" fontId="5" fillId="2" borderId="1" xfId="0" applyFont="1" applyFill="1" applyBorder="1" applyAlignment="1">
      <alignment horizontal="left" vertical="top" wrapText="1"/>
    </xf>
    <xf numFmtId="0" fontId="5" fillId="2" borderId="2" xfId="0" applyFont="1" applyFill="1" applyBorder="1" applyAlignment="1">
      <alignment vertical="top"/>
    </xf>
    <xf numFmtId="0" fontId="6" fillId="0" borderId="0" xfId="0" applyFont="1" applyAlignment="1">
      <alignment horizontal="center"/>
    </xf>
    <xf numFmtId="0" fontId="5" fillId="0" borderId="0" xfId="0" applyFont="1"/>
    <xf numFmtId="164" fontId="2" fillId="5" borderId="0" xfId="0" applyNumberFormat="1" applyFont="1" applyFill="1"/>
    <xf numFmtId="0" fontId="5" fillId="4" borderId="0" xfId="0" applyFont="1" applyFill="1" applyAlignment="1">
      <alignment horizontal="center" vertical="top"/>
    </xf>
    <xf numFmtId="0" fontId="5" fillId="2" borderId="0" xfId="0" applyFont="1" applyFill="1" applyAlignment="1">
      <alignment horizontal="left" vertical="top" wrapText="1"/>
    </xf>
    <xf numFmtId="0" fontId="6" fillId="5" borderId="0" xfId="0" applyFont="1" applyFill="1" applyAlignment="1">
      <alignment vertical="top" wrapText="1"/>
    </xf>
    <xf numFmtId="0" fontId="5" fillId="5" borderId="1" xfId="0" applyFont="1" applyFill="1" applyBorder="1" applyAlignment="1">
      <alignment horizontal="left" vertical="top"/>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4" fillId="0" borderId="1" xfId="0" applyFont="1" applyBorder="1" applyAlignment="1">
      <alignment horizontal="center" vertical="center"/>
    </xf>
    <xf numFmtId="0" fontId="5" fillId="2" borderId="6" xfId="0" applyFont="1" applyFill="1" applyBorder="1" applyAlignment="1">
      <alignment horizontal="center" vertical="top"/>
    </xf>
    <xf numFmtId="0" fontId="10" fillId="2" borderId="2" xfId="0" applyFont="1" applyFill="1" applyBorder="1" applyAlignment="1">
      <alignment vertical="top" wrapText="1"/>
    </xf>
    <xf numFmtId="0" fontId="2" fillId="0" borderId="1" xfId="0" applyFont="1" applyBorder="1"/>
    <xf numFmtId="0" fontId="5" fillId="2" borderId="4" xfId="0" applyFont="1" applyFill="1" applyBorder="1" applyAlignment="1">
      <alignment horizontal="left" vertical="top" wrapText="1"/>
    </xf>
    <xf numFmtId="3" fontId="4" fillId="0" borderId="1" xfId="1" applyNumberFormat="1" applyFont="1" applyFill="1" applyBorder="1" applyAlignment="1">
      <alignment horizontal="left" vertical="top"/>
    </xf>
    <xf numFmtId="0" fontId="4" fillId="0" borderId="1" xfId="0" applyFont="1" applyBorder="1"/>
    <xf numFmtId="0" fontId="6" fillId="2" borderId="1" xfId="0" applyFont="1" applyFill="1" applyBorder="1" applyAlignment="1">
      <alignment horizontal="left"/>
    </xf>
    <xf numFmtId="0" fontId="4" fillId="2" borderId="1" xfId="0" applyFont="1" applyFill="1" applyBorder="1"/>
    <xf numFmtId="0" fontId="4" fillId="0" borderId="0" xfId="0" applyFont="1" applyBorder="1"/>
    <xf numFmtId="0" fontId="5" fillId="0" borderId="13" xfId="0" applyFont="1" applyBorder="1"/>
    <xf numFmtId="0" fontId="2" fillId="0" borderId="7" xfId="0" applyFont="1" applyBorder="1" applyAlignment="1">
      <alignment horizontal="center"/>
    </xf>
    <xf numFmtId="0" fontId="2" fillId="0" borderId="7" xfId="0" applyFont="1" applyBorder="1"/>
    <xf numFmtId="0" fontId="2" fillId="0" borderId="14" xfId="0" applyFont="1" applyBorder="1" applyAlignment="1">
      <alignment horizontal="center"/>
    </xf>
    <xf numFmtId="0" fontId="4" fillId="0" borderId="10" xfId="0" applyFont="1" applyBorder="1" applyAlignment="1">
      <alignment horizontal="center"/>
    </xf>
    <xf numFmtId="0" fontId="4" fillId="0" borderId="9" xfId="0" applyFont="1" applyBorder="1"/>
    <xf numFmtId="0" fontId="4" fillId="0" borderId="0" xfId="0" applyFont="1" applyBorder="1" applyAlignment="1">
      <alignment horizontal="center"/>
    </xf>
    <xf numFmtId="0" fontId="2" fillId="0" borderId="9" xfId="0" applyFont="1" applyBorder="1"/>
    <xf numFmtId="0" fontId="2" fillId="0" borderId="0" xfId="0" applyFont="1" applyBorder="1" applyAlignment="1">
      <alignment horizontal="center"/>
    </xf>
    <xf numFmtId="0" fontId="2" fillId="0" borderId="0" xfId="0" applyFont="1" applyBorder="1"/>
    <xf numFmtId="0" fontId="2" fillId="0" borderId="10" xfId="0" applyFont="1" applyBorder="1" applyAlignment="1">
      <alignment horizontal="center"/>
    </xf>
    <xf numFmtId="0" fontId="4" fillId="0" borderId="9" xfId="0" applyFont="1" applyBorder="1" applyAlignment="1">
      <alignment horizontal="left"/>
    </xf>
    <xf numFmtId="164" fontId="4" fillId="0" borderId="0" xfId="0" applyNumberFormat="1" applyFont="1" applyBorder="1" applyAlignment="1">
      <alignment horizontal="center"/>
    </xf>
    <xf numFmtId="0" fontId="4" fillId="0" borderId="0" xfId="0" applyFont="1" applyBorder="1" applyAlignment="1">
      <alignment horizontal="left"/>
    </xf>
    <xf numFmtId="164" fontId="4" fillId="0" borderId="0" xfId="0" applyNumberFormat="1" applyFont="1" applyBorder="1"/>
    <xf numFmtId="164" fontId="4" fillId="0" borderId="10" xfId="0" applyNumberFormat="1" applyFont="1" applyBorder="1"/>
    <xf numFmtId="0" fontId="2" fillId="0" borderId="11" xfId="0" applyFont="1" applyBorder="1"/>
    <xf numFmtId="0" fontId="6" fillId="0" borderId="12" xfId="0" applyFont="1" applyBorder="1" applyAlignment="1">
      <alignment horizontal="center"/>
    </xf>
    <xf numFmtId="0" fontId="6" fillId="0" borderId="12" xfId="0" applyFont="1" applyBorder="1" applyAlignment="1">
      <alignment horizontal="left"/>
    </xf>
    <xf numFmtId="0" fontId="6" fillId="0" borderId="0" xfId="0" applyFont="1" applyBorder="1" applyAlignment="1">
      <alignment horizontal="center"/>
    </xf>
    <xf numFmtId="0" fontId="11" fillId="0" borderId="0" xfId="0" applyFont="1" applyBorder="1" applyAlignment="1">
      <alignment horizontal="left"/>
    </xf>
    <xf numFmtId="0" fontId="0" fillId="0" borderId="0" xfId="0" applyBorder="1"/>
    <xf numFmtId="0" fontId="0" fillId="0" borderId="10" xfId="0" applyBorder="1"/>
    <xf numFmtId="0" fontId="6" fillId="0" borderId="0" xfId="0" applyFont="1" applyBorder="1" applyAlignment="1">
      <alignment horizontal="left"/>
    </xf>
    <xf numFmtId="3" fontId="4" fillId="0" borderId="0" xfId="1" applyNumberFormat="1" applyFont="1" applyBorder="1" applyAlignment="1">
      <alignment horizontal="left" vertical="top"/>
    </xf>
    <xf numFmtId="1" fontId="4" fillId="0" borderId="0" xfId="0" applyNumberFormat="1" applyFont="1" applyBorder="1" applyAlignment="1">
      <alignment horizontal="left"/>
    </xf>
    <xf numFmtId="0" fontId="4" fillId="0" borderId="17" xfId="0" applyFont="1" applyBorder="1" applyAlignment="1">
      <alignment horizontal="left"/>
    </xf>
    <xf numFmtId="0" fontId="8" fillId="7" borderId="1" xfId="0" applyFont="1" applyFill="1" applyBorder="1"/>
    <xf numFmtId="0" fontId="4" fillId="0" borderId="0" xfId="0" applyFont="1" applyBorder="1" applyAlignment="1">
      <alignment horizontal="left" vertical="top" wrapText="1"/>
    </xf>
    <xf numFmtId="164" fontId="11" fillId="3" borderId="1" xfId="0" applyNumberFormat="1" applyFont="1" applyFill="1" applyBorder="1" applyAlignment="1" applyProtection="1">
      <alignment horizontal="left"/>
      <protection locked="0"/>
    </xf>
    <xf numFmtId="0" fontId="11" fillId="0" borderId="0" xfId="0" applyFont="1" applyBorder="1" applyAlignment="1">
      <alignment horizontal="center"/>
    </xf>
    <xf numFmtId="0" fontId="2" fillId="6" borderId="1" xfId="0" applyFont="1" applyFill="1" applyBorder="1"/>
    <xf numFmtId="0" fontId="11" fillId="3" borderId="1" xfId="0" applyFont="1" applyFill="1" applyBorder="1" applyAlignment="1" applyProtection="1">
      <alignment horizontal="center"/>
      <protection locked="0"/>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164" fontId="4" fillId="0" borderId="8" xfId="0" applyNumberFormat="1" applyFont="1" applyBorder="1" applyAlignment="1">
      <alignment horizontal="center" vertical="center"/>
    </xf>
    <xf numFmtId="164" fontId="4" fillId="0" borderId="16" xfId="0" applyNumberFormat="1" applyFont="1" applyBorder="1" applyAlignment="1">
      <alignment horizontal="center" vertical="center"/>
    </xf>
    <xf numFmtId="164" fontId="4" fillId="0" borderId="15" xfId="0" applyNumberFormat="1" applyFont="1" applyBorder="1" applyAlignment="1">
      <alignment horizontal="center" vertical="center"/>
    </xf>
    <xf numFmtId="164" fontId="4" fillId="0" borderId="8" xfId="0" applyNumberFormat="1" applyFont="1" applyBorder="1" applyAlignment="1" applyProtection="1">
      <alignment horizontal="center" vertical="center"/>
      <protection locked="0"/>
    </xf>
    <xf numFmtId="164" fontId="4" fillId="0" borderId="16" xfId="0" applyNumberFormat="1" applyFont="1" applyBorder="1" applyAlignment="1" applyProtection="1">
      <alignment horizontal="center" vertical="center"/>
      <protection locked="0"/>
    </xf>
    <xf numFmtId="164" fontId="4" fillId="0" borderId="15" xfId="0" applyNumberFormat="1" applyFont="1" applyBorder="1" applyAlignment="1" applyProtection="1">
      <alignment horizontal="center" vertical="center"/>
      <protection locked="0"/>
    </xf>
    <xf numFmtId="164" fontId="4" fillId="0" borderId="1" xfId="0" applyNumberFormat="1" applyFont="1" applyBorder="1" applyAlignment="1">
      <alignment horizontal="center"/>
    </xf>
    <xf numFmtId="9" fontId="4" fillId="3" borderId="2" xfId="0" applyNumberFormat="1"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9" fontId="4" fillId="0" borderId="8" xfId="1" applyFont="1" applyFill="1" applyBorder="1" applyAlignment="1">
      <alignment horizontal="center" vertical="center"/>
    </xf>
    <xf numFmtId="9" fontId="4" fillId="0" borderId="16" xfId="1" applyFont="1" applyFill="1" applyBorder="1" applyAlignment="1">
      <alignment horizontal="center" vertical="center"/>
    </xf>
    <xf numFmtId="9" fontId="4" fillId="0" borderId="15" xfId="1" applyFont="1" applyFill="1" applyBorder="1" applyAlignment="1">
      <alignment horizontal="center" vertical="center"/>
    </xf>
    <xf numFmtId="164" fontId="8" fillId="5" borderId="1" xfId="0" applyNumberFormat="1" applyFont="1" applyFill="1" applyBorder="1" applyAlignment="1">
      <alignment horizontal="left"/>
    </xf>
    <xf numFmtId="0" fontId="5" fillId="4" borderId="2" xfId="0" applyFont="1" applyFill="1" applyBorder="1" applyAlignment="1">
      <alignment horizontal="left" vertical="top"/>
    </xf>
    <xf numFmtId="0" fontId="5" fillId="4" borderId="7" xfId="0" applyFont="1" applyFill="1" applyBorder="1" applyAlignment="1">
      <alignment horizontal="left" vertical="top"/>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164" fontId="4" fillId="6" borderId="1" xfId="0" applyNumberFormat="1" applyFont="1" applyFill="1" applyBorder="1" applyAlignment="1">
      <alignment horizontal="center"/>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6" fillId="2" borderId="13" xfId="0" applyFont="1" applyFill="1" applyBorder="1" applyAlignment="1">
      <alignment horizontal="left"/>
    </xf>
    <xf numFmtId="0" fontId="6" fillId="2" borderId="7" xfId="0" applyFont="1" applyFill="1" applyBorder="1" applyAlignment="1">
      <alignment horizontal="left"/>
    </xf>
    <xf numFmtId="0" fontId="6" fillId="2" borderId="14" xfId="0" applyFont="1" applyFill="1" applyBorder="1" applyAlignment="1">
      <alignment horizontal="left"/>
    </xf>
    <xf numFmtId="0" fontId="11" fillId="3" borderId="1" xfId="0" applyFont="1" applyFill="1" applyBorder="1" applyAlignment="1" applyProtection="1">
      <alignment horizontal="center"/>
      <protection locked="0"/>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xf numFmtId="0" fontId="2" fillId="0" borderId="8" xfId="0" applyFont="1" applyBorder="1" applyAlignment="1">
      <alignment horizontal="left" vertical="top"/>
    </xf>
    <xf numFmtId="0" fontId="2" fillId="0" borderId="16" xfId="0" applyFont="1" applyBorder="1" applyAlignment="1">
      <alignment horizontal="left" vertical="top"/>
    </xf>
    <xf numFmtId="0" fontId="2" fillId="0" borderId="15" xfId="0" applyFont="1" applyBorder="1" applyAlignment="1">
      <alignment horizontal="left" vertical="top"/>
    </xf>
    <xf numFmtId="0" fontId="2" fillId="8" borderId="2" xfId="0" applyFont="1" applyFill="1" applyBorder="1" applyAlignment="1" applyProtection="1">
      <alignment horizontal="center"/>
      <protection locked="0"/>
    </xf>
    <xf numFmtId="0" fontId="2" fillId="8" borderId="4" xfId="0" applyFont="1" applyFill="1" applyBorder="1" applyAlignment="1" applyProtection="1">
      <alignment horizontal="center"/>
      <protection locked="0"/>
    </xf>
    <xf numFmtId="0" fontId="2" fillId="8" borderId="1" xfId="0" applyFont="1" applyFill="1" applyBorder="1" applyAlignment="1" applyProtection="1">
      <alignment horizontal="center"/>
      <protection locked="0"/>
    </xf>
    <xf numFmtId="164" fontId="8" fillId="5" borderId="2" xfId="0" applyNumberFormat="1" applyFont="1" applyFill="1" applyBorder="1" applyAlignment="1">
      <alignment horizontal="center"/>
    </xf>
    <xf numFmtId="164" fontId="8" fillId="5" borderId="4" xfId="0" applyNumberFormat="1" applyFont="1" applyFill="1" applyBorder="1" applyAlignment="1">
      <alignment horizontal="center"/>
    </xf>
    <xf numFmtId="164" fontId="8" fillId="5" borderId="2" xfId="0" applyNumberFormat="1" applyFont="1" applyFill="1" applyBorder="1" applyAlignment="1">
      <alignment horizontal="left"/>
    </xf>
    <xf numFmtId="164" fontId="8" fillId="5" borderId="4" xfId="0" applyNumberFormat="1" applyFont="1" applyFill="1" applyBorder="1" applyAlignment="1">
      <alignment horizontal="left"/>
    </xf>
    <xf numFmtId="164" fontId="5" fillId="7" borderId="1" xfId="0" applyNumberFormat="1" applyFont="1" applyFill="1" applyBorder="1" applyAlignment="1">
      <alignment horizontal="center"/>
    </xf>
    <xf numFmtId="164" fontId="1" fillId="7" borderId="1" xfId="0" applyNumberFormat="1" applyFont="1" applyFill="1" applyBorder="1" applyAlignment="1">
      <alignment horizontal="center"/>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xf>
    <xf numFmtId="0" fontId="4" fillId="0" borderId="0" xfId="0" applyFont="1" applyBorder="1" applyAlignment="1">
      <alignment horizontal="left" vertical="top"/>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0" fontId="4" fillId="0" borderId="10" xfId="0" applyFont="1" applyBorder="1" applyAlignment="1">
      <alignment horizontal="left" vertical="top" wrapText="1"/>
    </xf>
    <xf numFmtId="0" fontId="5" fillId="2" borderId="2" xfId="0" applyFont="1" applyFill="1" applyBorder="1" applyAlignment="1">
      <alignment horizontal="center" vertical="top" wrapText="1"/>
    </xf>
    <xf numFmtId="0" fontId="5" fillId="2" borderId="4" xfId="0" applyFont="1" applyFill="1" applyBorder="1" applyAlignment="1">
      <alignment horizontal="center"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5" xfId="0" applyFont="1" applyBorder="1" applyAlignment="1">
      <alignment horizontal="left" vertical="top" wrapText="1"/>
    </xf>
    <xf numFmtId="164" fontId="8" fillId="5" borderId="11" xfId="0" applyNumberFormat="1" applyFont="1" applyFill="1" applyBorder="1" applyAlignment="1">
      <alignment horizontal="center"/>
    </xf>
    <xf numFmtId="164" fontId="8" fillId="5" borderId="5" xfId="0" applyNumberFormat="1" applyFont="1" applyFill="1" applyBorder="1" applyAlignment="1">
      <alignment horizontal="center"/>
    </xf>
    <xf numFmtId="0" fontId="4" fillId="0" borderId="15" xfId="0" applyFont="1" applyBorder="1" applyAlignment="1">
      <alignment horizontal="center" vertical="center"/>
    </xf>
    <xf numFmtId="0" fontId="4" fillId="0" borderId="1" xfId="0" applyFont="1" applyBorder="1" applyAlignment="1">
      <alignment horizontal="left"/>
    </xf>
    <xf numFmtId="164" fontId="4" fillId="0" borderId="1" xfId="0" applyNumberFormat="1" applyFont="1" applyBorder="1"/>
    <xf numFmtId="164" fontId="4" fillId="0" borderId="2" xfId="0" applyNumberFormat="1" applyFont="1" applyBorder="1" applyAlignment="1">
      <alignment horizontal="center"/>
    </xf>
    <xf numFmtId="164" fontId="4" fillId="0" borderId="4" xfId="0" applyNumberFormat="1" applyFont="1" applyBorder="1" applyAlignment="1">
      <alignment horizontal="center"/>
    </xf>
    <xf numFmtId="164" fontId="11" fillId="3" borderId="2" xfId="0" applyNumberFormat="1" applyFont="1" applyFill="1" applyBorder="1" applyAlignment="1" applyProtection="1">
      <alignment horizontal="center"/>
      <protection locked="0"/>
    </xf>
    <xf numFmtId="164" fontId="11" fillId="3" borderId="4" xfId="0" applyNumberFormat="1" applyFont="1" applyFill="1" applyBorder="1" applyAlignment="1" applyProtection="1">
      <alignment horizont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609600</xdr:colOff>
      <xdr:row>0</xdr:row>
      <xdr:rowOff>168275</xdr:rowOff>
    </xdr:from>
    <xdr:to>
      <xdr:col>9</xdr:col>
      <xdr:colOff>60035</xdr:colOff>
      <xdr:row>7</xdr:row>
      <xdr:rowOff>281683</xdr:rowOff>
    </xdr:to>
    <xdr:pic>
      <xdr:nvPicPr>
        <xdr:cNvPr id="2" name="Picture 1">
          <a:extLst>
            <a:ext uri="{FF2B5EF4-FFF2-40B4-BE49-F238E27FC236}">
              <a16:creationId xmlns:a16="http://schemas.microsoft.com/office/drawing/2014/main" id="{A39BBFBC-024C-45A5-B909-82808BDD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6200" y="168275"/>
          <a:ext cx="1581150" cy="1561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4039-3507-4DFA-8C9D-6EC4DA2D1BC0}">
  <dimension ref="A2:N76"/>
  <sheetViews>
    <sheetView showGridLines="0" tabSelected="1" topLeftCell="A10" zoomScale="80" zoomScaleNormal="80" workbookViewId="0">
      <selection activeCell="C51" sqref="C51:D51"/>
    </sheetView>
  </sheetViews>
  <sheetFormatPr defaultColWidth="0" defaultRowHeight="14.5" x14ac:dyDescent="0.35"/>
  <cols>
    <col min="1" max="1" width="6.453125" customWidth="1"/>
    <col min="2" max="2" width="76.1796875" style="2" bestFit="1" customWidth="1"/>
    <col min="3" max="3" width="31.81640625" style="10" bestFit="1" customWidth="1"/>
    <col min="4" max="4" width="14.453125" style="2" customWidth="1"/>
    <col min="5" max="5" width="15.81640625" style="2" customWidth="1"/>
    <col min="6" max="6" width="18.1796875" style="10" customWidth="1"/>
    <col min="7" max="7" width="15.453125" style="2" customWidth="1"/>
    <col min="8" max="8" width="14.81640625" style="2" customWidth="1"/>
    <col min="9" max="9" width="14.81640625" style="2" hidden="1" customWidth="1"/>
    <col min="10" max="10" width="8.7265625" style="2" customWidth="1"/>
    <col min="11" max="11" width="8.7265625" style="2" hidden="1" customWidth="1"/>
    <col min="12" max="12" width="8.81640625" style="2" hidden="1" customWidth="1"/>
    <col min="13" max="13" width="9.1796875" style="2" hidden="1" customWidth="1"/>
    <col min="14" max="14" width="8.7265625" style="2" hidden="1" customWidth="1"/>
    <col min="15" max="16384" width="8.7265625" hidden="1"/>
  </cols>
  <sheetData>
    <row r="2" spans="2:14" ht="20" x14ac:dyDescent="0.4">
      <c r="B2" s="13" t="s">
        <v>0</v>
      </c>
      <c r="D2" s="1"/>
      <c r="E2" s="1"/>
      <c r="F2" s="9"/>
      <c r="G2" s="1"/>
    </row>
    <row r="3" spans="2:14" ht="17.5" x14ac:dyDescent="0.35">
      <c r="H3" s="3"/>
      <c r="I3" s="3"/>
    </row>
    <row r="4" spans="2:14" ht="17.5" x14ac:dyDescent="0.35">
      <c r="B4" s="35" t="s">
        <v>50</v>
      </c>
      <c r="C4" s="36"/>
      <c r="D4" s="37"/>
      <c r="E4" s="37"/>
      <c r="F4" s="38"/>
      <c r="H4" s="3"/>
      <c r="I4" s="3"/>
    </row>
    <row r="5" spans="2:14" x14ac:dyDescent="0.35">
      <c r="B5" s="110" t="s">
        <v>1</v>
      </c>
      <c r="C5" s="111"/>
      <c r="D5" s="34"/>
      <c r="E5" s="34"/>
      <c r="F5" s="39"/>
      <c r="G5" s="4"/>
      <c r="H5" s="4"/>
      <c r="I5" s="4"/>
      <c r="J5" s="4"/>
      <c r="K5" s="4"/>
      <c r="L5" s="4"/>
      <c r="M5" s="4"/>
      <c r="N5" s="4"/>
    </row>
    <row r="6" spans="2:14" x14ac:dyDescent="0.35">
      <c r="B6" s="112" t="s">
        <v>2</v>
      </c>
      <c r="C6" s="113"/>
      <c r="D6" s="34"/>
      <c r="E6" s="34"/>
      <c r="F6" s="39"/>
      <c r="G6" s="4"/>
      <c r="H6" s="4"/>
      <c r="I6" s="4"/>
      <c r="J6" s="4"/>
      <c r="K6" s="4"/>
      <c r="L6" s="4"/>
      <c r="M6" s="4"/>
      <c r="N6" s="4"/>
    </row>
    <row r="7" spans="2:14" x14ac:dyDescent="0.35">
      <c r="B7" s="40" t="s">
        <v>3</v>
      </c>
      <c r="C7" s="41"/>
      <c r="D7" s="34"/>
      <c r="E7" s="34"/>
      <c r="F7" s="39"/>
      <c r="G7" s="4"/>
      <c r="H7" s="4"/>
      <c r="I7" s="4"/>
      <c r="J7" s="4"/>
      <c r="K7" s="4"/>
      <c r="L7" s="4"/>
      <c r="M7" s="4"/>
      <c r="N7" s="4"/>
    </row>
    <row r="8" spans="2:14" ht="28" customHeight="1" x14ac:dyDescent="0.35">
      <c r="B8" s="110" t="s">
        <v>58</v>
      </c>
      <c r="C8" s="111"/>
      <c r="D8" s="111"/>
      <c r="E8" s="111"/>
      <c r="F8" s="116"/>
      <c r="G8" s="4"/>
      <c r="H8" s="4"/>
      <c r="I8" s="4"/>
      <c r="J8" s="4"/>
      <c r="K8" s="4"/>
      <c r="L8" s="4"/>
      <c r="M8" s="4"/>
      <c r="N8" s="4"/>
    </row>
    <row r="9" spans="2:14" ht="14.15" customHeight="1" x14ac:dyDescent="0.35">
      <c r="B9" s="42"/>
      <c r="C9" s="43"/>
      <c r="D9" s="44"/>
      <c r="E9" s="44"/>
      <c r="F9" s="45"/>
      <c r="G9" s="4"/>
      <c r="H9" s="4"/>
      <c r="I9" s="4"/>
      <c r="J9" s="4"/>
      <c r="K9" s="4"/>
      <c r="L9" s="4"/>
      <c r="M9" s="4"/>
      <c r="N9" s="4"/>
    </row>
    <row r="10" spans="2:14" ht="41" customHeight="1" x14ac:dyDescent="0.35">
      <c r="B10" s="110" t="s">
        <v>49</v>
      </c>
      <c r="C10" s="111"/>
      <c r="D10" s="111"/>
      <c r="E10" s="111"/>
      <c r="F10" s="116"/>
      <c r="G10" s="4"/>
      <c r="H10" s="4"/>
      <c r="I10" s="4"/>
      <c r="J10" s="4"/>
      <c r="K10" s="4"/>
      <c r="L10" s="4"/>
      <c r="M10" s="4"/>
      <c r="N10" s="4"/>
    </row>
    <row r="11" spans="2:14" ht="22" customHeight="1" x14ac:dyDescent="0.35">
      <c r="B11" s="110" t="s">
        <v>46</v>
      </c>
      <c r="C11" s="111"/>
      <c r="D11" s="111"/>
      <c r="E11" s="111"/>
      <c r="F11" s="116"/>
      <c r="G11" s="34"/>
      <c r="H11" s="34"/>
      <c r="I11" s="4"/>
      <c r="J11" s="4"/>
      <c r="K11" s="4"/>
      <c r="L11" s="4"/>
      <c r="M11" s="4"/>
      <c r="N11" s="4"/>
    </row>
    <row r="12" spans="2:14" ht="21" customHeight="1" x14ac:dyDescent="0.35">
      <c r="B12" s="110" t="s">
        <v>4</v>
      </c>
      <c r="C12" s="111"/>
      <c r="D12" s="111"/>
      <c r="E12" s="111"/>
      <c r="F12" s="116"/>
      <c r="G12" s="34"/>
      <c r="H12" s="34"/>
      <c r="I12" s="4"/>
      <c r="J12" s="4"/>
      <c r="K12" s="4"/>
      <c r="L12" s="4"/>
      <c r="M12" s="4"/>
      <c r="N12" s="4"/>
    </row>
    <row r="13" spans="2:14" ht="32.15" customHeight="1" x14ac:dyDescent="0.35">
      <c r="B13" s="119" t="s">
        <v>48</v>
      </c>
      <c r="C13" s="120"/>
      <c r="D13" s="120"/>
      <c r="E13" s="120"/>
      <c r="F13" s="121"/>
      <c r="G13" s="34"/>
      <c r="H13" s="34"/>
      <c r="I13" s="4"/>
      <c r="J13" s="4"/>
      <c r="K13" s="4"/>
      <c r="L13" s="4"/>
      <c r="M13" s="4"/>
      <c r="N13" s="4"/>
    </row>
    <row r="14" spans="2:14" ht="17.25" customHeight="1" x14ac:dyDescent="0.35">
      <c r="B14" s="63"/>
      <c r="C14" s="63"/>
      <c r="D14" s="63"/>
      <c r="E14" s="63"/>
      <c r="F14" s="63"/>
      <c r="G14" s="34"/>
      <c r="H14" s="34"/>
      <c r="I14" s="4"/>
      <c r="J14" s="4"/>
      <c r="K14" s="4"/>
      <c r="L14" s="4"/>
      <c r="M14" s="4"/>
      <c r="N14" s="4"/>
    </row>
    <row r="15" spans="2:14" x14ac:dyDescent="0.35">
      <c r="B15" s="17"/>
      <c r="C15" s="11"/>
      <c r="D15" s="4"/>
      <c r="E15" s="4"/>
      <c r="F15" s="11"/>
      <c r="G15" s="4"/>
      <c r="H15" s="4"/>
      <c r="I15" s="4"/>
      <c r="J15" s="4"/>
      <c r="K15" s="4"/>
      <c r="L15" s="4"/>
      <c r="M15" s="4"/>
      <c r="N15" s="4"/>
    </row>
    <row r="16" spans="2:14" ht="19" customHeight="1" x14ac:dyDescent="0.35">
      <c r="B16" s="84" t="s">
        <v>5</v>
      </c>
      <c r="C16" s="85"/>
      <c r="D16" s="86"/>
      <c r="E16" s="86"/>
      <c r="F16" s="86"/>
      <c r="G16" s="86"/>
      <c r="H16" s="87"/>
      <c r="I16" s="19"/>
      <c r="J16" s="4"/>
      <c r="K16" s="4"/>
      <c r="L16" s="4"/>
      <c r="M16" s="4"/>
      <c r="N16" s="4"/>
    </row>
    <row r="17" spans="2:14" s="6" customFormat="1" ht="52" customHeight="1" x14ac:dyDescent="0.35">
      <c r="B17" s="15" t="s">
        <v>6</v>
      </c>
      <c r="C17" s="26" t="s">
        <v>7</v>
      </c>
      <c r="D17" s="114" t="s">
        <v>44</v>
      </c>
      <c r="E17" s="115"/>
      <c r="F17" s="29" t="s">
        <v>8</v>
      </c>
      <c r="G17" s="117" t="s">
        <v>9</v>
      </c>
      <c r="H17" s="118"/>
      <c r="I17" s="20"/>
      <c r="J17" s="5"/>
      <c r="K17" s="5"/>
      <c r="L17" s="5"/>
      <c r="M17" s="5"/>
      <c r="N17" s="5"/>
    </row>
    <row r="18" spans="2:14" x14ac:dyDescent="0.35">
      <c r="B18" s="46"/>
      <c r="C18" s="47"/>
      <c r="D18" s="48"/>
      <c r="E18" s="49"/>
      <c r="F18" s="49"/>
      <c r="G18" s="49"/>
      <c r="H18" s="50"/>
      <c r="I18" s="8"/>
    </row>
    <row r="19" spans="2:14" ht="15" customHeight="1" x14ac:dyDescent="0.35">
      <c r="B19" s="125" t="s">
        <v>56</v>
      </c>
      <c r="C19" s="25">
        <v>93</v>
      </c>
      <c r="D19" s="129">
        <v>0</v>
      </c>
      <c r="E19" s="130"/>
      <c r="F19" s="126">
        <f>C19*D19</f>
        <v>0</v>
      </c>
      <c r="G19" s="127">
        <f>F19*12</f>
        <v>0</v>
      </c>
      <c r="H19" s="128"/>
      <c r="I19" s="8"/>
    </row>
    <row r="20" spans="2:14" ht="16.5" customHeight="1" x14ac:dyDescent="0.35">
      <c r="B20" s="125" t="s">
        <v>57</v>
      </c>
      <c r="C20" s="124">
        <v>20</v>
      </c>
      <c r="D20" s="129">
        <v>0</v>
      </c>
      <c r="E20" s="130"/>
      <c r="F20" s="126">
        <f>C20*D20</f>
        <v>0</v>
      </c>
      <c r="G20" s="127">
        <f>F20*12</f>
        <v>0</v>
      </c>
      <c r="H20" s="128"/>
      <c r="I20" s="8"/>
    </row>
    <row r="21" spans="2:14" x14ac:dyDescent="0.35">
      <c r="B21" s="51"/>
      <c r="C21" s="52"/>
      <c r="D21" s="53"/>
      <c r="E21" s="83" t="s">
        <v>10</v>
      </c>
      <c r="F21" s="83"/>
      <c r="G21" s="122">
        <f>SUM(G19:H20)</f>
        <v>0</v>
      </c>
      <c r="H21" s="123"/>
      <c r="I21" s="18"/>
    </row>
    <row r="22" spans="2:14" x14ac:dyDescent="0.35">
      <c r="C22" s="16"/>
      <c r="D22" s="7"/>
      <c r="E22" s="12"/>
      <c r="F22" s="12"/>
      <c r="G22" s="12"/>
      <c r="H22" s="12"/>
      <c r="I22" s="12"/>
    </row>
    <row r="23" spans="2:14" x14ac:dyDescent="0.35">
      <c r="C23" s="16"/>
      <c r="D23" s="7"/>
      <c r="E23" s="12"/>
      <c r="F23" s="12"/>
      <c r="G23" s="12"/>
      <c r="H23" s="12"/>
      <c r="I23" s="12"/>
    </row>
    <row r="24" spans="2:14" ht="17.5" customHeight="1" x14ac:dyDescent="0.35">
      <c r="B24" s="68" t="s">
        <v>43</v>
      </c>
      <c r="C24" s="69"/>
      <c r="D24" s="69"/>
      <c r="E24" s="69"/>
      <c r="F24" s="69"/>
      <c r="G24" s="69"/>
      <c r="H24" s="70"/>
      <c r="I24" s="12"/>
    </row>
    <row r="25" spans="2:14" ht="59.25" customHeight="1" x14ac:dyDescent="0.35">
      <c r="B25" s="22" t="s">
        <v>45</v>
      </c>
      <c r="C25" s="23" t="s">
        <v>11</v>
      </c>
      <c r="D25" s="24" t="s">
        <v>47</v>
      </c>
      <c r="E25" s="24" t="s">
        <v>12</v>
      </c>
      <c r="F25" s="95" t="s">
        <v>13</v>
      </c>
      <c r="G25" s="96"/>
      <c r="H25" s="97"/>
      <c r="I25" s="21" t="s">
        <v>15</v>
      </c>
    </row>
    <row r="26" spans="2:14" x14ac:dyDescent="0.35">
      <c r="B26" s="31" t="s">
        <v>16</v>
      </c>
      <c r="C26" s="31" t="s">
        <v>55</v>
      </c>
      <c r="D26" s="64">
        <v>0</v>
      </c>
      <c r="E26" s="30">
        <v>15000</v>
      </c>
      <c r="F26" s="77">
        <f>D26*E26</f>
        <v>0</v>
      </c>
      <c r="G26" s="77"/>
      <c r="H26" s="77"/>
      <c r="I26" s="8"/>
    </row>
    <row r="27" spans="2:14" x14ac:dyDescent="0.35">
      <c r="B27" s="31" t="s">
        <v>17</v>
      </c>
      <c r="C27" s="31" t="s">
        <v>55</v>
      </c>
      <c r="D27" s="64">
        <v>0</v>
      </c>
      <c r="E27" s="30">
        <v>25000</v>
      </c>
      <c r="F27" s="77">
        <f t="shared" ref="F27:F36" si="0">D27*E27</f>
        <v>0</v>
      </c>
      <c r="G27" s="77"/>
      <c r="H27" s="77"/>
      <c r="I27" s="8"/>
    </row>
    <row r="28" spans="2:14" x14ac:dyDescent="0.35">
      <c r="B28" s="31" t="s">
        <v>18</v>
      </c>
      <c r="C28" s="31" t="s">
        <v>55</v>
      </c>
      <c r="D28" s="64">
        <v>0</v>
      </c>
      <c r="E28" s="30">
        <v>10000</v>
      </c>
      <c r="F28" s="77">
        <f t="shared" si="0"/>
        <v>0</v>
      </c>
      <c r="G28" s="77"/>
      <c r="H28" s="77"/>
      <c r="I28" s="8"/>
    </row>
    <row r="29" spans="2:14" x14ac:dyDescent="0.35">
      <c r="B29" s="31" t="s">
        <v>19</v>
      </c>
      <c r="C29" s="67"/>
      <c r="D29" s="64">
        <v>0</v>
      </c>
      <c r="E29" s="30">
        <v>250000</v>
      </c>
      <c r="F29" s="77">
        <f t="shared" si="0"/>
        <v>0</v>
      </c>
      <c r="G29" s="77"/>
      <c r="H29" s="77"/>
      <c r="I29" s="8"/>
    </row>
    <row r="30" spans="2:14" x14ac:dyDescent="0.35">
      <c r="B30" s="31" t="s">
        <v>20</v>
      </c>
      <c r="C30" s="67"/>
      <c r="D30" s="64">
        <v>0</v>
      </c>
      <c r="E30" s="30">
        <v>25000</v>
      </c>
      <c r="F30" s="77">
        <f t="shared" ref="F30:F31" si="1">D30*E30</f>
        <v>0</v>
      </c>
      <c r="G30" s="77"/>
      <c r="H30" s="77"/>
      <c r="I30" s="8"/>
    </row>
    <row r="31" spans="2:14" x14ac:dyDescent="0.35">
      <c r="B31" s="31" t="s">
        <v>21</v>
      </c>
      <c r="C31" s="67"/>
      <c r="D31" s="64">
        <v>0</v>
      </c>
      <c r="E31" s="30">
        <v>20000</v>
      </c>
      <c r="F31" s="77">
        <f t="shared" si="1"/>
        <v>0</v>
      </c>
      <c r="G31" s="77"/>
      <c r="H31" s="77"/>
      <c r="I31" s="8"/>
    </row>
    <row r="32" spans="2:14" x14ac:dyDescent="0.35">
      <c r="B32" s="31" t="s">
        <v>22</v>
      </c>
      <c r="C32" s="67"/>
      <c r="D32" s="64">
        <v>0</v>
      </c>
      <c r="E32" s="30">
        <v>150000</v>
      </c>
      <c r="F32" s="77">
        <f t="shared" si="0"/>
        <v>0</v>
      </c>
      <c r="G32" s="77"/>
      <c r="H32" s="77"/>
      <c r="I32" s="8"/>
    </row>
    <row r="33" spans="2:9" x14ac:dyDescent="0.35">
      <c r="B33" s="31" t="s">
        <v>23</v>
      </c>
      <c r="C33" s="67"/>
      <c r="D33" s="64">
        <v>0</v>
      </c>
      <c r="E33" s="30">
        <v>200000</v>
      </c>
      <c r="F33" s="77">
        <f t="shared" si="0"/>
        <v>0</v>
      </c>
      <c r="G33" s="77"/>
      <c r="H33" s="77"/>
      <c r="I33" s="8"/>
    </row>
    <row r="34" spans="2:9" x14ac:dyDescent="0.35">
      <c r="B34" s="31" t="s">
        <v>24</v>
      </c>
      <c r="C34" s="31" t="s">
        <v>55</v>
      </c>
      <c r="D34" s="64">
        <v>0</v>
      </c>
      <c r="E34" s="30">
        <v>125000</v>
      </c>
      <c r="F34" s="77">
        <f t="shared" si="0"/>
        <v>0</v>
      </c>
      <c r="G34" s="77"/>
      <c r="H34" s="77"/>
      <c r="I34" s="8"/>
    </row>
    <row r="35" spans="2:9" x14ac:dyDescent="0.35">
      <c r="B35" s="31" t="s">
        <v>25</v>
      </c>
      <c r="C35" s="31" t="s">
        <v>55</v>
      </c>
      <c r="D35" s="64">
        <v>0</v>
      </c>
      <c r="E35" s="30">
        <v>100000</v>
      </c>
      <c r="F35" s="77">
        <f t="shared" si="0"/>
        <v>0</v>
      </c>
      <c r="G35" s="77"/>
      <c r="H35" s="77"/>
      <c r="I35" s="8"/>
    </row>
    <row r="36" spans="2:9" x14ac:dyDescent="0.35">
      <c r="B36" s="31" t="s">
        <v>26</v>
      </c>
      <c r="C36" s="31" t="s">
        <v>55</v>
      </c>
      <c r="D36" s="64">
        <v>0</v>
      </c>
      <c r="E36" s="30">
        <v>150000</v>
      </c>
      <c r="F36" s="77">
        <f t="shared" si="0"/>
        <v>0</v>
      </c>
      <c r="G36" s="77"/>
      <c r="H36" s="77"/>
      <c r="I36" s="8"/>
    </row>
    <row r="37" spans="2:9" x14ac:dyDescent="0.35">
      <c r="B37" s="40"/>
      <c r="C37" s="54"/>
      <c r="D37" s="55"/>
      <c r="E37" s="48"/>
      <c r="F37" s="56"/>
      <c r="G37" s="56"/>
      <c r="H37" s="57"/>
      <c r="I37" s="8"/>
    </row>
    <row r="38" spans="2:9" x14ac:dyDescent="0.35">
      <c r="B38" s="40"/>
      <c r="C38" s="65"/>
      <c r="D38" s="58"/>
      <c r="E38" s="58"/>
      <c r="F38" s="88">
        <f>SUM(F26:H36)</f>
        <v>0</v>
      </c>
      <c r="G38" s="88"/>
      <c r="H38" s="88"/>
      <c r="I38" s="8"/>
    </row>
    <row r="39" spans="2:9" x14ac:dyDescent="0.35">
      <c r="B39" s="40"/>
      <c r="C39" s="54"/>
      <c r="D39" s="58"/>
      <c r="E39" s="59"/>
      <c r="F39" s="49"/>
      <c r="G39" s="60"/>
      <c r="H39" s="50"/>
      <c r="I39" s="8"/>
    </row>
    <row r="40" spans="2:9" ht="16" customHeight="1" x14ac:dyDescent="0.35">
      <c r="B40" s="40"/>
      <c r="C40" s="54"/>
      <c r="D40" s="58"/>
      <c r="E40" s="83" t="s">
        <v>10</v>
      </c>
      <c r="F40" s="83"/>
      <c r="G40" s="83">
        <f>F38</f>
        <v>0</v>
      </c>
      <c r="H40" s="83">
        <f>H38</f>
        <v>0</v>
      </c>
      <c r="I40" s="8"/>
    </row>
    <row r="41" spans="2:9" ht="16" customHeight="1" x14ac:dyDescent="0.35">
      <c r="B41" s="40"/>
      <c r="C41" s="54"/>
      <c r="D41" s="58"/>
      <c r="E41" s="49"/>
      <c r="F41" s="49"/>
      <c r="G41" s="49"/>
      <c r="H41" s="50"/>
      <c r="I41" s="8"/>
    </row>
    <row r="42" spans="2:9" x14ac:dyDescent="0.35">
      <c r="B42" s="32" t="s">
        <v>27</v>
      </c>
      <c r="C42" s="91" t="s">
        <v>28</v>
      </c>
      <c r="D42" s="92"/>
      <c r="E42" s="92"/>
      <c r="F42" s="92"/>
      <c r="G42" s="92"/>
      <c r="H42" s="93"/>
      <c r="I42" s="8"/>
    </row>
    <row r="43" spans="2:9" x14ac:dyDescent="0.35">
      <c r="B43" s="33" t="s">
        <v>29</v>
      </c>
      <c r="C43" s="94"/>
      <c r="D43" s="94"/>
      <c r="E43" s="94"/>
      <c r="F43" s="94"/>
      <c r="G43" s="94"/>
      <c r="H43" s="94"/>
      <c r="I43" s="8"/>
    </row>
    <row r="44" spans="2:9" x14ac:dyDescent="0.35">
      <c r="B44" s="4"/>
      <c r="C44" s="16"/>
      <c r="D44" s="7"/>
      <c r="E44" s="8"/>
      <c r="F44" s="8"/>
      <c r="G44" s="8"/>
      <c r="H44" s="8"/>
      <c r="I44" s="8"/>
    </row>
    <row r="45" spans="2:9" x14ac:dyDescent="0.35">
      <c r="C45" s="16"/>
      <c r="D45" s="7"/>
      <c r="E45" s="12"/>
      <c r="F45" s="12"/>
      <c r="G45" s="12"/>
      <c r="H45" s="12"/>
      <c r="I45" s="12"/>
    </row>
    <row r="46" spans="2:9" x14ac:dyDescent="0.35">
      <c r="B46" s="84" t="s">
        <v>30</v>
      </c>
      <c r="C46" s="85"/>
      <c r="D46" s="85"/>
      <c r="E46" s="86"/>
      <c r="F46" s="86"/>
      <c r="G46" s="86"/>
      <c r="H46" s="87"/>
      <c r="I46" s="19"/>
    </row>
    <row r="47" spans="2:9" ht="23" x14ac:dyDescent="0.35">
      <c r="B47" s="15" t="s">
        <v>31</v>
      </c>
      <c r="C47" s="89" t="s">
        <v>32</v>
      </c>
      <c r="D47" s="90"/>
      <c r="E47" s="27" t="s">
        <v>33</v>
      </c>
      <c r="F47" s="27" t="s">
        <v>34</v>
      </c>
      <c r="G47" s="14" t="s">
        <v>51</v>
      </c>
      <c r="H47" s="14" t="s">
        <v>14</v>
      </c>
      <c r="I47" s="20"/>
    </row>
    <row r="48" spans="2:9" x14ac:dyDescent="0.35">
      <c r="B48" s="46" t="s">
        <v>35</v>
      </c>
      <c r="C48" s="47"/>
      <c r="D48" s="48"/>
      <c r="E48" s="49"/>
      <c r="F48" s="49"/>
      <c r="G48" s="49"/>
      <c r="H48" s="50"/>
      <c r="I48" s="8"/>
    </row>
    <row r="49" spans="2:9" x14ac:dyDescent="0.35">
      <c r="B49" s="61" t="s">
        <v>53</v>
      </c>
      <c r="C49" s="78">
        <v>0</v>
      </c>
      <c r="D49" s="79"/>
      <c r="E49" s="80">
        <f>AVERAGE(C49:D51)</f>
        <v>0</v>
      </c>
      <c r="F49" s="71">
        <v>225000</v>
      </c>
      <c r="G49" s="74">
        <f>F49*E49</f>
        <v>0</v>
      </c>
      <c r="H49" s="74">
        <f>F49-G49</f>
        <v>225000</v>
      </c>
      <c r="I49" s="8"/>
    </row>
    <row r="50" spans="2:9" x14ac:dyDescent="0.35">
      <c r="B50" s="61" t="s">
        <v>54</v>
      </c>
      <c r="C50" s="78">
        <v>0</v>
      </c>
      <c r="D50" s="79"/>
      <c r="E50" s="81"/>
      <c r="F50" s="72"/>
      <c r="G50" s="75"/>
      <c r="H50" s="75"/>
      <c r="I50" s="8"/>
    </row>
    <row r="51" spans="2:9" x14ac:dyDescent="0.35">
      <c r="B51" s="61" t="s">
        <v>36</v>
      </c>
      <c r="C51" s="78">
        <v>0</v>
      </c>
      <c r="D51" s="79"/>
      <c r="E51" s="82"/>
      <c r="F51" s="73"/>
      <c r="G51" s="76"/>
      <c r="H51" s="76"/>
      <c r="I51" s="8"/>
    </row>
    <row r="52" spans="2:9" x14ac:dyDescent="0.35">
      <c r="B52" s="51"/>
      <c r="C52" s="52"/>
      <c r="D52" s="53"/>
      <c r="E52" s="106" t="s">
        <v>10</v>
      </c>
      <c r="F52" s="107"/>
      <c r="G52" s="104">
        <f>SUM(H48:H51)</f>
        <v>225000</v>
      </c>
      <c r="H52" s="105"/>
      <c r="I52" s="18"/>
    </row>
    <row r="53" spans="2:9" x14ac:dyDescent="0.35">
      <c r="C53" s="16"/>
      <c r="D53" s="7"/>
      <c r="E53" s="12"/>
      <c r="F53" s="12"/>
      <c r="G53" s="12"/>
      <c r="H53" s="12"/>
      <c r="I53" s="12"/>
    </row>
    <row r="54" spans="2:9" x14ac:dyDescent="0.35">
      <c r="C54" s="16"/>
      <c r="D54" s="7"/>
      <c r="E54" s="12"/>
      <c r="F54" s="12"/>
      <c r="G54" s="12"/>
      <c r="H54" s="12"/>
      <c r="I54" s="12"/>
    </row>
    <row r="55" spans="2:9" x14ac:dyDescent="0.35">
      <c r="C55" s="16"/>
      <c r="D55" s="7"/>
      <c r="E55" s="12"/>
      <c r="F55" s="12"/>
      <c r="G55" s="12"/>
      <c r="H55" s="12"/>
      <c r="I55" s="12"/>
    </row>
    <row r="57" spans="2:9" ht="19" customHeight="1" x14ac:dyDescent="0.35">
      <c r="B57" s="66" t="s">
        <v>37</v>
      </c>
      <c r="C57" s="88">
        <f>G21</f>
        <v>0</v>
      </c>
      <c r="D57" s="88"/>
    </row>
    <row r="58" spans="2:9" ht="20.5" customHeight="1" x14ac:dyDescent="0.35">
      <c r="B58" s="66" t="s">
        <v>52</v>
      </c>
      <c r="C58" s="88">
        <f>G40</f>
        <v>0</v>
      </c>
      <c r="D58" s="88"/>
    </row>
    <row r="59" spans="2:9" ht="20.5" customHeight="1" x14ac:dyDescent="0.35">
      <c r="B59" s="62" t="s">
        <v>38</v>
      </c>
      <c r="C59" s="108">
        <f>SUM(C57:C58)</f>
        <v>0</v>
      </c>
      <c r="D59" s="108"/>
    </row>
    <row r="60" spans="2:9" ht="18" customHeight="1" x14ac:dyDescent="0.35">
      <c r="B60" s="66" t="s">
        <v>39</v>
      </c>
      <c r="C60" s="88">
        <f>G49</f>
        <v>0</v>
      </c>
      <c r="D60" s="88"/>
    </row>
    <row r="61" spans="2:9" ht="15.5" x14ac:dyDescent="0.35">
      <c r="B61" s="62" t="s">
        <v>10</v>
      </c>
      <c r="C61" s="109">
        <f>C59-C60</f>
        <v>0</v>
      </c>
      <c r="D61" s="109"/>
    </row>
    <row r="65" spans="2:4" ht="26.5" customHeight="1" x14ac:dyDescent="0.35">
      <c r="B65" s="28" t="s">
        <v>40</v>
      </c>
      <c r="C65" s="101"/>
      <c r="D65" s="102"/>
    </row>
    <row r="66" spans="2:4" ht="29.5" customHeight="1" x14ac:dyDescent="0.35">
      <c r="B66" s="28" t="s">
        <v>41</v>
      </c>
      <c r="C66" s="101"/>
      <c r="D66" s="102"/>
    </row>
    <row r="67" spans="2:4" x14ac:dyDescent="0.35">
      <c r="B67" s="98" t="s">
        <v>42</v>
      </c>
      <c r="C67" s="103"/>
      <c r="D67" s="103"/>
    </row>
    <row r="68" spans="2:4" x14ac:dyDescent="0.35">
      <c r="B68" s="99"/>
      <c r="C68" s="103"/>
      <c r="D68" s="103"/>
    </row>
    <row r="69" spans="2:4" x14ac:dyDescent="0.35">
      <c r="B69" s="99"/>
      <c r="C69" s="103"/>
      <c r="D69" s="103"/>
    </row>
    <row r="70" spans="2:4" x14ac:dyDescent="0.35">
      <c r="B70" s="99"/>
      <c r="C70" s="103"/>
      <c r="D70" s="103"/>
    </row>
    <row r="71" spans="2:4" x14ac:dyDescent="0.35">
      <c r="B71" s="99"/>
      <c r="C71" s="103"/>
      <c r="D71" s="103"/>
    </row>
    <row r="72" spans="2:4" x14ac:dyDescent="0.35">
      <c r="B72" s="99"/>
      <c r="C72" s="103"/>
      <c r="D72" s="103"/>
    </row>
    <row r="73" spans="2:4" x14ac:dyDescent="0.35">
      <c r="B73" s="99"/>
      <c r="C73" s="103"/>
      <c r="D73" s="103"/>
    </row>
    <row r="74" spans="2:4" x14ac:dyDescent="0.35">
      <c r="B74" s="99"/>
      <c r="C74" s="103"/>
      <c r="D74" s="103"/>
    </row>
    <row r="75" spans="2:4" x14ac:dyDescent="0.35">
      <c r="B75" s="99"/>
      <c r="C75" s="103"/>
      <c r="D75" s="103"/>
    </row>
    <row r="76" spans="2:4" ht="30.5" customHeight="1" x14ac:dyDescent="0.35">
      <c r="B76" s="100"/>
      <c r="C76" s="103"/>
      <c r="D76" s="103"/>
    </row>
  </sheetData>
  <sheetProtection algorithmName="SHA-512" hashValue="N8bFj5HzJNQCmEqioWfATXcdrK9OEmJ5mhqL5E/BshNxbKpj1Icp3ajllgcaPxaaXzykZNtMm2KY+A1vINiFGA==" saltValue="PvTTd3eEWGPdS2pqFAo/pA==" spinCount="100000" sheet="1" objects="1" scenarios="1"/>
  <mergeCells count="54">
    <mergeCell ref="G20:H20"/>
    <mergeCell ref="B8:F8"/>
    <mergeCell ref="B5:C5"/>
    <mergeCell ref="B6:C6"/>
    <mergeCell ref="B16:H16"/>
    <mergeCell ref="E21:F21"/>
    <mergeCell ref="D17:E17"/>
    <mergeCell ref="B10:F10"/>
    <mergeCell ref="B11:F11"/>
    <mergeCell ref="B12:F12"/>
    <mergeCell ref="G17:H17"/>
    <mergeCell ref="B13:F13"/>
    <mergeCell ref="G21:H21"/>
    <mergeCell ref="D19:E19"/>
    <mergeCell ref="D20:E20"/>
    <mergeCell ref="G19:H19"/>
    <mergeCell ref="B67:B76"/>
    <mergeCell ref="C65:D65"/>
    <mergeCell ref="C66:D66"/>
    <mergeCell ref="C67:D76"/>
    <mergeCell ref="G52:H52"/>
    <mergeCell ref="E52:F52"/>
    <mergeCell ref="C57:D57"/>
    <mergeCell ref="C58:D58"/>
    <mergeCell ref="C59:D59"/>
    <mergeCell ref="C60:D60"/>
    <mergeCell ref="C61:D61"/>
    <mergeCell ref="C42:H42"/>
    <mergeCell ref="C43:H43"/>
    <mergeCell ref="F25:H25"/>
    <mergeCell ref="F26:H26"/>
    <mergeCell ref="F27:H27"/>
    <mergeCell ref="F28:H28"/>
    <mergeCell ref="F29:H29"/>
    <mergeCell ref="F30:H30"/>
    <mergeCell ref="F31:H31"/>
    <mergeCell ref="F32:H32"/>
    <mergeCell ref="F33:H33"/>
    <mergeCell ref="B24:H24"/>
    <mergeCell ref="F49:F51"/>
    <mergeCell ref="G49:G51"/>
    <mergeCell ref="F34:H34"/>
    <mergeCell ref="F35:H35"/>
    <mergeCell ref="C50:D50"/>
    <mergeCell ref="C51:D51"/>
    <mergeCell ref="E49:E51"/>
    <mergeCell ref="H49:H51"/>
    <mergeCell ref="G40:H40"/>
    <mergeCell ref="E40:F40"/>
    <mergeCell ref="B46:H46"/>
    <mergeCell ref="F36:H36"/>
    <mergeCell ref="F38:H38"/>
    <mergeCell ref="C47:D47"/>
    <mergeCell ref="C49:D49"/>
  </mergeCells>
  <pageMargins left="0.7" right="0.7" top="0.75" bottom="0.75" header="0.3" footer="0.3"/>
  <pageSetup orientation="portrait" r:id="rId1"/>
  <ignoredErrors>
    <ignoredError sqref="G49:H4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D96DD0C31EDF941A226331F91207658" ma:contentTypeVersion="2" ma:contentTypeDescription="Create a new document." ma:contentTypeScope="" ma:versionID="da0032f877925a36e47a3c9320c72624">
  <xsd:schema xmlns:xsd="http://www.w3.org/2001/XMLSchema" xmlns:xs="http://www.w3.org/2001/XMLSchema" xmlns:p="http://schemas.microsoft.com/office/2006/metadata/properties" xmlns:ns2="2b766c82-9b97-4f58-a38c-0a03bf5a0798" targetNamespace="http://schemas.microsoft.com/office/2006/metadata/properties" ma:root="true" ma:fieldsID="202ce32a9c9a6175a02daa4e6e35ec02" ns2:_="">
    <xsd:import namespace="2b766c82-9b97-4f58-a38c-0a03bf5a079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66c82-9b97-4f58-a38c-0a03bf5a07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AD38E-C8FE-4655-971C-A1453664B11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010CC76-D992-47D3-9AF7-3980E7A95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766c82-9b97-4f58-a38c-0a03bf5a07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F51418-334D-4A38-8F8D-45071129D2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Huijser-de Haij, M.E. (Marije)</dc:creator>
  <cp:keywords/>
  <dc:description/>
  <cp:lastModifiedBy>Huijser-de Haij, M.E. (Marije)</cp:lastModifiedBy>
  <cp:revision/>
  <dcterms:created xsi:type="dcterms:W3CDTF">2021-06-11T13:13:07Z</dcterms:created>
  <dcterms:modified xsi:type="dcterms:W3CDTF">2023-02-06T12:28:46Z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0x0101007D96DD0C31EDF941A226331F91207658</vt:lpwstr>
  </property>
</Properties>
</file>