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sdv.local\data\Afd\SPTSIN\SININ\1. Projecten\A08 GWW\A08.264.2022 Verwerking van oud papier en karton (OPK)\Nota van inlichtingen\"/>
    </mc:Choice>
  </mc:AlternateContent>
  <xr:revisionPtr revIDLastSave="0" documentId="13_ncr:1_{3B78149D-CDE2-42AE-BF56-4C4E48C0EDF3}" xr6:coauthVersionLast="47" xr6:coauthVersionMax="47" xr10:uidLastSave="{00000000-0000-0000-0000-000000000000}"/>
  <bookViews>
    <workbookView xWindow="-120" yWindow="-120" windowWidth="29040" windowHeight="17640" xr2:uid="{00000000-000D-0000-FFFF-FFFF00000000}"/>
  </bookViews>
  <sheets>
    <sheet name="Perceel 1" sheetId="3" r:id="rId1"/>
  </sheets>
  <definedNames>
    <definedName name="_xlnm.Print_Area" localSheetId="0">'Perceel 1'!$A$1:$F$44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 i="3" l="1"/>
  <c r="D18" i="3" l="1"/>
  <c r="D19" i="3" s="1"/>
  <c r="D14" i="3"/>
  <c r="D15" i="3" s="1"/>
  <c r="D11" i="3" l="1"/>
  <c r="B27" i="3"/>
  <c r="D28" i="3" s="1"/>
  <c r="D27" i="3" l="1"/>
  <c r="D6" i="3"/>
  <c r="D29" i="3" l="1"/>
  <c r="D32" i="3" s="1"/>
</calcChain>
</file>

<file path=xl/sharedStrings.xml><?xml version="1.0" encoding="utf-8"?>
<sst xmlns="http://schemas.openxmlformats.org/spreadsheetml/2006/main" count="76" uniqueCount="70">
  <si>
    <t xml:space="preserve">
Aanbestedingsleidraad behorende bij de Europese aanbesteding 
voor de verwerking van oud papier en karton
</t>
  </si>
  <si>
    <t>A: Onderdeel Vergoeding voor aangeleverde tonnages OPK</t>
  </si>
  <si>
    <t>ton/jaar OPK**</t>
  </si>
  <si>
    <t>Vergoeding per ton</t>
  </si>
  <si>
    <t>Totale vergoeding/jaar</t>
  </si>
  <si>
    <t>De hoogste vergoeding voor bont, afzet Nederland en Belgie volgens Marktberichten Oud Papier*</t>
  </si>
  <si>
    <t>Uw toeslag hierop (negatieve waarden zijn niet toegestaan)</t>
  </si>
  <si>
    <t>De vergoeding op basis van uw prijsstelling en de verwachte tonnages</t>
  </si>
  <si>
    <t>**dit is een indicatie van verwachte hoeveelheden, er kunnen geen rechten aan ontleend worden.</t>
  </si>
  <si>
    <t xml:space="preserve"> </t>
  </si>
  <si>
    <t>B: Onderdeel gegarandeerde minimumprijs</t>
  </si>
  <si>
    <t>garantie vergoeding</t>
  </si>
  <si>
    <t>Uw gegarandeerde minimumprijs (afzetgarantieprijs) en de verwachte tonnages</t>
  </si>
  <si>
    <t>C: Onderdeel containerhuur</t>
  </si>
  <si>
    <t>Aantal containers</t>
  </si>
  <si>
    <t>Prijs per container/jaar</t>
  </si>
  <si>
    <t>Huurkosten per jaar</t>
  </si>
  <si>
    <t xml:space="preserve">Perscontainer 20m3 </t>
  </si>
  <si>
    <t>Totale huurkosten containers per jaar (X)</t>
  </si>
  <si>
    <t>D: Onderdeel containertransport (transport door opdrachtnemer)</t>
  </si>
  <si>
    <t>Afvoerkosten** per container per keer</t>
  </si>
  <si>
    <t>Afvoerfrequentie* (aantal keer/jaar)</t>
  </si>
  <si>
    <t>Afvoerkosten per jaar</t>
  </si>
  <si>
    <t>Eenheidsprijs voor alle locaties</t>
  </si>
  <si>
    <t>Totale kosten transport per jaar (Y)</t>
  </si>
  <si>
    <t xml:space="preserve">* Afvoerfrequenties zijn indicatief en kunnen de komende jaren veranderen. Verrekend wordt per container per aftransport, op basis van de gegeven prijs. </t>
  </si>
  <si>
    <t xml:space="preserve">** Voor zaterdagen geldt een toeslag van 25% op de op te geven afvoerkosten. </t>
  </si>
  <si>
    <t>ja</t>
  </si>
  <si>
    <t>nee</t>
  </si>
  <si>
    <t>in Nederland</t>
  </si>
  <si>
    <t>E: Onderdeel transportkosten naar de afzetlocatie (transport door opdrachtgever)</t>
  </si>
  <si>
    <t>Gegevens afzetlocatie</t>
  </si>
  <si>
    <t>Transportkosten</t>
  </si>
  <si>
    <t>ja, trede 1</t>
  </si>
  <si>
    <t>ja, &gt;20%</t>
  </si>
  <si>
    <t>in Europa</t>
  </si>
  <si>
    <t>Adres (straat en huisnummer) van de afzetlocatie</t>
  </si>
  <si>
    <t>ja, trede 2</t>
  </si>
  <si>
    <t>ja, &gt;40%</t>
  </si>
  <si>
    <t>buiten Europa</t>
  </si>
  <si>
    <t>Postcode afzetlocatie</t>
  </si>
  <si>
    <t>ja, trede 3</t>
  </si>
  <si>
    <t>ja, &gt;60%</t>
  </si>
  <si>
    <t>onbekend</t>
  </si>
  <si>
    <t>Plaats afzetlocatie</t>
  </si>
  <si>
    <t>ja, trede 4</t>
  </si>
  <si>
    <t>ja, &gt;80%</t>
  </si>
  <si>
    <t>Starttarief transport per ton, op basis van gemiddelde beladingsgraad van 5 ton OPK per vracht</t>
  </si>
  <si>
    <t>ja, trede 5</t>
  </si>
  <si>
    <t>ja, 100%</t>
  </si>
  <si>
    <t>De afstand, enkele reis, vanaf J.C. de Rijpstraat 11, 2315 WE, Leiden, tot de afzetlocatie*</t>
  </si>
  <si>
    <t>in km's enkel reis</t>
  </si>
  <si>
    <t>Totale transportkosten</t>
  </si>
  <si>
    <t>*berekend met RouteNet, geen snelwegen, Truck 20T</t>
  </si>
  <si>
    <t xml:space="preserve"> Fictieve inschrijfsom ((A+B)/2-(C+D)-E):</t>
  </si>
  <si>
    <t xml:space="preserve">Door ondertekening van dit inschrijvingsbiljet verklaart de inschrijver zich bereid en in staat de diensten, goederen en werken te leveren conform de eisen gesteld in de aankondiging in het 'Supplement op het Publicatieblad van de Europese Gemeenschappen', de onderhavige aanbestedingsleidraad, de verstrekte Nota’s van Inlichtingen en de eventuele overige aanbestedingsdocumenten.
</t>
  </si>
  <si>
    <t>Aldus naar waarheid opgemaakt te …..................... op …................. 2022</t>
  </si>
  <si>
    <t>Naam Inschrijver:</t>
  </si>
  <si>
    <t>Naam (dhr/mevr):</t>
  </si>
  <si>
    <t>Functie:</t>
  </si>
  <si>
    <t>Handtekening:</t>
  </si>
  <si>
    <t>Brandstofmotor</t>
  </si>
  <si>
    <t>Te behalen punten</t>
  </si>
  <si>
    <t>Diesel Euro 6 norm/EEV = EIS</t>
  </si>
  <si>
    <t>Hybride of beter</t>
  </si>
  <si>
    <t>CNG/LNG of beter</t>
  </si>
  <si>
    <t>Bio CNG/LNG, HVO of beter</t>
  </si>
  <si>
    <t>Waterstof of Elektrisch</t>
  </si>
  <si>
    <t xml:space="preserve">Bijlage 4a: 
Inschrijvingstabel voor verwerking OPK </t>
  </si>
  <si>
    <t>*volgens een recente uitgave, sept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</si>
</sst>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 #,##0.00;&quot;€&quot;\ \-#,##0.00"/>
    <numFmt numFmtId="44" formatCode="_ &quot;€&quot;\ * #,##0.00_ ;_ &quot;€&quot;\ * \-#,##0.00_ ;_ &quot;€&quot;\ * &quot;-&quot;??_ ;_ @_ "/>
    <numFmt numFmtId="43" formatCode="_ * #,##0.00_ ;_ * \-#,##0.00_ ;_ * &quot;-&quot;??_ ;_ @_ "/>
    <numFmt numFmtId="164" formatCode="&quot;€&quot;\ #,##0.00"/>
    <numFmt numFmtId="165" formatCode="0.0"/>
    <numFmt numFmtId="166" formatCode="&quot;€&quot;\ #,##0.00_-"/>
  </numFmts>
  <fonts count="19" x14ac:knownFonts="1">
    <font>
      <sz val="11"/>
      <color theme="1"/>
      <name val="Calibri"/>
      <family val="2"/>
      <scheme val="minor"/>
    </font>
    <font>
      <sz val="9"/>
      <color indexed="8"/>
      <name val="Verdana"/>
      <family val="2"/>
    </font>
    <font>
      <sz val="9"/>
      <color theme="1"/>
      <name val="Arial"/>
      <family val="2"/>
    </font>
    <font>
      <b/>
      <sz val="12"/>
      <color indexed="8"/>
      <name val="Verdana"/>
      <family val="2"/>
    </font>
    <font>
      <b/>
      <sz val="9"/>
      <color indexed="8"/>
      <name val="Verdana"/>
      <family val="2"/>
    </font>
    <font>
      <sz val="10"/>
      <color indexed="8"/>
      <name val="Calibri"/>
      <family val="2"/>
    </font>
    <font>
      <b/>
      <sz val="10"/>
      <color indexed="8"/>
      <name val="Calibri"/>
      <family val="2"/>
    </font>
    <font>
      <b/>
      <sz val="10"/>
      <color indexed="8"/>
      <name val="Verdana"/>
      <family val="2"/>
    </font>
    <font>
      <sz val="9"/>
      <color theme="1"/>
      <name val="Verdana"/>
      <family val="2"/>
    </font>
    <font>
      <i/>
      <sz val="9"/>
      <color indexed="8"/>
      <name val="Verdana"/>
      <family val="2"/>
    </font>
    <font>
      <sz val="11"/>
      <color theme="1"/>
      <name val="Calibri"/>
      <family val="2"/>
      <scheme val="minor"/>
    </font>
    <font>
      <i/>
      <sz val="9"/>
      <name val="Verdana"/>
      <family val="2"/>
    </font>
    <font>
      <b/>
      <sz val="9"/>
      <color theme="1"/>
      <name val="Arial"/>
      <family val="2"/>
    </font>
    <font>
      <b/>
      <sz val="9"/>
      <color theme="1"/>
      <name val="Verdana"/>
      <family val="2"/>
    </font>
    <font>
      <i/>
      <sz val="9"/>
      <color theme="1"/>
      <name val="Verdana"/>
      <family val="2"/>
    </font>
    <font>
      <sz val="9"/>
      <color theme="1"/>
      <name val="Calibri"/>
      <family val="2"/>
      <scheme val="minor"/>
    </font>
    <font>
      <sz val="11"/>
      <color indexed="8"/>
      <name val="Calibri"/>
      <family val="2"/>
      <scheme val="minor"/>
    </font>
    <font>
      <sz val="9"/>
      <name val="Verdana"/>
      <family val="2"/>
    </font>
    <font>
      <i/>
      <sz val="9"/>
      <color theme="1"/>
      <name val="Calibri"/>
      <family val="2"/>
      <scheme val="minor"/>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theme="0"/>
        <bgColor indexed="64"/>
      </patternFill>
    </fill>
    <fill>
      <patternFill patternType="solid">
        <fgColor theme="0" tint="-0.14999847407452621"/>
        <bgColor indexed="64"/>
      </patternFill>
    </fill>
  </fills>
  <borders count="32">
    <border>
      <left/>
      <right/>
      <top/>
      <bottom/>
      <diagonal/>
    </border>
    <border>
      <left style="thin">
        <color auto="1"/>
      </left>
      <right/>
      <top style="thin">
        <color auto="1"/>
      </top>
      <bottom style="thin">
        <color auto="1"/>
      </bottom>
      <diagonal/>
    </border>
    <border>
      <left/>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style="medium">
        <color auto="1"/>
      </right>
      <top style="thin">
        <color auto="1"/>
      </top>
      <bottom style="thin">
        <color auto="1"/>
      </bottom>
      <diagonal/>
    </border>
    <border>
      <left style="medium">
        <color auto="1"/>
      </left>
      <right/>
      <top style="thin">
        <color auto="1"/>
      </top>
      <bottom style="thin">
        <color auto="1"/>
      </bottom>
      <diagonal/>
    </border>
    <border>
      <left style="medium">
        <color auto="1"/>
      </left>
      <right/>
      <top style="thin">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top style="thin">
        <color auto="1"/>
      </top>
      <bottom style="medium">
        <color auto="1"/>
      </bottom>
      <diagonal/>
    </border>
    <border>
      <left/>
      <right style="medium">
        <color auto="1"/>
      </right>
      <top style="thin">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style="thin">
        <color indexed="64"/>
      </left>
      <right style="thin">
        <color indexed="64"/>
      </right>
      <top style="thin">
        <color indexed="64"/>
      </top>
      <bottom style="thin">
        <color indexed="64"/>
      </bottom>
      <diagonal/>
    </border>
    <border>
      <left/>
      <right style="thin">
        <color indexed="64"/>
      </right>
      <top style="thin">
        <color auto="1"/>
      </top>
      <bottom style="thin">
        <color indexed="64"/>
      </bottom>
      <diagonal/>
    </border>
    <border>
      <left style="medium">
        <color auto="1"/>
      </left>
      <right/>
      <top style="medium">
        <color auto="1"/>
      </top>
      <bottom style="thin">
        <color auto="1"/>
      </bottom>
      <diagonal/>
    </border>
    <border>
      <left style="thin">
        <color indexed="64"/>
      </left>
      <right style="thin">
        <color indexed="64"/>
      </right>
      <top style="medium">
        <color auto="1"/>
      </top>
      <bottom style="thin">
        <color auto="1"/>
      </bottom>
      <diagonal/>
    </border>
    <border>
      <left style="thin">
        <color indexed="64"/>
      </left>
      <right style="thin">
        <color indexed="64"/>
      </right>
      <top style="thin">
        <color auto="1"/>
      </top>
      <bottom style="medium">
        <color auto="1"/>
      </bottom>
      <diagonal/>
    </border>
    <border>
      <left/>
      <right style="thin">
        <color indexed="64"/>
      </right>
      <top style="medium">
        <color auto="1"/>
      </top>
      <bottom style="thin">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indexed="64"/>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thin">
        <color auto="1"/>
      </top>
      <bottom/>
      <diagonal/>
    </border>
    <border>
      <left/>
      <right/>
      <top style="thin">
        <color auto="1"/>
      </top>
      <bottom/>
      <diagonal/>
    </border>
    <border>
      <left style="medium">
        <color auto="1"/>
      </left>
      <right/>
      <top/>
      <bottom style="medium">
        <color auto="1"/>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3">
    <xf numFmtId="0" fontId="0" fillId="0" borderId="0"/>
    <xf numFmtId="43" fontId="10" fillId="0" borderId="0" applyFont="0" applyFill="0" applyBorder="0" applyAlignment="0" applyProtection="0"/>
    <xf numFmtId="44" fontId="10" fillId="0" borderId="0" applyFont="0" applyFill="0" applyBorder="0" applyAlignment="0" applyProtection="0"/>
  </cellStyleXfs>
  <cellXfs count="100">
    <xf numFmtId="0" fontId="0" fillId="0" borderId="0" xfId="0"/>
    <xf numFmtId="164" fontId="1" fillId="0" borderId="7" xfId="0" applyNumberFormat="1" applyFont="1" applyBorder="1" applyAlignment="1">
      <alignment horizontal="right" wrapText="1"/>
    </xf>
    <xf numFmtId="164" fontId="1" fillId="2" borderId="16" xfId="0" applyNumberFormat="1" applyFont="1" applyFill="1" applyBorder="1" applyAlignment="1" applyProtection="1">
      <alignment horizontal="center" wrapText="1"/>
      <protection locked="0"/>
    </xf>
    <xf numFmtId="164" fontId="1" fillId="0" borderId="4" xfId="0" applyNumberFormat="1" applyFont="1" applyBorder="1" applyAlignment="1">
      <alignment horizontal="right" wrapText="1"/>
    </xf>
    <xf numFmtId="164" fontId="4" fillId="0" borderId="0" xfId="0" applyNumberFormat="1" applyFont="1" applyAlignment="1">
      <alignment horizontal="right" wrapText="1"/>
    </xf>
    <xf numFmtId="164" fontId="4" fillId="0" borderId="13" xfId="0" applyNumberFormat="1" applyFont="1" applyBorder="1" applyAlignment="1">
      <alignment horizontal="right" wrapText="1"/>
    </xf>
    <xf numFmtId="164" fontId="4" fillId="0" borderId="6" xfId="0" applyNumberFormat="1" applyFont="1" applyBorder="1" applyAlignment="1">
      <alignment horizontal="right" wrapText="1"/>
    </xf>
    <xf numFmtId="164" fontId="1" fillId="6" borderId="27" xfId="2" applyNumberFormat="1" applyFont="1" applyFill="1" applyBorder="1" applyAlignment="1" applyProtection="1">
      <alignment horizontal="center" wrapText="1"/>
    </xf>
    <xf numFmtId="164" fontId="1" fillId="2" borderId="20" xfId="0" applyNumberFormat="1" applyFont="1" applyFill="1" applyBorder="1" applyAlignment="1" applyProtection="1">
      <alignment horizontal="center" wrapText="1"/>
      <protection locked="0"/>
    </xf>
    <xf numFmtId="164" fontId="8" fillId="2" borderId="16" xfId="0" applyNumberFormat="1" applyFont="1" applyFill="1" applyBorder="1" applyAlignment="1" applyProtection="1">
      <alignment horizontal="center"/>
      <protection locked="0"/>
    </xf>
    <xf numFmtId="166" fontId="8" fillId="2" borderId="16" xfId="0" applyNumberFormat="1" applyFont="1" applyFill="1" applyBorder="1" applyAlignment="1" applyProtection="1">
      <alignment horizontal="center"/>
      <protection locked="0"/>
    </xf>
    <xf numFmtId="7" fontId="13" fillId="0" borderId="16" xfId="0" applyNumberFormat="1" applyFont="1" applyBorder="1"/>
    <xf numFmtId="165" fontId="1" fillId="2" borderId="16" xfId="0" applyNumberFormat="1" applyFont="1" applyFill="1" applyBorder="1" applyAlignment="1" applyProtection="1">
      <alignment horizontal="center" wrapText="1"/>
      <protection locked="0"/>
    </xf>
    <xf numFmtId="0" fontId="3" fillId="0" borderId="0" xfId="0" applyFont="1" applyAlignment="1">
      <alignment wrapText="1"/>
    </xf>
    <xf numFmtId="0" fontId="4" fillId="0" borderId="0" xfId="0" applyFont="1" applyAlignment="1">
      <alignment wrapText="1"/>
    </xf>
    <xf numFmtId="0" fontId="5" fillId="0" borderId="0" xfId="0" applyFont="1"/>
    <xf numFmtId="0" fontId="6" fillId="0" borderId="0" xfId="0" applyFont="1"/>
    <xf numFmtId="0" fontId="3" fillId="0" borderId="0" xfId="0" applyFont="1" applyAlignment="1">
      <alignment horizontal="center" wrapText="1"/>
    </xf>
    <xf numFmtId="0" fontId="4" fillId="3" borderId="18" xfId="0" applyFont="1" applyFill="1" applyBorder="1" applyAlignment="1">
      <alignment vertical="center" wrapText="1"/>
    </xf>
    <xf numFmtId="0" fontId="4" fillId="3" borderId="19"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1" fillId="0" borderId="8" xfId="0" applyFont="1" applyBorder="1" applyAlignment="1">
      <alignment horizontal="left" wrapText="1"/>
    </xf>
    <xf numFmtId="0" fontId="1" fillId="0" borderId="16" xfId="0" applyFont="1" applyBorder="1" applyAlignment="1">
      <alignment horizontal="center" wrapText="1"/>
    </xf>
    <xf numFmtId="164" fontId="1" fillId="5" borderId="16" xfId="0" applyNumberFormat="1" applyFont="1" applyFill="1" applyBorder="1" applyAlignment="1">
      <alignment horizontal="center" wrapText="1"/>
    </xf>
    <xf numFmtId="0" fontId="16" fillId="0" borderId="0" xfId="0" applyFont="1" applyAlignment="1">
      <alignment horizontal="left" wrapText="1"/>
    </xf>
    <xf numFmtId="0" fontId="1" fillId="0" borderId="8" xfId="0" applyFont="1" applyBorder="1" applyAlignment="1">
      <alignment wrapText="1"/>
    </xf>
    <xf numFmtId="0" fontId="8" fillId="0" borderId="9" xfId="0" applyFont="1" applyBorder="1" applyAlignment="1">
      <alignment wrapText="1"/>
    </xf>
    <xf numFmtId="3" fontId="17" fillId="0" borderId="20" xfId="0" applyNumberFormat="1" applyFont="1" applyBorder="1" applyAlignment="1">
      <alignment horizontal="center" wrapText="1"/>
    </xf>
    <xf numFmtId="164" fontId="1" fillId="5" borderId="20" xfId="0" applyNumberFormat="1" applyFont="1" applyFill="1" applyBorder="1" applyAlignment="1">
      <alignment horizontal="center" wrapText="1"/>
    </xf>
    <xf numFmtId="0" fontId="9" fillId="5" borderId="0" xfId="0" applyFont="1" applyFill="1" applyAlignment="1">
      <alignment horizontal="left" wrapText="1"/>
    </xf>
    <xf numFmtId="0" fontId="4" fillId="0" borderId="0" xfId="0" applyFont="1" applyAlignment="1">
      <alignment horizontal="left" wrapText="1"/>
    </xf>
    <xf numFmtId="0" fontId="9" fillId="0" borderId="0" xfId="0" applyFont="1" applyAlignment="1">
      <alignment horizontal="left" wrapText="1"/>
    </xf>
    <xf numFmtId="0" fontId="1" fillId="0" borderId="5" xfId="0" applyFont="1" applyBorder="1" applyAlignment="1">
      <alignment horizontal="left" wrapText="1"/>
    </xf>
    <xf numFmtId="0" fontId="4" fillId="3" borderId="11" xfId="0" applyFont="1" applyFill="1" applyBorder="1" applyAlignment="1">
      <alignment horizontal="left" vertical="center" wrapText="1"/>
    </xf>
    <xf numFmtId="0" fontId="17" fillId="0" borderId="8" xfId="0" applyFont="1" applyBorder="1" applyAlignment="1">
      <alignment wrapText="1"/>
    </xf>
    <xf numFmtId="7" fontId="8" fillId="0" borderId="16" xfId="0" applyNumberFormat="1" applyFont="1" applyBorder="1"/>
    <xf numFmtId="0" fontId="2" fillId="0" borderId="16" xfId="0" applyFont="1" applyBorder="1" applyAlignment="1">
      <alignment horizontal="center"/>
    </xf>
    <xf numFmtId="0" fontId="8" fillId="0" borderId="16" xfId="0" applyFont="1" applyBorder="1" applyAlignment="1">
      <alignment horizontal="center"/>
    </xf>
    <xf numFmtId="0" fontId="12" fillId="0" borderId="16" xfId="0" applyFont="1" applyBorder="1"/>
    <xf numFmtId="0" fontId="2" fillId="0" borderId="1" xfId="0" applyFont="1" applyBorder="1" applyAlignment="1">
      <alignment horizontal="center"/>
    </xf>
    <xf numFmtId="0" fontId="2" fillId="0" borderId="14" xfId="0" applyFont="1" applyBorder="1" applyAlignment="1">
      <alignment horizontal="center"/>
    </xf>
    <xf numFmtId="0" fontId="2" fillId="0" borderId="17" xfId="0" applyFont="1" applyBorder="1" applyAlignment="1">
      <alignment horizontal="center"/>
    </xf>
    <xf numFmtId="164" fontId="6" fillId="0" borderId="0" xfId="0" applyNumberFormat="1" applyFont="1"/>
    <xf numFmtId="0" fontId="17" fillId="0" borderId="16" xfId="0" applyFont="1" applyBorder="1" applyAlignment="1">
      <alignment horizontal="center"/>
    </xf>
    <xf numFmtId="164" fontId="8" fillId="0" borderId="16" xfId="0" applyNumberFormat="1" applyFont="1" applyBorder="1"/>
    <xf numFmtId="166" fontId="13" fillId="0" borderId="16" xfId="0" applyNumberFormat="1" applyFont="1" applyBorder="1"/>
    <xf numFmtId="0" fontId="14" fillId="0" borderId="0" xfId="0" applyFont="1"/>
    <xf numFmtId="0" fontId="2" fillId="0" borderId="0" xfId="0" applyFont="1"/>
    <xf numFmtId="166" fontId="12" fillId="0" borderId="0" xfId="0" applyNumberFormat="1" applyFont="1"/>
    <xf numFmtId="0" fontId="2" fillId="0" borderId="0" xfId="0" applyFont="1" applyAlignment="1">
      <alignment horizontal="center"/>
    </xf>
    <xf numFmtId="0" fontId="4" fillId="3" borderId="21" xfId="0" applyFont="1" applyFill="1" applyBorder="1" applyAlignment="1">
      <alignment horizontal="center" vertical="center" wrapText="1"/>
    </xf>
    <xf numFmtId="0" fontId="2" fillId="0" borderId="0" xfId="0" applyFont="1" applyAlignment="1">
      <alignment horizontal="left"/>
    </xf>
    <xf numFmtId="0" fontId="2" fillId="0" borderId="0" xfId="0" applyFont="1" applyAlignment="1">
      <alignment horizontal="right"/>
    </xf>
    <xf numFmtId="0" fontId="1" fillId="0" borderId="26" xfId="0" applyFont="1" applyBorder="1" applyAlignment="1">
      <alignment wrapText="1"/>
    </xf>
    <xf numFmtId="3" fontId="17" fillId="0" borderId="16" xfId="1" applyNumberFormat="1" applyFont="1" applyBorder="1" applyAlignment="1" applyProtection="1">
      <alignment horizontal="center" wrapText="1"/>
    </xf>
    <xf numFmtId="164" fontId="8" fillId="0" borderId="4" xfId="0" applyNumberFormat="1" applyFont="1" applyBorder="1" applyAlignment="1">
      <alignment horizontal="right" wrapText="1"/>
    </xf>
    <xf numFmtId="0" fontId="1" fillId="5" borderId="3" xfId="0" applyFont="1" applyFill="1" applyBorder="1" applyAlignment="1">
      <alignment wrapText="1"/>
    </xf>
    <xf numFmtId="0" fontId="0" fillId="0" borderId="16" xfId="0" applyBorder="1" applyAlignment="1">
      <alignment horizontal="center"/>
    </xf>
    <xf numFmtId="0" fontId="1" fillId="0" borderId="28" xfId="0" applyFont="1" applyBorder="1" applyAlignment="1">
      <alignment wrapText="1"/>
    </xf>
    <xf numFmtId="0" fontId="0" fillId="0" borderId="15" xfId="0" applyBorder="1"/>
    <xf numFmtId="165" fontId="1" fillId="0" borderId="20" xfId="0" applyNumberFormat="1" applyFont="1" applyBorder="1" applyAlignment="1">
      <alignment horizontal="center" wrapText="1"/>
    </xf>
    <xf numFmtId="164" fontId="3" fillId="0" borderId="0" xfId="0" applyNumberFormat="1" applyFont="1" applyAlignment="1">
      <alignment horizontal="center" wrapText="1"/>
    </xf>
    <xf numFmtId="0" fontId="3" fillId="0" borderId="0" xfId="0" applyFont="1" applyAlignment="1">
      <alignment horizontal="center"/>
    </xf>
    <xf numFmtId="0" fontId="11" fillId="0" borderId="0" xfId="0" applyFont="1" applyAlignment="1">
      <alignment wrapText="1"/>
    </xf>
    <xf numFmtId="0" fontId="9" fillId="0" borderId="0" xfId="0" applyFont="1" applyAlignment="1">
      <alignment wrapText="1"/>
    </xf>
    <xf numFmtId="164" fontId="4" fillId="3" borderId="25" xfId="0" applyNumberFormat="1" applyFont="1" applyFill="1" applyBorder="1" applyAlignment="1">
      <alignment horizontal="right" vertical="center" wrapText="1"/>
    </xf>
    <xf numFmtId="0" fontId="2" fillId="0" borderId="3" xfId="0" applyFont="1" applyBorder="1" applyAlignment="1">
      <alignment vertical="center"/>
    </xf>
    <xf numFmtId="0" fontId="2" fillId="0" borderId="5" xfId="0" applyFont="1" applyBorder="1" applyAlignment="1">
      <alignment vertical="top"/>
    </xf>
    <xf numFmtId="0" fontId="15" fillId="0" borderId="30" xfId="0" quotePrefix="1" applyFont="1" applyBorder="1" applyAlignment="1">
      <alignment horizontal="left" vertical="center" wrapText="1"/>
    </xf>
    <xf numFmtId="0" fontId="15" fillId="0" borderId="31" xfId="0" applyFont="1" applyBorder="1" applyAlignment="1">
      <alignment horizontal="center" vertical="center" wrapText="1"/>
    </xf>
    <xf numFmtId="9" fontId="5" fillId="0" borderId="0" xfId="0" applyNumberFormat="1" applyFont="1"/>
    <xf numFmtId="0" fontId="7" fillId="0" borderId="0" xfId="0" applyFont="1" applyAlignment="1">
      <alignment horizontal="center" vertical="center" wrapText="1"/>
    </xf>
    <xf numFmtId="0" fontId="2" fillId="2" borderId="10" xfId="0" applyFont="1" applyFill="1" applyBorder="1" applyAlignment="1" applyProtection="1">
      <alignment horizontal="left" vertical="center"/>
      <protection locked="0"/>
    </xf>
    <xf numFmtId="0" fontId="2" fillId="2" borderId="2" xfId="0" applyFont="1" applyFill="1" applyBorder="1" applyAlignment="1" applyProtection="1">
      <alignment horizontal="left" vertical="center"/>
      <protection locked="0"/>
    </xf>
    <xf numFmtId="0" fontId="2" fillId="2" borderId="11" xfId="0" applyFont="1" applyFill="1" applyBorder="1" applyAlignment="1" applyProtection="1">
      <alignment horizontal="left" vertical="center"/>
      <protection locked="0"/>
    </xf>
    <xf numFmtId="0" fontId="2" fillId="0" borderId="1" xfId="0" applyFont="1" applyBorder="1" applyAlignment="1">
      <alignment horizontal="left" vertical="center"/>
    </xf>
    <xf numFmtId="0" fontId="2" fillId="0" borderId="14" xfId="0" applyFont="1" applyBorder="1" applyAlignment="1">
      <alignment horizontal="left" vertical="center"/>
    </xf>
    <xf numFmtId="0" fontId="2" fillId="0" borderId="7" xfId="0" applyFont="1" applyBorder="1" applyAlignment="1">
      <alignment horizontal="left" vertical="center"/>
    </xf>
    <xf numFmtId="0" fontId="2" fillId="2" borderId="1" xfId="0" applyFont="1" applyFill="1" applyBorder="1" applyAlignment="1" applyProtection="1">
      <alignment horizontal="left" vertical="center"/>
      <protection locked="0"/>
    </xf>
    <xf numFmtId="0" fontId="2" fillId="2" borderId="14" xfId="0" applyFont="1" applyFill="1" applyBorder="1" applyAlignment="1" applyProtection="1">
      <alignment horizontal="left" vertical="center"/>
      <protection locked="0"/>
    </xf>
    <xf numFmtId="0" fontId="2" fillId="2" borderId="7" xfId="0" applyFont="1" applyFill="1" applyBorder="1" applyAlignment="1" applyProtection="1">
      <alignment horizontal="left" vertical="center"/>
      <protection locked="0"/>
    </xf>
    <xf numFmtId="0" fontId="4" fillId="3" borderId="18" xfId="0" applyFont="1" applyFill="1" applyBorder="1" applyAlignment="1">
      <alignment vertical="center" wrapText="1"/>
    </xf>
    <xf numFmtId="0" fontId="0" fillId="0" borderId="21" xfId="0" applyBorder="1" applyAlignment="1">
      <alignment vertical="center"/>
    </xf>
    <xf numFmtId="0" fontId="1" fillId="0" borderId="8" xfId="0" applyFont="1" applyBorder="1" applyAlignment="1">
      <alignment wrapText="1"/>
    </xf>
    <xf numFmtId="0" fontId="1" fillId="0" borderId="17" xfId="0" applyFont="1" applyBorder="1" applyAlignment="1">
      <alignment wrapText="1"/>
    </xf>
    <xf numFmtId="49" fontId="1" fillId="2" borderId="1" xfId="0" applyNumberFormat="1" applyFont="1" applyFill="1" applyBorder="1" applyAlignment="1" applyProtection="1">
      <alignment horizontal="left" wrapText="1"/>
      <protection locked="0"/>
    </xf>
    <xf numFmtId="49" fontId="0" fillId="2" borderId="7" xfId="0" applyNumberFormat="1" applyFill="1" applyBorder="1" applyAlignment="1" applyProtection="1">
      <alignment horizontal="left" wrapText="1"/>
      <protection locked="0"/>
    </xf>
    <xf numFmtId="0" fontId="4" fillId="3" borderId="22" xfId="0" applyFont="1" applyFill="1" applyBorder="1" applyAlignment="1">
      <alignment horizontal="right" vertical="center" wrapText="1"/>
    </xf>
    <xf numFmtId="0" fontId="0" fillId="0" borderId="23" xfId="0" applyBorder="1" applyAlignment="1">
      <alignment horizontal="right" vertical="center"/>
    </xf>
    <xf numFmtId="0" fontId="0" fillId="0" borderId="24" xfId="0" applyBorder="1" applyAlignment="1">
      <alignment horizontal="right" vertical="center"/>
    </xf>
    <xf numFmtId="0" fontId="9" fillId="4" borderId="1" xfId="0" applyFont="1" applyFill="1" applyBorder="1" applyAlignment="1">
      <alignment horizontal="left" vertical="top" wrapText="1"/>
    </xf>
    <xf numFmtId="0" fontId="18" fillId="4" borderId="14" xfId="0" applyFont="1" applyFill="1" applyBorder="1" applyAlignment="1">
      <alignment horizontal="left" vertical="top" wrapText="1"/>
    </xf>
    <xf numFmtId="0" fontId="18" fillId="4" borderId="17" xfId="0" applyFont="1" applyFill="1" applyBorder="1" applyAlignment="1">
      <alignment horizontal="left" vertical="top" wrapText="1"/>
    </xf>
    <xf numFmtId="0" fontId="15" fillId="3" borderId="29" xfId="0" applyFont="1" applyFill="1" applyBorder="1" applyAlignment="1">
      <alignment vertical="center" wrapText="1"/>
    </xf>
    <xf numFmtId="0" fontId="15" fillId="3" borderId="30" xfId="0" applyFont="1" applyFill="1" applyBorder="1" applyAlignment="1">
      <alignment vertical="center" wrapText="1"/>
    </xf>
    <xf numFmtId="0" fontId="15" fillId="3" borderId="29" xfId="0" applyFont="1" applyFill="1" applyBorder="1" applyAlignment="1">
      <alignment horizontal="center" vertical="center" wrapText="1"/>
    </xf>
    <xf numFmtId="0" fontId="15" fillId="3" borderId="30" xfId="0" applyFont="1" applyFill="1" applyBorder="1" applyAlignment="1">
      <alignment horizontal="center" vertical="center" wrapText="1"/>
    </xf>
    <xf numFmtId="0" fontId="2" fillId="2" borderId="12" xfId="0" applyFont="1" applyFill="1" applyBorder="1" applyAlignment="1" applyProtection="1">
      <alignment horizontal="left" vertical="top"/>
      <protection locked="0"/>
    </xf>
    <xf numFmtId="0" fontId="2" fillId="2" borderId="15" xfId="0" applyFont="1" applyFill="1" applyBorder="1" applyAlignment="1" applyProtection="1">
      <alignment horizontal="left" vertical="top"/>
      <protection locked="0"/>
    </xf>
    <xf numFmtId="0" fontId="2" fillId="2" borderId="13" xfId="0" applyFont="1" applyFill="1" applyBorder="1" applyAlignment="1" applyProtection="1">
      <alignment horizontal="left" vertical="top"/>
      <protection locked="0"/>
    </xf>
  </cellXfs>
  <cellStyles count="3">
    <cellStyle name="Komma" xfId="1" builtinId="3"/>
    <cellStyle name="Standaard"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44</xdr:row>
      <xdr:rowOff>0</xdr:rowOff>
    </xdr:from>
    <xdr:to>
      <xdr:col>3</xdr:col>
      <xdr:colOff>0</xdr:colOff>
      <xdr:row>47</xdr:row>
      <xdr:rowOff>76199</xdr:rowOff>
    </xdr:to>
    <xdr:pic>
      <xdr:nvPicPr>
        <xdr:cNvPr id="2" name="Afbeelding 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67225" y="927735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44</xdr:row>
      <xdr:rowOff>0</xdr:rowOff>
    </xdr:from>
    <xdr:to>
      <xdr:col>3</xdr:col>
      <xdr:colOff>0</xdr:colOff>
      <xdr:row>48</xdr:row>
      <xdr:rowOff>19049</xdr:rowOff>
    </xdr:to>
    <xdr:pic>
      <xdr:nvPicPr>
        <xdr:cNvPr id="4" name="Afbeelding 2">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057650" y="5238750"/>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33</xdr:row>
      <xdr:rowOff>0</xdr:rowOff>
    </xdr:from>
    <xdr:to>
      <xdr:col>3</xdr:col>
      <xdr:colOff>0</xdr:colOff>
      <xdr:row>35</xdr:row>
      <xdr:rowOff>22226</xdr:rowOff>
    </xdr:to>
    <xdr:pic>
      <xdr:nvPicPr>
        <xdr:cNvPr id="6" name="Afbeelding 2">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19875" y="4029075"/>
          <a:ext cx="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3</xdr:col>
      <xdr:colOff>0</xdr:colOff>
      <xdr:row>0</xdr:row>
      <xdr:rowOff>0</xdr:rowOff>
    </xdr:from>
    <xdr:to>
      <xdr:col>3</xdr:col>
      <xdr:colOff>304800</xdr:colOff>
      <xdr:row>0</xdr:row>
      <xdr:rowOff>304800</xdr:rowOff>
    </xdr:to>
    <xdr:sp macro="" textlink="">
      <xdr:nvSpPr>
        <xdr:cNvPr id="1026" name="AutoShape 2" descr="Afbeeldingsresultaat voor omrin logo">
          <a:extLst>
            <a:ext uri="{FF2B5EF4-FFF2-40B4-BE49-F238E27FC236}">
              <a16:creationId xmlns:a16="http://schemas.microsoft.com/office/drawing/2014/main" id="{00000000-0008-0000-0000-000002040000}"/>
            </a:ext>
          </a:extLst>
        </xdr:cNvPr>
        <xdr:cNvSpPr>
          <a:spLocks noChangeAspect="1" noChangeArrowheads="1"/>
        </xdr:cNvSpPr>
      </xdr:nvSpPr>
      <xdr:spPr bwMode="auto">
        <a:xfrm>
          <a:off x="9058275" y="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7945966</xdr:colOff>
      <xdr:row>0</xdr:row>
      <xdr:rowOff>85372</xdr:rowOff>
    </xdr:from>
    <xdr:to>
      <xdr:col>1</xdr:col>
      <xdr:colOff>204610</xdr:colOff>
      <xdr:row>0</xdr:row>
      <xdr:rowOff>618772</xdr:rowOff>
    </xdr:to>
    <xdr:pic>
      <xdr:nvPicPr>
        <xdr:cNvPr id="7" name="Afbeelding 6" descr="https://www.werkenindeleidseregio.nl/wp-content/uploads/2021/12/gemeente-leiden.png">
          <a:extLst>
            <a:ext uri="{FF2B5EF4-FFF2-40B4-BE49-F238E27FC236}">
              <a16:creationId xmlns:a16="http://schemas.microsoft.com/office/drawing/2014/main" id="{00000000-0008-0000-0000-000007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45966" y="85372"/>
          <a:ext cx="1600200" cy="533400"/>
        </a:xfrm>
        <a:prstGeom prst="rect">
          <a:avLst/>
        </a:prstGeom>
        <a:noFill/>
        <a:ln>
          <a:noFill/>
        </a:ln>
      </xdr:spPr>
    </xdr:pic>
    <xdr:clientData/>
  </xdr:twoCellAnchor>
  <xdr:twoCellAnchor editAs="oneCell">
    <xdr:from>
      <xdr:col>1</xdr:col>
      <xdr:colOff>63500</xdr:colOff>
      <xdr:row>0</xdr:row>
      <xdr:rowOff>131445</xdr:rowOff>
    </xdr:from>
    <xdr:to>
      <xdr:col>2</xdr:col>
      <xdr:colOff>64206</xdr:colOff>
      <xdr:row>0</xdr:row>
      <xdr:rowOff>584200</xdr:rowOff>
    </xdr:to>
    <xdr:pic>
      <xdr:nvPicPr>
        <xdr:cNvPr id="8" name="Afbeelding 7" descr="https://www.werkenindeleidseregio.nl/wp-content/uploads/2021/12/gemeente-leiderdorp.png">
          <a:extLst>
            <a:ext uri="{FF2B5EF4-FFF2-40B4-BE49-F238E27FC236}">
              <a16:creationId xmlns:a16="http://schemas.microsoft.com/office/drawing/2014/main" id="{00000000-0008-0000-0000-000008000000}"/>
            </a:ext>
          </a:extLst>
        </xdr:cNvPr>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6731000" y="131445"/>
          <a:ext cx="1358900" cy="452755"/>
        </a:xfrm>
        <a:prstGeom prst="rect">
          <a:avLst/>
        </a:prstGeom>
        <a:noFill/>
        <a:ln>
          <a:noFill/>
        </a:ln>
      </xdr:spPr>
    </xdr:pic>
    <xdr:clientData/>
  </xdr:twoCellAnchor>
  <xdr:twoCellAnchor editAs="oneCell">
    <xdr:from>
      <xdr:col>2</xdr:col>
      <xdr:colOff>19050</xdr:colOff>
      <xdr:row>0</xdr:row>
      <xdr:rowOff>116205</xdr:rowOff>
    </xdr:from>
    <xdr:to>
      <xdr:col>2</xdr:col>
      <xdr:colOff>1600200</xdr:colOff>
      <xdr:row>1</xdr:row>
      <xdr:rowOff>8255</xdr:rowOff>
    </xdr:to>
    <xdr:pic>
      <xdr:nvPicPr>
        <xdr:cNvPr id="9" name="Afbeelding 8" descr="https://www.werkenindeleidseregio.nl/wp-content/uploads/2021/12/gemeente-oegstgeest.png">
          <a:extLst>
            <a:ext uri="{FF2B5EF4-FFF2-40B4-BE49-F238E27FC236}">
              <a16:creationId xmlns:a16="http://schemas.microsoft.com/office/drawing/2014/main" id="{00000000-0008-0000-0000-000009000000}"/>
            </a:ext>
          </a:extLst>
        </xdr:cNvPr>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051800" y="116205"/>
          <a:ext cx="1581150" cy="527050"/>
        </a:xfrm>
        <a:prstGeom prst="rect">
          <a:avLst/>
        </a:prstGeom>
        <a:noFill/>
        <a:ln>
          <a:noFill/>
        </a:ln>
      </xdr:spPr>
    </xdr:pic>
    <xdr:clientData/>
  </xdr:twoCellAnchor>
  <xdr:twoCellAnchor editAs="oneCell">
    <xdr:from>
      <xdr:col>2</xdr:col>
      <xdr:colOff>1543050</xdr:colOff>
      <xdr:row>0</xdr:row>
      <xdr:rowOff>137160</xdr:rowOff>
    </xdr:from>
    <xdr:to>
      <xdr:col>3</xdr:col>
      <xdr:colOff>1100666</xdr:colOff>
      <xdr:row>0</xdr:row>
      <xdr:rowOff>581660</xdr:rowOff>
    </xdr:to>
    <xdr:pic>
      <xdr:nvPicPr>
        <xdr:cNvPr id="10" name="Afbeelding 9" descr="https://www.werkenindeleidseregio.nl/wp-content/uploads/2021/12/gemeente-zoeterwoude.png">
          <a:extLst>
            <a:ext uri="{FF2B5EF4-FFF2-40B4-BE49-F238E27FC236}">
              <a16:creationId xmlns:a16="http://schemas.microsoft.com/office/drawing/2014/main" id="{00000000-0008-0000-0000-00000A000000}"/>
            </a:ext>
          </a:extLst>
        </xdr:cNvPr>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575800" y="137160"/>
          <a:ext cx="1333500" cy="444500"/>
        </a:xfrm>
        <a:prstGeom prst="rect">
          <a:avLst/>
        </a:prstGeom>
        <a:noFill/>
        <a:ln>
          <a:noFill/>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78"/>
  <sheetViews>
    <sheetView showGridLines="0" tabSelected="1" zoomScale="80" zoomScaleNormal="80" workbookViewId="0">
      <selection activeCell="C5" sqref="C5"/>
    </sheetView>
  </sheetViews>
  <sheetFormatPr defaultColWidth="9.140625" defaultRowHeight="12" x14ac:dyDescent="0.2"/>
  <cols>
    <col min="1" max="1" width="133.7109375" style="47" bestFit="1" customWidth="1"/>
    <col min="2" max="2" width="19.42578125" style="47" bestFit="1" customWidth="1"/>
    <col min="3" max="3" width="25.42578125" style="47" bestFit="1" customWidth="1"/>
    <col min="4" max="4" width="22.5703125" style="47" bestFit="1" customWidth="1"/>
    <col min="5" max="5" width="1.42578125" style="47" bestFit="1" customWidth="1"/>
    <col min="6" max="6" width="18.5703125" style="47" customWidth="1"/>
    <col min="7" max="7" width="17.5703125" style="47" hidden="1" customWidth="1"/>
    <col min="8" max="8" width="8.140625" style="47" hidden="1" customWidth="1"/>
    <col min="9" max="9" width="28" style="47" customWidth="1"/>
    <col min="10" max="14" width="9.140625" style="47"/>
    <col min="15" max="15" width="0" style="47" hidden="1" customWidth="1"/>
    <col min="16" max="16" width="3.5703125" style="47" hidden="1" customWidth="1"/>
    <col min="17" max="17" width="8.140625" style="47" hidden="1" customWidth="1"/>
    <col min="18" max="18" width="9.140625" style="47" hidden="1" customWidth="1"/>
    <col min="19" max="19" width="7.28515625" style="47" hidden="1" customWidth="1"/>
    <col min="20" max="20" width="11" style="47" hidden="1" customWidth="1"/>
    <col min="21" max="21" width="1.85546875" style="47" hidden="1" customWidth="1"/>
    <col min="22" max="16384" width="9.140625" style="47"/>
  </cols>
  <sheetData>
    <row r="1" spans="1:9" s="15" customFormat="1" ht="50.1" customHeight="1" x14ac:dyDescent="0.25">
      <c r="A1" s="13" t="s">
        <v>68</v>
      </c>
      <c r="B1" s="13"/>
      <c r="C1" s="13"/>
      <c r="D1"/>
      <c r="E1" s="14"/>
      <c r="F1" s="14"/>
      <c r="G1" s="14"/>
      <c r="I1" s="16"/>
    </row>
    <row r="2" spans="1:9" s="15" customFormat="1" ht="50.1" customHeight="1" thickBot="1" x14ac:dyDescent="0.25">
      <c r="A2" s="71" t="s">
        <v>0</v>
      </c>
      <c r="B2" s="71"/>
      <c r="C2" s="71"/>
      <c r="D2" s="71"/>
      <c r="E2" s="17"/>
      <c r="F2" s="17"/>
      <c r="G2" s="17"/>
    </row>
    <row r="3" spans="1:9" s="15" customFormat="1" ht="30" customHeight="1" x14ac:dyDescent="0.2">
      <c r="A3" s="18" t="s">
        <v>1</v>
      </c>
      <c r="B3" s="19" t="s">
        <v>2</v>
      </c>
      <c r="C3" s="19" t="s">
        <v>3</v>
      </c>
      <c r="D3" s="20" t="s">
        <v>4</v>
      </c>
      <c r="E3" s="17"/>
      <c r="G3" s="17"/>
    </row>
    <row r="4" spans="1:9" s="15" customFormat="1" ht="20.100000000000001" customHeight="1" x14ac:dyDescent="0.25">
      <c r="A4" s="21" t="s">
        <v>5</v>
      </c>
      <c r="B4" s="22"/>
      <c r="C4" s="23">
        <v>90</v>
      </c>
      <c r="D4" s="3"/>
      <c r="E4" s="24"/>
    </row>
    <row r="5" spans="1:9" s="15" customFormat="1" ht="20.100000000000001" customHeight="1" x14ac:dyDescent="0.2">
      <c r="A5" s="25" t="s">
        <v>6</v>
      </c>
      <c r="B5" s="22"/>
      <c r="C5" s="2">
        <v>0</v>
      </c>
      <c r="D5" s="1">
        <v>0</v>
      </c>
      <c r="E5" s="17"/>
      <c r="F5" s="16"/>
      <c r="G5" s="17"/>
    </row>
    <row r="6" spans="1:9" s="15" customFormat="1" ht="20.100000000000001" customHeight="1" thickBot="1" x14ac:dyDescent="0.3">
      <c r="A6" s="26" t="s">
        <v>7</v>
      </c>
      <c r="B6" s="27">
        <v>6247</v>
      </c>
      <c r="C6" s="28">
        <f>C4+C5</f>
        <v>90</v>
      </c>
      <c r="D6" s="5">
        <f>B6*C6</f>
        <v>562230</v>
      </c>
      <c r="E6"/>
      <c r="F6" s="16"/>
      <c r="G6" s="17"/>
      <c r="I6" s="70"/>
    </row>
    <row r="7" spans="1:9" s="15" customFormat="1" ht="20.100000000000001" customHeight="1" x14ac:dyDescent="0.2">
      <c r="A7" s="29" t="s">
        <v>69</v>
      </c>
      <c r="B7" s="30"/>
      <c r="C7" s="30"/>
      <c r="D7" s="4"/>
      <c r="E7" s="17"/>
      <c r="F7" s="16"/>
      <c r="G7" s="17"/>
    </row>
    <row r="8" spans="1:9" s="15" customFormat="1" ht="20.100000000000001" customHeight="1" x14ac:dyDescent="0.2">
      <c r="A8" s="31" t="s">
        <v>8</v>
      </c>
      <c r="B8" s="30"/>
      <c r="C8" s="30"/>
      <c r="D8" s="4"/>
      <c r="E8" s="17"/>
      <c r="F8" s="16"/>
      <c r="G8" s="17"/>
    </row>
    <row r="9" spans="1:9" s="15" customFormat="1" ht="20.100000000000001" customHeight="1" thickBot="1" x14ac:dyDescent="0.25">
      <c r="A9" s="17"/>
      <c r="B9" s="17" t="s">
        <v>9</v>
      </c>
      <c r="C9" s="17"/>
      <c r="D9" s="17"/>
      <c r="E9" s="17"/>
      <c r="F9" s="16"/>
      <c r="G9" s="17"/>
    </row>
    <row r="10" spans="1:9" s="15" customFormat="1" ht="20.100000000000001" customHeight="1" x14ac:dyDescent="0.25">
      <c r="A10" s="18" t="s">
        <v>10</v>
      </c>
      <c r="B10" s="19" t="s">
        <v>2</v>
      </c>
      <c r="C10" s="19" t="s">
        <v>3</v>
      </c>
      <c r="D10" s="20" t="s">
        <v>11</v>
      </c>
      <c r="E10"/>
      <c r="F10" s="16"/>
      <c r="G10" s="17"/>
    </row>
    <row r="11" spans="1:9" s="15" customFormat="1" ht="20.100000000000001" customHeight="1" thickBot="1" x14ac:dyDescent="0.3">
      <c r="A11" s="32" t="s">
        <v>12</v>
      </c>
      <c r="B11" s="27">
        <v>6247</v>
      </c>
      <c r="C11" s="8">
        <v>0</v>
      </c>
      <c r="D11" s="6">
        <f>B11*C11</f>
        <v>0</v>
      </c>
      <c r="E11"/>
      <c r="F11" s="16"/>
      <c r="G11" s="17"/>
      <c r="I11" s="70"/>
    </row>
    <row r="12" spans="1:9" s="15" customFormat="1" ht="20.100000000000001" customHeight="1" thickBot="1" x14ac:dyDescent="0.3">
      <c r="A12" s="16"/>
      <c r="B12" s="17"/>
      <c r="E12" t="s">
        <v>9</v>
      </c>
      <c r="F12" s="16"/>
      <c r="G12" s="17"/>
    </row>
    <row r="13" spans="1:9" s="15" customFormat="1" ht="29.25" customHeight="1" x14ac:dyDescent="0.25">
      <c r="A13" s="33" t="s">
        <v>13</v>
      </c>
      <c r="B13" s="20" t="s">
        <v>14</v>
      </c>
      <c r="C13" s="20" t="s">
        <v>15</v>
      </c>
      <c r="D13" s="20" t="s">
        <v>16</v>
      </c>
      <c r="E13"/>
      <c r="F13" s="16"/>
      <c r="G13" s="17"/>
    </row>
    <row r="14" spans="1:9" s="15" customFormat="1" ht="20.100000000000001" customHeight="1" x14ac:dyDescent="0.25">
      <c r="A14" s="34" t="s">
        <v>17</v>
      </c>
      <c r="B14" s="34">
        <v>3</v>
      </c>
      <c r="C14" s="9">
        <v>0</v>
      </c>
      <c r="D14" s="35">
        <f>B14*C14</f>
        <v>0</v>
      </c>
      <c r="E14"/>
      <c r="F14" s="16"/>
      <c r="G14" s="17"/>
    </row>
    <row r="15" spans="1:9" s="15" customFormat="1" ht="20.100000000000001" customHeight="1" x14ac:dyDescent="0.25">
      <c r="A15" s="25" t="s">
        <v>18</v>
      </c>
      <c r="B15" s="36"/>
      <c r="C15" s="37"/>
      <c r="D15" s="11">
        <f>SUM(D14:D14)</f>
        <v>0</v>
      </c>
      <c r="E15"/>
      <c r="F15" s="16"/>
      <c r="G15" s="17"/>
    </row>
    <row r="16" spans="1:9" s="15" customFormat="1" ht="20.100000000000001" customHeight="1" thickBot="1" x14ac:dyDescent="0.3">
      <c r="A16" s="38"/>
      <c r="B16" s="39"/>
      <c r="C16" s="40"/>
      <c r="D16" s="41"/>
      <c r="E16"/>
      <c r="F16" s="42"/>
      <c r="G16" s="17"/>
    </row>
    <row r="17" spans="1:21" s="15" customFormat="1" ht="35.25" customHeight="1" x14ac:dyDescent="0.25">
      <c r="A17" s="33" t="s">
        <v>19</v>
      </c>
      <c r="B17" s="33" t="s">
        <v>20</v>
      </c>
      <c r="C17" s="20" t="s">
        <v>21</v>
      </c>
      <c r="D17" s="33" t="s">
        <v>22</v>
      </c>
      <c r="E17"/>
      <c r="F17" s="42"/>
      <c r="G17" s="17"/>
    </row>
    <row r="18" spans="1:21" s="15" customFormat="1" ht="20.100000000000001" customHeight="1" x14ac:dyDescent="0.25">
      <c r="A18" s="25" t="s">
        <v>23</v>
      </c>
      <c r="B18" s="10">
        <v>0</v>
      </c>
      <c r="C18" s="43">
        <v>116</v>
      </c>
      <c r="D18" s="44">
        <f>B18*C18</f>
        <v>0</v>
      </c>
      <c r="E18"/>
      <c r="F18" s="16"/>
      <c r="G18" s="17"/>
    </row>
    <row r="19" spans="1:21" s="15" customFormat="1" ht="20.100000000000001" customHeight="1" x14ac:dyDescent="0.25">
      <c r="A19" s="25" t="s">
        <v>24</v>
      </c>
      <c r="B19" s="37"/>
      <c r="C19" s="37"/>
      <c r="D19" s="45">
        <f>D18</f>
        <v>0</v>
      </c>
      <c r="E19"/>
      <c r="F19" s="16"/>
      <c r="G19" s="17"/>
    </row>
    <row r="20" spans="1:21" ht="20.100000000000001" customHeight="1" x14ac:dyDescent="0.2">
      <c r="A20" s="46" t="s">
        <v>25</v>
      </c>
      <c r="E20" s="48"/>
    </row>
    <row r="21" spans="1:21" ht="20.100000000000001" customHeight="1" x14ac:dyDescent="0.2">
      <c r="A21" s="46" t="s">
        <v>26</v>
      </c>
      <c r="E21" s="48"/>
    </row>
    <row r="22" spans="1:21" ht="20.100000000000001" customHeight="1" thickBot="1" x14ac:dyDescent="0.25">
      <c r="A22" s="16"/>
      <c r="B22" s="17"/>
      <c r="C22" s="15"/>
      <c r="D22" s="15"/>
      <c r="E22" s="17"/>
      <c r="P22" s="49" t="s">
        <v>27</v>
      </c>
      <c r="Q22" s="47" t="s">
        <v>28</v>
      </c>
      <c r="S22" s="47" t="s">
        <v>28</v>
      </c>
      <c r="T22" s="47" t="s">
        <v>29</v>
      </c>
      <c r="U22" s="47">
        <v>0</v>
      </c>
    </row>
    <row r="23" spans="1:21" ht="20.100000000000001" customHeight="1" x14ac:dyDescent="0.2">
      <c r="A23" s="81" t="s">
        <v>30</v>
      </c>
      <c r="B23" s="82"/>
      <c r="C23" s="50" t="s">
        <v>31</v>
      </c>
      <c r="D23" s="20" t="s">
        <v>32</v>
      </c>
      <c r="E23" s="17"/>
      <c r="P23" s="49" t="s">
        <v>28</v>
      </c>
      <c r="Q23" s="47" t="s">
        <v>33</v>
      </c>
      <c r="S23" s="47" t="s">
        <v>34</v>
      </c>
      <c r="T23" s="47" t="s">
        <v>35</v>
      </c>
      <c r="U23" s="47">
        <v>1</v>
      </c>
    </row>
    <row r="24" spans="1:21" ht="20.100000000000001" customHeight="1" x14ac:dyDescent="0.25">
      <c r="A24" s="83" t="s">
        <v>36</v>
      </c>
      <c r="B24" s="84"/>
      <c r="C24" s="85"/>
      <c r="D24" s="86"/>
      <c r="E24" s="17"/>
      <c r="Q24" s="47" t="s">
        <v>37</v>
      </c>
      <c r="S24" s="47" t="s">
        <v>38</v>
      </c>
      <c r="T24" s="47" t="s">
        <v>39</v>
      </c>
      <c r="U24" s="47">
        <v>2</v>
      </c>
    </row>
    <row r="25" spans="1:21" s="51" customFormat="1" ht="20.100000000000001" customHeight="1" x14ac:dyDescent="0.25">
      <c r="A25" s="83" t="s">
        <v>40</v>
      </c>
      <c r="B25" s="84"/>
      <c r="C25" s="85"/>
      <c r="D25" s="86"/>
      <c r="E25" s="17"/>
      <c r="Q25" s="51" t="s">
        <v>41</v>
      </c>
      <c r="S25" s="51" t="s">
        <v>42</v>
      </c>
      <c r="T25" s="51" t="s">
        <v>43</v>
      </c>
      <c r="U25" s="52">
        <v>3</v>
      </c>
    </row>
    <row r="26" spans="1:21" ht="20.100000000000001" customHeight="1" x14ac:dyDescent="0.25">
      <c r="A26" s="83" t="s">
        <v>44</v>
      </c>
      <c r="B26" s="84"/>
      <c r="C26" s="85"/>
      <c r="D26" s="86"/>
      <c r="E26" s="17"/>
      <c r="Q26" s="47" t="s">
        <v>45</v>
      </c>
      <c r="S26" s="47" t="s">
        <v>46</v>
      </c>
      <c r="U26" s="47">
        <v>4</v>
      </c>
    </row>
    <row r="27" spans="1:21" ht="20.100000000000001" customHeight="1" x14ac:dyDescent="0.25">
      <c r="A27" s="53" t="s">
        <v>47</v>
      </c>
      <c r="B27" s="54">
        <f>B6</f>
        <v>6247</v>
      </c>
      <c r="C27" s="7">
        <v>1.5</v>
      </c>
      <c r="D27" s="55">
        <f>B27*C27</f>
        <v>9370.5</v>
      </c>
      <c r="E27"/>
      <c r="F27" s="47" t="s">
        <v>9</v>
      </c>
      <c r="Q27" s="47" t="s">
        <v>48</v>
      </c>
      <c r="S27" s="47" t="s">
        <v>49</v>
      </c>
      <c r="U27" s="47">
        <v>5</v>
      </c>
    </row>
    <row r="28" spans="1:21" ht="20.100000000000001" customHeight="1" x14ac:dyDescent="0.25">
      <c r="A28" s="56" t="s">
        <v>50</v>
      </c>
      <c r="B28" s="57" t="s">
        <v>51</v>
      </c>
      <c r="C28" s="12">
        <v>0</v>
      </c>
      <c r="D28" s="3">
        <f>2*C28*B27/5</f>
        <v>0</v>
      </c>
      <c r="E28"/>
    </row>
    <row r="29" spans="1:21" ht="20.100000000000001" customHeight="1" thickBot="1" x14ac:dyDescent="0.3">
      <c r="A29" s="58" t="s">
        <v>52</v>
      </c>
      <c r="B29" s="59"/>
      <c r="C29" s="60"/>
      <c r="D29" s="6">
        <f>D27+D28</f>
        <v>9370.5</v>
      </c>
      <c r="E29" s="61"/>
      <c r="F29" s="62"/>
    </row>
    <row r="30" spans="1:21" ht="20.100000000000001" customHeight="1" x14ac:dyDescent="0.25">
      <c r="A30" s="63" t="s">
        <v>53</v>
      </c>
      <c r="B30"/>
      <c r="C30" s="4"/>
      <c r="D30" s="4"/>
      <c r="E30" s="17"/>
    </row>
    <row r="31" spans="1:21" ht="20.100000000000001" customHeight="1" thickBot="1" x14ac:dyDescent="0.3">
      <c r="A31" s="64"/>
      <c r="B31"/>
      <c r="C31" s="4"/>
      <c r="D31" s="4"/>
      <c r="E31" s="17"/>
    </row>
    <row r="32" spans="1:21" ht="20.100000000000001" customHeight="1" thickBot="1" x14ac:dyDescent="0.25">
      <c r="A32" s="87" t="s">
        <v>54</v>
      </c>
      <c r="B32" s="88"/>
      <c r="C32" s="89"/>
      <c r="D32" s="65">
        <f>(D6+D11)/2 -(D15+D19)-(D29)</f>
        <v>271744.5</v>
      </c>
      <c r="E32" s="17"/>
    </row>
    <row r="33" spans="1:4" ht="30" customHeight="1" x14ac:dyDescent="0.2">
      <c r="A33" s="90" t="s">
        <v>55</v>
      </c>
      <c r="B33" s="91"/>
      <c r="C33" s="91"/>
      <c r="D33" s="92"/>
    </row>
    <row r="34" spans="1:4" ht="20.100000000000001" customHeight="1" thickBot="1" x14ac:dyDescent="0.25"/>
    <row r="35" spans="1:4" ht="20.100000000000001" customHeight="1" x14ac:dyDescent="0.2">
      <c r="A35" s="72" t="s">
        <v>56</v>
      </c>
      <c r="B35" s="73"/>
      <c r="C35" s="73"/>
      <c r="D35" s="74"/>
    </row>
    <row r="36" spans="1:4" ht="20.100000000000001" customHeight="1" x14ac:dyDescent="0.2">
      <c r="A36" s="66"/>
      <c r="B36" s="75"/>
      <c r="C36" s="76"/>
      <c r="D36" s="77"/>
    </row>
    <row r="37" spans="1:4" ht="20.100000000000001" customHeight="1" x14ac:dyDescent="0.2">
      <c r="A37" s="66" t="s">
        <v>57</v>
      </c>
      <c r="B37" s="78"/>
      <c r="C37" s="79"/>
      <c r="D37" s="80"/>
    </row>
    <row r="38" spans="1:4" ht="20.100000000000001" customHeight="1" x14ac:dyDescent="0.2">
      <c r="A38" s="66"/>
      <c r="B38" s="75"/>
      <c r="C38" s="76"/>
      <c r="D38" s="77"/>
    </row>
    <row r="39" spans="1:4" ht="20.100000000000001" customHeight="1" x14ac:dyDescent="0.2">
      <c r="A39" s="66" t="s">
        <v>58</v>
      </c>
      <c r="B39" s="78"/>
      <c r="C39" s="79"/>
      <c r="D39" s="80"/>
    </row>
    <row r="40" spans="1:4" ht="20.100000000000001" customHeight="1" x14ac:dyDescent="0.2">
      <c r="A40" s="66"/>
      <c r="B40" s="75"/>
      <c r="C40" s="76"/>
      <c r="D40" s="77"/>
    </row>
    <row r="41" spans="1:4" ht="20.100000000000001" customHeight="1" x14ac:dyDescent="0.2">
      <c r="A41" s="66" t="s">
        <v>59</v>
      </c>
      <c r="B41" s="78"/>
      <c r="C41" s="79"/>
      <c r="D41" s="80"/>
    </row>
    <row r="42" spans="1:4" ht="20.100000000000001" customHeight="1" x14ac:dyDescent="0.2">
      <c r="A42" s="66"/>
      <c r="B42" s="75"/>
      <c r="C42" s="76"/>
      <c r="D42" s="77"/>
    </row>
    <row r="43" spans="1:4" ht="20.100000000000001" customHeight="1" thickBot="1" x14ac:dyDescent="0.25">
      <c r="A43" s="67" t="s">
        <v>60</v>
      </c>
      <c r="B43" s="97"/>
      <c r="C43" s="98"/>
      <c r="D43" s="99"/>
    </row>
    <row r="44" spans="1:4" ht="20.100000000000001" customHeight="1" x14ac:dyDescent="0.2"/>
    <row r="71" spans="7:8" ht="12.75" thickBot="1" x14ac:dyDescent="0.25"/>
    <row r="72" spans="7:8" x14ac:dyDescent="0.2">
      <c r="G72" s="93" t="s">
        <v>61</v>
      </c>
      <c r="H72" s="95" t="s">
        <v>62</v>
      </c>
    </row>
    <row r="73" spans="7:8" ht="12.75" thickBot="1" x14ac:dyDescent="0.25">
      <c r="G73" s="94"/>
      <c r="H73" s="96"/>
    </row>
    <row r="74" spans="7:8" ht="24.75" thickBot="1" x14ac:dyDescent="0.25">
      <c r="G74" s="68" t="s">
        <v>63</v>
      </c>
      <c r="H74" s="69">
        <v>0</v>
      </c>
    </row>
    <row r="75" spans="7:8" ht="12.75" thickBot="1" x14ac:dyDescent="0.25">
      <c r="G75" s="68" t="s">
        <v>64</v>
      </c>
      <c r="H75" s="69">
        <v>3</v>
      </c>
    </row>
    <row r="76" spans="7:8" ht="12.75" thickBot="1" x14ac:dyDescent="0.25">
      <c r="G76" s="68" t="s">
        <v>65</v>
      </c>
      <c r="H76" s="69">
        <v>5</v>
      </c>
    </row>
    <row r="77" spans="7:8" ht="24.75" thickBot="1" x14ac:dyDescent="0.25">
      <c r="G77" s="68" t="s">
        <v>66</v>
      </c>
      <c r="H77" s="69">
        <v>8</v>
      </c>
    </row>
    <row r="78" spans="7:8" ht="24.75" thickBot="1" x14ac:dyDescent="0.25">
      <c r="G78" s="68" t="s">
        <v>67</v>
      </c>
      <c r="H78" s="69">
        <v>10</v>
      </c>
    </row>
  </sheetData>
  <sheetProtection algorithmName="SHA-512" hashValue="4MhdWhlL6wp4hg7LSw8iHQZtJuYHdlf4qu2o+33N8o7Fc9QBKR9+US3aZLbEntjI3jYcVdXrSuPlKYPcTZWGeg==" saltValue="m9pLgBl/6Wc1gLvpNmWF4g==" spinCount="100000" sheet="1" objects="1" scenarios="1" selectLockedCells="1"/>
  <protectedRanges>
    <protectedRange sqref="C5 B41 C11 C24:C26 C28 B43 B39 A35 B37" name="Bereik1"/>
    <protectedRange sqref="B18 C14" name="Bereik1_1"/>
  </protectedRanges>
  <mergeCells count="21">
    <mergeCell ref="G72:G73"/>
    <mergeCell ref="H72:H73"/>
    <mergeCell ref="B43:D43"/>
    <mergeCell ref="B39:D39"/>
    <mergeCell ref="B40:D40"/>
    <mergeCell ref="B41:D41"/>
    <mergeCell ref="B42:D42"/>
    <mergeCell ref="A2:D2"/>
    <mergeCell ref="A35:D35"/>
    <mergeCell ref="B36:D36"/>
    <mergeCell ref="B37:D37"/>
    <mergeCell ref="B38:D38"/>
    <mergeCell ref="A23:B23"/>
    <mergeCell ref="A24:B24"/>
    <mergeCell ref="A25:B25"/>
    <mergeCell ref="C24:D24"/>
    <mergeCell ref="C25:D25"/>
    <mergeCell ref="C26:D26"/>
    <mergeCell ref="A32:C32"/>
    <mergeCell ref="A33:D33"/>
    <mergeCell ref="A26:B26"/>
  </mergeCells>
  <dataValidations count="1">
    <dataValidation type="decimal" operator="greaterThanOrEqual" allowBlank="1" showInputMessage="1" showErrorMessage="1" sqref="C5 C11" xr:uid="{00000000-0002-0000-0000-000000000000}">
      <formula1>0</formula1>
    </dataValidation>
  </dataValidations>
  <pageMargins left="0.70866141732283472" right="0.31496062992125984" top="0.55118110236220474" bottom="0.35433070866141736" header="0.31496062992125984" footer="0.31496062992125984"/>
  <pageSetup paperSize="9" scale="5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111998B696518499D1D15CEF33FD7C6" ma:contentTypeVersion="9" ma:contentTypeDescription="Een nieuw document maken." ma:contentTypeScope="" ma:versionID="1cbfcc1a3783c79031db455ee0e880eb">
  <xsd:schema xmlns:xsd="http://www.w3.org/2001/XMLSchema" xmlns:xs="http://www.w3.org/2001/XMLSchema" xmlns:p="http://schemas.microsoft.com/office/2006/metadata/properties" xmlns:ns3="7e386485-a582-4911-a43c-ade3deae96f6" xmlns:ns4="c3b418de-604d-4a00-9fe5-b5216ffe245c" targetNamespace="http://schemas.microsoft.com/office/2006/metadata/properties" ma:root="true" ma:fieldsID="7ddc206aeb1f26b83be8beb72f989cb6" ns3:_="" ns4:_="">
    <xsd:import namespace="7e386485-a582-4911-a43c-ade3deae96f6"/>
    <xsd:import namespace="c3b418de-604d-4a00-9fe5-b5216ffe245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386485-a582-4911-a43c-ade3deae96f6"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SharingHintHash" ma:index="10" nillable="true" ma:displayName="Hint-hash dele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b418de-604d-4a00-9fe5-b5216ffe245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651AEFD-5910-4210-9904-4BD7DDF54D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e386485-a582-4911-a43c-ade3deae96f6"/>
    <ds:schemaRef ds:uri="c3b418de-604d-4a00-9fe5-b5216ffe24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D3DF11F-1659-4A70-9DF7-F6483519A387}">
  <ds:schemaRefs>
    <ds:schemaRef ds:uri="http://schemas.microsoft.com/sharepoint/v3/contenttype/forms"/>
  </ds:schemaRefs>
</ds:datastoreItem>
</file>

<file path=customXml/itemProps3.xml><?xml version="1.0" encoding="utf-8"?>
<ds:datastoreItem xmlns:ds="http://schemas.openxmlformats.org/officeDocument/2006/customXml" ds:itemID="{4AA8B15F-30A7-469E-8C61-DA92367EE2C4}">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c3b418de-604d-4a00-9fe5-b5216ffe245c"/>
    <ds:schemaRef ds:uri="http://purl.org/dc/terms/"/>
    <ds:schemaRef ds:uri="http://schemas.openxmlformats.org/package/2006/metadata/core-properties"/>
    <ds:schemaRef ds:uri="7e386485-a582-4911-a43c-ade3deae96f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Perceel 1</vt:lpstr>
      <vt:lpstr>'Perceel 1'!Afdrukbereik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Bart van den Brink</dc:creator>
  <cp:keywords/>
  <dc:description/>
  <cp:lastModifiedBy>Vermolen, Roy</cp:lastModifiedBy>
  <cp:revision/>
  <dcterms:created xsi:type="dcterms:W3CDTF">2011-11-07T14:20:54Z</dcterms:created>
  <dcterms:modified xsi:type="dcterms:W3CDTF">2022-11-24T11:27:21Z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0x010100C111998B696518499D1D15CEF33FD7C6</vt:lpwstr>
  </property>
</Properties>
</file>