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0170rivez-my.sharepoint.com/personal/j_boer_rivez_nl/Documents/Documents/Aanbesteding Krimpen/2022-09-21/"/>
    </mc:Choice>
  </mc:AlternateContent>
  <xr:revisionPtr revIDLastSave="0" documentId="8_{19B13689-EF22-4608-8D34-307B1C44E1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taalbestand" sheetId="1" r:id="rId1"/>
  </sheets>
  <definedNames>
    <definedName name="_xlnm._FilterDatabase" localSheetId="0" hidden="1">Totaalbestand!$A$1:$O$47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0" i="1" l="1"/>
  <c r="N44" i="1"/>
  <c r="N45" i="1"/>
  <c r="N46" i="1"/>
  <c r="N47" i="1"/>
  <c r="K2" i="1"/>
  <c r="N2" i="1" s="1"/>
  <c r="K3" i="1"/>
  <c r="N3" i="1" s="1"/>
  <c r="K4" i="1"/>
  <c r="K5" i="1"/>
  <c r="K6" i="1"/>
  <c r="N6" i="1" s="1"/>
  <c r="K7" i="1"/>
  <c r="K8" i="1"/>
  <c r="K9" i="1"/>
  <c r="K10" i="1"/>
  <c r="N10" i="1" s="1"/>
  <c r="K11" i="1"/>
  <c r="K12" i="1"/>
  <c r="N12" i="1" s="1"/>
  <c r="K13" i="1"/>
  <c r="N13" i="1" s="1"/>
  <c r="K16" i="1"/>
  <c r="K17" i="1"/>
  <c r="K18" i="1"/>
  <c r="K19" i="1"/>
  <c r="K20" i="1"/>
  <c r="N20" i="1" s="1"/>
  <c r="K21" i="1"/>
  <c r="N21" i="1" s="1"/>
  <c r="K22" i="1"/>
  <c r="N22" i="1" s="1"/>
  <c r="K23" i="1"/>
  <c r="N23" i="1" s="1"/>
  <c r="K24" i="1"/>
  <c r="N24" i="1" s="1"/>
  <c r="K25" i="1"/>
  <c r="N25" i="1" s="1"/>
  <c r="K26" i="1"/>
  <c r="N26" i="1" s="1"/>
  <c r="K27" i="1"/>
  <c r="N27" i="1" s="1"/>
  <c r="K28" i="1"/>
  <c r="K29" i="1"/>
  <c r="N29" i="1" s="1"/>
  <c r="K30" i="1"/>
  <c r="K31" i="1"/>
  <c r="N31" i="1" s="1"/>
  <c r="K32" i="1"/>
  <c r="N32" i="1" s="1"/>
  <c r="K33" i="1"/>
  <c r="N33" i="1" s="1"/>
  <c r="K34" i="1"/>
  <c r="K35" i="1"/>
  <c r="N35" i="1" s="1"/>
  <c r="K36" i="1"/>
  <c r="K37" i="1"/>
  <c r="K38" i="1"/>
  <c r="K39" i="1"/>
  <c r="N39" i="1" s="1"/>
  <c r="K41" i="1"/>
  <c r="N41" i="1" s="1"/>
  <c r="K42" i="1"/>
  <c r="N42" i="1" s="1"/>
  <c r="K43" i="1"/>
  <c r="M5" i="1"/>
  <c r="N5" i="1" s="1"/>
  <c r="M7" i="1"/>
  <c r="N7" i="1" s="1"/>
  <c r="M8" i="1"/>
  <c r="N8" i="1" s="1"/>
  <c r="M9" i="1"/>
  <c r="N9" i="1" s="1"/>
  <c r="M11" i="1"/>
  <c r="N11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8" i="1"/>
  <c r="N28" i="1" s="1"/>
  <c r="M30" i="1"/>
  <c r="N30" i="1" s="1"/>
  <c r="M34" i="1"/>
  <c r="N34" i="1" s="1"/>
  <c r="M36" i="1"/>
  <c r="N36" i="1" s="1"/>
  <c r="M37" i="1"/>
  <c r="N37" i="1" s="1"/>
  <c r="M38" i="1"/>
  <c r="N38" i="1" s="1"/>
  <c r="M43" i="1"/>
  <c r="N43" i="1" s="1"/>
  <c r="M4" i="1"/>
  <c r="N4" i="1" s="1"/>
</calcChain>
</file>

<file path=xl/sharedStrings.xml><?xml version="1.0" encoding="utf-8"?>
<sst xmlns="http://schemas.openxmlformats.org/spreadsheetml/2006/main" count="319" uniqueCount="212">
  <si>
    <t>Rapportnr Opstal</t>
  </si>
  <si>
    <t>Rapportnr Inventaris</t>
  </si>
  <si>
    <t>Object</t>
  </si>
  <si>
    <t>Adres</t>
  </si>
  <si>
    <t>Postcode</t>
  </si>
  <si>
    <t>Plaats</t>
  </si>
  <si>
    <t>Tax.v</t>
  </si>
  <si>
    <t>O / I</t>
  </si>
  <si>
    <t>Opmerking</t>
  </si>
  <si>
    <t>Tek.</t>
  </si>
  <si>
    <t>Nieuwe wrd Opstal (excl. BTW)</t>
  </si>
  <si>
    <t>Nieuwe wrd Opstal (incl. BTW)</t>
  </si>
  <si>
    <t>Nieuwe wrd Inventaris (excl. BTW)</t>
  </si>
  <si>
    <t>Nieuwe wrd Inventaris (incl. BTW)</t>
  </si>
  <si>
    <t>Plus 2 noodlokalen Het octaaf</t>
  </si>
  <si>
    <t>Poldersedijk 16a, woonhuis</t>
  </si>
  <si>
    <t>Inventaris/meubilairkeuken Meerkoetstraat 81, Stichting UMAM</t>
  </si>
  <si>
    <t>Woonhuis Stormpolderdijk 9 Krimpen a/d Ijssel FUNDERINGEN MEEVERZEKERD</t>
  </si>
  <si>
    <t>Kantoor/kantine DMCR Stormpolderdijk 5 Krimpen a/d Ijssel FUNDERINGEN MEEVERZEKERD</t>
  </si>
  <si>
    <t>Stormsweg 11</t>
  </si>
  <si>
    <t>Wielerbaan 17</t>
  </si>
  <si>
    <t>Vijverlaan 513</t>
  </si>
  <si>
    <t>Boezemdreef 1a</t>
  </si>
  <si>
    <t>Groenendaal 7</t>
  </si>
  <si>
    <t>Kerkdreef 31a</t>
  </si>
  <si>
    <t>Krimpenerbosweg 2a</t>
  </si>
  <si>
    <t>Meerkoetstraat 81</t>
  </si>
  <si>
    <t>Groenendaal 3</t>
  </si>
  <si>
    <t>Nieuwe Tiendweg 19</t>
  </si>
  <si>
    <t>Van Ostadelaan 4</t>
  </si>
  <si>
    <t>Jozef Israelsstraat 2</t>
  </si>
  <si>
    <t>Tuinstraat 25</t>
  </si>
  <si>
    <t>Stormpolderdijk 9</t>
  </si>
  <si>
    <t>Tuinstraat 25a</t>
  </si>
  <si>
    <t>Hyacint 1a</t>
  </si>
  <si>
    <t>Buys Ballosingel 45</t>
  </si>
  <si>
    <t>Memlingstraat 2</t>
  </si>
  <si>
    <t>Raadhuisplein 2</t>
  </si>
  <si>
    <t>Driekamp 7</t>
  </si>
  <si>
    <t>Groenedaal 5</t>
  </si>
  <si>
    <t>Ijsseldijk 82, 84</t>
  </si>
  <si>
    <t>Ijsseldijk 232</t>
  </si>
  <si>
    <t>Nachtegaalstraat 8, Elckerlyc 1</t>
  </si>
  <si>
    <t>Tuinstraat 43</t>
  </si>
  <si>
    <t>Poldersedijk 16a</t>
  </si>
  <si>
    <t>Stormpolderdijk 5</t>
  </si>
  <si>
    <t>Patrijzenstraat 53-55</t>
  </si>
  <si>
    <t>Kerkdreef 1a-1b</t>
  </si>
  <si>
    <t>Ijsseldijk 312</t>
  </si>
  <si>
    <t>Is het inventaris verzekerd door de gemeente? Opnemen huurcontract?</t>
  </si>
  <si>
    <t>Komt binnenkort in de verkoop, verwachte verkoop in 2022</t>
  </si>
  <si>
    <t>2921 LZ</t>
  </si>
  <si>
    <t>Krimpen aan den IJssel</t>
  </si>
  <si>
    <t>2922 EN</t>
  </si>
  <si>
    <t>2924 XP</t>
  </si>
  <si>
    <t>2923 CH</t>
  </si>
  <si>
    <t>2926 PT</t>
  </si>
  <si>
    <t>De Berk 2</t>
  </si>
  <si>
    <t>2925 CB</t>
  </si>
  <si>
    <t>2921 XH</t>
  </si>
  <si>
    <t>2925 EN</t>
  </si>
  <si>
    <t>Allegro 1</t>
  </si>
  <si>
    <t>Una Corda-34, da Capo 4</t>
  </si>
  <si>
    <t xml:space="preserve">2925 BX </t>
  </si>
  <si>
    <t>2925 BA</t>
  </si>
  <si>
    <t>2922 HG</t>
  </si>
  <si>
    <t>2925 VH</t>
  </si>
  <si>
    <t>2923 XS</t>
  </si>
  <si>
    <t>2922 BA</t>
  </si>
  <si>
    <t>2924 AN</t>
  </si>
  <si>
    <t>2922 CJ</t>
  </si>
  <si>
    <t>2922 BH</t>
  </si>
  <si>
    <t>2923 LA</t>
  </si>
  <si>
    <t>2923 AM</t>
  </si>
  <si>
    <t>2922 HL</t>
  </si>
  <si>
    <t>Populierenlaan 1</t>
  </si>
  <si>
    <t>2925 CP</t>
  </si>
  <si>
    <t>2924 VT</t>
  </si>
  <si>
    <t>2924 AS</t>
  </si>
  <si>
    <t>2922 BL</t>
  </si>
  <si>
    <t>2922 VL</t>
  </si>
  <si>
    <t>2922 GM</t>
  </si>
  <si>
    <t>2921 LW</t>
  </si>
  <si>
    <t>2921 AN</t>
  </si>
  <si>
    <t>2921 LK</t>
  </si>
  <si>
    <t>2922 GN</t>
  </si>
  <si>
    <t>2922 BG</t>
  </si>
  <si>
    <t>2922 AD</t>
  </si>
  <si>
    <t>2922 CX</t>
  </si>
  <si>
    <t>2922 BM</t>
  </si>
  <si>
    <t>Gebouw van de Mak</t>
  </si>
  <si>
    <t>Brandweerkazerne</t>
  </si>
  <si>
    <t>OBS De Groeiplaneet</t>
  </si>
  <si>
    <t>OBS Kortland</t>
  </si>
  <si>
    <t>Dependance School Het Kompas l</t>
  </si>
  <si>
    <t>Gymzaal</t>
  </si>
  <si>
    <t>PCBS De Wegwijzer</t>
  </si>
  <si>
    <t>RKBS Het Octaaf - PCGV Het Mozaïek</t>
  </si>
  <si>
    <t>Sportzaal</t>
  </si>
  <si>
    <t>PCGV Het Mozaiek</t>
  </si>
  <si>
    <t>RKBS Het Octaaf</t>
  </si>
  <si>
    <t>Da Capo 4</t>
  </si>
  <si>
    <t>Una Corda 34</t>
  </si>
  <si>
    <t>PCGG Joh. Calvijnschool</t>
  </si>
  <si>
    <t>PCGG Jac. Koelmanschool</t>
  </si>
  <si>
    <t>NBBS Rudolf Steinerschool</t>
  </si>
  <si>
    <t>Comenius College Christelijke Mavo</t>
  </si>
  <si>
    <t>Clubgebouw Tennis Club Krimpen</t>
  </si>
  <si>
    <t>Sporthal De Boog</t>
  </si>
  <si>
    <t>Zwembad De Lansingh</t>
  </si>
  <si>
    <t>Gymlokaal</t>
  </si>
  <si>
    <t>Dr. Thijsselaan 20</t>
  </si>
  <si>
    <t>Kinderboerderij</t>
  </si>
  <si>
    <t>Kerktoren</t>
  </si>
  <si>
    <t>Gebouw De Tuyter</t>
  </si>
  <si>
    <t>Gebouw UMAM</t>
  </si>
  <si>
    <t>Kinderdagverblijf</t>
  </si>
  <si>
    <t>Muziekschool</t>
  </si>
  <si>
    <t>Leegstand</t>
  </si>
  <si>
    <t>Aula</t>
  </si>
  <si>
    <t>Tiendweg 47</t>
  </si>
  <si>
    <t>2 Noodlokalen OBS Kortland</t>
  </si>
  <si>
    <t xml:space="preserve">PCB Het Kompas en peuterspeelzaal De Madelief </t>
  </si>
  <si>
    <t>Admiraal de Ruyterschool</t>
  </si>
  <si>
    <t>Gemeentehuis</t>
  </si>
  <si>
    <t>School voortgezet onderwijs met clubhuizen sporthal</t>
  </si>
  <si>
    <t>Streekmuseum</t>
  </si>
  <si>
    <t>O</t>
  </si>
  <si>
    <t>I</t>
  </si>
  <si>
    <t>O + I</t>
  </si>
  <si>
    <t>Clubgebouw KOAG-MHC</t>
  </si>
  <si>
    <t>Gebouw handbalvereniging De Treffers</t>
  </si>
  <si>
    <t>Stormpolderdijk 5-9</t>
  </si>
  <si>
    <t>2022.04.20542.001-O</t>
  </si>
  <si>
    <t>2022.04.20542.003-O</t>
  </si>
  <si>
    <t>2022.04.20542.004-O</t>
  </si>
  <si>
    <t>2022.04.20542.005-O</t>
  </si>
  <si>
    <t>2022.04.20542.006-O</t>
  </si>
  <si>
    <t>2022.04.20542.007-O</t>
  </si>
  <si>
    <t>2022.04.20542.008-O</t>
  </si>
  <si>
    <t>2022.04.20542.009-O</t>
  </si>
  <si>
    <t>2022.04.20542.010-O</t>
  </si>
  <si>
    <t>2022.04.20542.011-O</t>
  </si>
  <si>
    <t>2022.04.20542.012-O</t>
  </si>
  <si>
    <t>2022.04.20542.013-O</t>
  </si>
  <si>
    <t>2022.04.20542.016-O</t>
  </si>
  <si>
    <t>2022.04.20542.017-O</t>
  </si>
  <si>
    <t>2022.04.20542.018-O</t>
  </si>
  <si>
    <t>2022.04.20542.019-O</t>
  </si>
  <si>
    <t>2022.04.20542.020-O</t>
  </si>
  <si>
    <t>2022.04.20542.021-O</t>
  </si>
  <si>
    <t>2022.04.20542.022-O</t>
  </si>
  <si>
    <t>2022.04.20542.023-O</t>
  </si>
  <si>
    <t>2022.04.20542.024-O</t>
  </si>
  <si>
    <t>2022.04.20542.025-O</t>
  </si>
  <si>
    <t>2022.04.20542.026-O</t>
  </si>
  <si>
    <t>2022.04.20542.027-O</t>
  </si>
  <si>
    <t>2022.04.20542.028-O</t>
  </si>
  <si>
    <t>2022.04.20542.029-O</t>
  </si>
  <si>
    <t>2022.04.20542.030-O</t>
  </si>
  <si>
    <t>2022.04.20542.031-O</t>
  </si>
  <si>
    <t>2022.04.20542.032-O</t>
  </si>
  <si>
    <t>2022.04.20542.033-O</t>
  </si>
  <si>
    <t>2022.04.20542.034-O</t>
  </si>
  <si>
    <t>2022.04.20542.037-O</t>
  </si>
  <si>
    <t>2022.04.20542.039-O</t>
  </si>
  <si>
    <t>2022.04.20542.040-O</t>
  </si>
  <si>
    <t>2022.04.20542.041-O</t>
  </si>
  <si>
    <t>2022.04.20542.042-O</t>
  </si>
  <si>
    <t>2022.04.20542.043-O</t>
  </si>
  <si>
    <t>2022.04.20542.044-O</t>
  </si>
  <si>
    <t>2022.04.20542.045-O</t>
  </si>
  <si>
    <t>2022.04.20542.014-I</t>
  </si>
  <si>
    <t>2022.04.20542.015-I</t>
  </si>
  <si>
    <t>2022.04.20542.004-I</t>
  </si>
  <si>
    <t>2022.04.20542.005-I</t>
  </si>
  <si>
    <t>2022.04.20542.007-I</t>
  </si>
  <si>
    <t>2022.04.20542.008-I</t>
  </si>
  <si>
    <t>2022.04.20542.009-I</t>
  </si>
  <si>
    <t>2022.04.20542.011-I</t>
  </si>
  <si>
    <t>2022.04.20542.016-I</t>
  </si>
  <si>
    <t>2022.04.20542.017-I</t>
  </si>
  <si>
    <t>2022.04.20542.018-I</t>
  </si>
  <si>
    <t>2022.04.20542.019-I</t>
  </si>
  <si>
    <t>2022.04.20542.028-I</t>
  </si>
  <si>
    <t>2022.04.20542.030-I</t>
  </si>
  <si>
    <t>2022.04.20542.034-I</t>
  </si>
  <si>
    <t>2022.04.20542.037-I</t>
  </si>
  <si>
    <t>2022.04.20542.039-I</t>
  </si>
  <si>
    <t>2022.04.20542.040-I</t>
  </si>
  <si>
    <t>2022.04.20542.041-I</t>
  </si>
  <si>
    <t>Sporthal</t>
  </si>
  <si>
    <t>Behoort bij Da Capo-4</t>
  </si>
  <si>
    <t>Behoort bij Ouverturelaan 103-105</t>
  </si>
  <si>
    <t>Buitendienst openbare werken</t>
  </si>
  <si>
    <t>Van Utrechtweg 36 a</t>
  </si>
  <si>
    <t>2022.04.20542.046-O</t>
  </si>
  <si>
    <t>2022.04.20542.046-I</t>
  </si>
  <si>
    <t>Groene Wetering 1-3</t>
  </si>
  <si>
    <t>Groene wetering 1 – School / Groene Wetering 2 – Clubhuis Korfbalvereniging / Groene Wetering 3 – Sporthal.</t>
  </si>
  <si>
    <t>n.v.t.</t>
  </si>
  <si>
    <t>Woningen</t>
  </si>
  <si>
    <t>Ouverturelaan 103</t>
  </si>
  <si>
    <t>PCGV Het Mozaiek moet de gegevens voor de ICT nog aanleveren, dit verhoogd de verzekerde som</t>
  </si>
  <si>
    <t>PCB Het Kompas moet de gegevens voor de ICT nog aanleveren, dit verhoogd de verzekerde som</t>
  </si>
  <si>
    <t>2921 LN</t>
  </si>
  <si>
    <t>Totaal locatie</t>
  </si>
  <si>
    <t xml:space="preserve">Plannen voor verkoop </t>
  </si>
  <si>
    <t>Extra opruimingskosten alle risicoadressen</t>
  </si>
  <si>
    <t>Extra kosten</t>
  </si>
  <si>
    <t>Reconstructiekosten</t>
  </si>
  <si>
    <t>Alle verzekerde risicoadressen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</si>
</sst>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</numFmts>
  <fonts count="11" x14ac:knownFonts="1">
    <font>
      <sz val="10"/>
      <name val="Arial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2" borderId="1" xfId="0" applyFont="1" applyFill="1" applyBorder="1"/>
    <xf numFmtId="164" fontId="0" fillId="0" borderId="0" xfId="0" applyNumberFormat="1"/>
    <xf numFmtId="164" fontId="2" fillId="2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/>
    <xf numFmtId="44" fontId="0" fillId="0" borderId="0" xfId="0" applyNumberFormat="1" applyAlignment="1">
      <alignment wrapText="1"/>
    </xf>
    <xf numFmtId="0" fontId="0" fillId="0" borderId="1" xfId="0" applyBorder="1"/>
    <xf numFmtId="0" fontId="5" fillId="0" borderId="1" xfId="2" applyBorder="1"/>
    <xf numFmtId="164" fontId="0" fillId="0" borderId="1" xfId="0" applyNumberFormat="1" applyBorder="1"/>
    <xf numFmtId="0" fontId="6" fillId="0" borderId="1" xfId="2" applyFont="1" applyBorder="1"/>
    <xf numFmtId="0" fontId="6" fillId="0" borderId="1" xfId="0" applyFont="1" applyBorder="1"/>
    <xf numFmtId="0" fontId="5" fillId="0" borderId="1" xfId="0" applyFont="1" applyBorder="1"/>
    <xf numFmtId="44" fontId="5" fillId="0" borderId="1" xfId="3" applyFont="1" applyFill="1" applyBorder="1"/>
    <xf numFmtId="44" fontId="5" fillId="0" borderId="1" xfId="3" applyFont="1" applyFill="1" applyBorder="1" applyAlignment="1">
      <alignment horizontal="left"/>
    </xf>
    <xf numFmtId="44" fontId="6" fillId="0" borderId="1" xfId="3" applyFont="1" applyFill="1" applyBorder="1" applyAlignment="1">
      <alignment horizontal="left"/>
    </xf>
    <xf numFmtId="44" fontId="6" fillId="0" borderId="1" xfId="3" applyFont="1" applyFill="1" applyBorder="1"/>
    <xf numFmtId="0" fontId="5" fillId="0" borderId="1" xfId="0" applyFont="1" applyBorder="1" applyAlignment="1">
      <alignment wrapText="1"/>
    </xf>
    <xf numFmtId="44" fontId="5" fillId="0" borderId="1" xfId="0" applyNumberFormat="1" applyFont="1" applyBorder="1" applyAlignment="1">
      <alignment wrapText="1"/>
    </xf>
    <xf numFmtId="0" fontId="5" fillId="0" borderId="0" xfId="0" applyFont="1"/>
    <xf numFmtId="0" fontId="5" fillId="3" borderId="1" xfId="2" applyFill="1" applyBorder="1"/>
    <xf numFmtId="0" fontId="0" fillId="3" borderId="1" xfId="0" applyFill="1" applyBorder="1"/>
    <xf numFmtId="0" fontId="10" fillId="2" borderId="1" xfId="1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44" fontId="5" fillId="0" borderId="1" xfId="3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1" xfId="3" applyFont="1" applyBorder="1" applyAlignment="1">
      <alignment horizontal="left"/>
    </xf>
    <xf numFmtId="4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/>
    <xf numFmtId="0" fontId="5" fillId="0" borderId="1" xfId="2" applyFill="1" applyBorder="1"/>
    <xf numFmtId="0" fontId="0" fillId="0" borderId="1" xfId="0" applyFill="1" applyBorder="1"/>
    <xf numFmtId="44" fontId="0" fillId="0" borderId="1" xfId="3" applyFont="1" applyFill="1" applyBorder="1" applyAlignment="1">
      <alignment horizontal="center"/>
    </xf>
    <xf numFmtId="164" fontId="0" fillId="0" borderId="1" xfId="0" applyNumberFormat="1" applyFill="1" applyBorder="1"/>
    <xf numFmtId="44" fontId="5" fillId="0" borderId="1" xfId="0" applyNumberFormat="1" applyFont="1" applyFill="1" applyBorder="1" applyAlignment="1">
      <alignment wrapText="1"/>
    </xf>
    <xf numFmtId="0" fontId="9" fillId="0" borderId="1" xfId="2" applyFont="1" applyFill="1" applyBorder="1"/>
    <xf numFmtId="0" fontId="0" fillId="0" borderId="0" xfId="0" applyFill="1"/>
    <xf numFmtId="0" fontId="9" fillId="0" borderId="1" xfId="0" applyFont="1" applyFill="1" applyBorder="1"/>
  </cellXfs>
  <cellStyles count="4">
    <cellStyle name="Standaard" xfId="0" builtinId="0"/>
    <cellStyle name="Standaard 2" xfId="2" xr:uid="{00000000-0005-0000-0000-000002000000}"/>
    <cellStyle name="Standaard_Blad1" xfId="1" xr:uid="{00000000-0005-0000-0000-000003000000}"/>
    <cellStyle name="Valuta" xfId="3" builtinId="4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topLeftCell="E16" workbookViewId="0">
      <selection activeCell="N49" sqref="N49"/>
    </sheetView>
  </sheetViews>
  <sheetFormatPr defaultColWidth="8.85546875" defaultRowHeight="12.75" x14ac:dyDescent="0.2"/>
  <cols>
    <col min="1" max="1" width="21.85546875" customWidth="1"/>
    <col min="2" max="2" width="23" customWidth="1"/>
    <col min="3" max="3" width="50" customWidth="1"/>
    <col min="4" max="4" width="33.42578125" bestFit="1" customWidth="1"/>
    <col min="5" max="5" width="13.85546875" style="19" customWidth="1"/>
    <col min="6" max="6" width="21.85546875" bestFit="1" customWidth="1"/>
    <col min="7" max="7" width="10.5703125" bestFit="1" customWidth="1"/>
    <col min="8" max="8" width="9.42578125" bestFit="1" customWidth="1"/>
    <col min="9" max="9" width="9.28515625" style="26" bestFit="1" customWidth="1"/>
    <col min="10" max="10" width="22.5703125" style="3" customWidth="1"/>
    <col min="11" max="11" width="22" style="3" customWidth="1"/>
    <col min="12" max="12" width="25.7109375" style="3" customWidth="1"/>
    <col min="13" max="13" width="25.140625" style="3" customWidth="1"/>
    <col min="14" max="14" width="17.85546875" style="6" bestFit="1" customWidth="1"/>
    <col min="15" max="15" width="89.28515625" customWidth="1"/>
  </cols>
  <sheetData>
    <row r="1" spans="1:15" s="24" customFormat="1" ht="26.25" x14ac:dyDescent="0.25">
      <c r="A1" s="2" t="s">
        <v>0</v>
      </c>
      <c r="B1" s="2" t="s">
        <v>1</v>
      </c>
      <c r="C1" s="1" t="s">
        <v>2</v>
      </c>
      <c r="D1" s="1" t="s">
        <v>3</v>
      </c>
      <c r="E1" s="22" t="s">
        <v>4</v>
      </c>
      <c r="F1" s="1" t="s">
        <v>5</v>
      </c>
      <c r="G1" s="1" t="s">
        <v>6</v>
      </c>
      <c r="H1" s="1" t="s">
        <v>9</v>
      </c>
      <c r="I1" s="1" t="s">
        <v>7</v>
      </c>
      <c r="J1" s="4" t="s">
        <v>10</v>
      </c>
      <c r="K1" s="4" t="s">
        <v>11</v>
      </c>
      <c r="L1" s="4" t="s">
        <v>12</v>
      </c>
      <c r="M1" s="4" t="s">
        <v>13</v>
      </c>
      <c r="N1" s="23" t="s">
        <v>206</v>
      </c>
      <c r="O1" s="5" t="s">
        <v>8</v>
      </c>
    </row>
    <row r="2" spans="1:15" x14ac:dyDescent="0.2">
      <c r="A2" s="12" t="s">
        <v>133</v>
      </c>
      <c r="B2" s="7"/>
      <c r="C2" s="12" t="s">
        <v>90</v>
      </c>
      <c r="D2" s="8" t="s">
        <v>19</v>
      </c>
      <c r="E2" s="12" t="s">
        <v>51</v>
      </c>
      <c r="F2" s="14" t="s">
        <v>52</v>
      </c>
      <c r="G2" s="13"/>
      <c r="H2" s="13"/>
      <c r="I2" s="25" t="s">
        <v>127</v>
      </c>
      <c r="J2" s="9">
        <v>645000</v>
      </c>
      <c r="K2" s="9">
        <f t="shared" ref="K2:K43" si="0">J2*1.21</f>
        <v>780450</v>
      </c>
      <c r="L2" s="9"/>
      <c r="M2" s="9"/>
      <c r="N2" s="18">
        <f>M2+K2</f>
        <v>780450</v>
      </c>
      <c r="O2" s="8"/>
    </row>
    <row r="3" spans="1:15" x14ac:dyDescent="0.2">
      <c r="A3" s="12" t="s">
        <v>134</v>
      </c>
      <c r="B3" s="7"/>
      <c r="C3" s="12" t="s">
        <v>91</v>
      </c>
      <c r="D3" s="8" t="s">
        <v>28</v>
      </c>
      <c r="E3" s="12" t="s">
        <v>53</v>
      </c>
      <c r="F3" s="14" t="s">
        <v>52</v>
      </c>
      <c r="G3" s="13"/>
      <c r="H3" s="13"/>
      <c r="I3" s="25" t="s">
        <v>127</v>
      </c>
      <c r="J3" s="9">
        <v>2670000</v>
      </c>
      <c r="K3" s="9">
        <f t="shared" si="0"/>
        <v>3230700</v>
      </c>
      <c r="L3" s="9"/>
      <c r="M3" s="9"/>
      <c r="N3" s="18">
        <f t="shared" ref="N3:N47" si="1">M3+K3</f>
        <v>3230700</v>
      </c>
      <c r="O3" s="8"/>
    </row>
    <row r="4" spans="1:15" x14ac:dyDescent="0.2">
      <c r="A4" s="12" t="s">
        <v>135</v>
      </c>
      <c r="B4" s="12" t="s">
        <v>174</v>
      </c>
      <c r="C4" s="12" t="s">
        <v>92</v>
      </c>
      <c r="D4" s="8" t="s">
        <v>20</v>
      </c>
      <c r="E4" s="12" t="s">
        <v>54</v>
      </c>
      <c r="F4" s="14" t="s">
        <v>52</v>
      </c>
      <c r="G4" s="13"/>
      <c r="H4" s="13"/>
      <c r="I4" s="25" t="s">
        <v>129</v>
      </c>
      <c r="J4" s="9">
        <v>2610000</v>
      </c>
      <c r="K4" s="9">
        <f t="shared" si="0"/>
        <v>3158100</v>
      </c>
      <c r="L4" s="9">
        <v>665000</v>
      </c>
      <c r="M4" s="9">
        <f>L4*1.21</f>
        <v>804650</v>
      </c>
      <c r="N4" s="18">
        <f t="shared" si="1"/>
        <v>3962750</v>
      </c>
      <c r="O4" s="8"/>
    </row>
    <row r="5" spans="1:15" x14ac:dyDescent="0.2">
      <c r="A5" s="12" t="s">
        <v>136</v>
      </c>
      <c r="B5" s="12" t="s">
        <v>175</v>
      </c>
      <c r="C5" s="12" t="s">
        <v>93</v>
      </c>
      <c r="D5" s="8" t="s">
        <v>30</v>
      </c>
      <c r="E5" s="12" t="s">
        <v>55</v>
      </c>
      <c r="F5" s="15" t="s">
        <v>52</v>
      </c>
      <c r="G5" s="13"/>
      <c r="H5" s="13"/>
      <c r="I5" s="25" t="s">
        <v>129</v>
      </c>
      <c r="J5" s="9">
        <v>2035000</v>
      </c>
      <c r="K5" s="9">
        <f t="shared" si="0"/>
        <v>2462350</v>
      </c>
      <c r="L5" s="9">
        <v>590000</v>
      </c>
      <c r="M5" s="9">
        <f t="shared" ref="M5:M43" si="2">L5*1.21</f>
        <v>713900</v>
      </c>
      <c r="N5" s="18">
        <f t="shared" si="1"/>
        <v>3176250</v>
      </c>
      <c r="O5" s="8"/>
    </row>
    <row r="6" spans="1:15" x14ac:dyDescent="0.2">
      <c r="A6" s="12" t="s">
        <v>137</v>
      </c>
      <c r="B6" s="7"/>
      <c r="C6" s="12" t="s">
        <v>14</v>
      </c>
      <c r="D6" s="8" t="s">
        <v>192</v>
      </c>
      <c r="E6" s="12" t="s">
        <v>63</v>
      </c>
      <c r="F6" s="14" t="s">
        <v>52</v>
      </c>
      <c r="G6" s="13"/>
      <c r="H6" s="13"/>
      <c r="I6" s="25" t="s">
        <v>127</v>
      </c>
      <c r="J6" s="9">
        <v>570000</v>
      </c>
      <c r="K6" s="9">
        <f t="shared" si="0"/>
        <v>689700</v>
      </c>
      <c r="L6" s="9"/>
      <c r="M6" s="9"/>
      <c r="N6" s="18">
        <f t="shared" si="1"/>
        <v>689700</v>
      </c>
      <c r="O6" s="31"/>
    </row>
    <row r="7" spans="1:15" x14ac:dyDescent="0.2">
      <c r="A7" s="12" t="s">
        <v>138</v>
      </c>
      <c r="B7" s="12" t="s">
        <v>176</v>
      </c>
      <c r="C7" s="12" t="s">
        <v>93</v>
      </c>
      <c r="D7" s="8" t="s">
        <v>202</v>
      </c>
      <c r="E7" s="12" t="s">
        <v>56</v>
      </c>
      <c r="F7" s="14" t="s">
        <v>52</v>
      </c>
      <c r="G7" s="13"/>
      <c r="H7" s="13"/>
      <c r="I7" s="25" t="s">
        <v>129</v>
      </c>
      <c r="J7" s="9">
        <v>3625000</v>
      </c>
      <c r="K7" s="9">
        <f t="shared" si="0"/>
        <v>4386250</v>
      </c>
      <c r="L7" s="9">
        <v>675000</v>
      </c>
      <c r="M7" s="9">
        <f t="shared" si="2"/>
        <v>816750</v>
      </c>
      <c r="N7" s="18">
        <f t="shared" si="1"/>
        <v>5203000</v>
      </c>
      <c r="O7" s="31"/>
    </row>
    <row r="8" spans="1:15" x14ac:dyDescent="0.2">
      <c r="A8" s="12" t="s">
        <v>139</v>
      </c>
      <c r="B8" s="12" t="s">
        <v>177</v>
      </c>
      <c r="C8" s="12" t="s">
        <v>92</v>
      </c>
      <c r="D8" s="8" t="s">
        <v>57</v>
      </c>
      <c r="E8" s="12" t="s">
        <v>58</v>
      </c>
      <c r="F8" s="14" t="s">
        <v>52</v>
      </c>
      <c r="G8" s="13"/>
      <c r="H8" s="13"/>
      <c r="I8" s="25" t="s">
        <v>129</v>
      </c>
      <c r="J8" s="9">
        <v>3320000</v>
      </c>
      <c r="K8" s="9">
        <f t="shared" si="0"/>
        <v>4017200</v>
      </c>
      <c r="L8" s="9">
        <v>625000</v>
      </c>
      <c r="M8" s="9">
        <f t="shared" si="2"/>
        <v>756250</v>
      </c>
      <c r="N8" s="18">
        <f t="shared" si="1"/>
        <v>4773450</v>
      </c>
      <c r="O8" s="8"/>
    </row>
    <row r="9" spans="1:15" x14ac:dyDescent="0.2">
      <c r="A9" s="12" t="s">
        <v>140</v>
      </c>
      <c r="B9" s="12" t="s">
        <v>178</v>
      </c>
      <c r="C9" s="12" t="s">
        <v>94</v>
      </c>
      <c r="D9" s="8" t="s">
        <v>31</v>
      </c>
      <c r="E9" s="12" t="s">
        <v>59</v>
      </c>
      <c r="F9" s="14" t="s">
        <v>52</v>
      </c>
      <c r="G9" s="13"/>
      <c r="H9" s="13"/>
      <c r="I9" s="25" t="s">
        <v>129</v>
      </c>
      <c r="J9" s="9">
        <v>2245000</v>
      </c>
      <c r="K9" s="9">
        <f t="shared" si="0"/>
        <v>2716450</v>
      </c>
      <c r="L9" s="9">
        <v>440000</v>
      </c>
      <c r="M9" s="9">
        <f t="shared" si="2"/>
        <v>532400</v>
      </c>
      <c r="N9" s="18">
        <f t="shared" si="1"/>
        <v>3248850</v>
      </c>
      <c r="O9" s="8"/>
    </row>
    <row r="10" spans="1:15" x14ac:dyDescent="0.2">
      <c r="A10" s="12" t="s">
        <v>141</v>
      </c>
      <c r="B10" s="12"/>
      <c r="C10" s="12" t="s">
        <v>95</v>
      </c>
      <c r="D10" s="8" t="s">
        <v>33</v>
      </c>
      <c r="E10" s="12" t="s">
        <v>59</v>
      </c>
      <c r="F10" s="14" t="s">
        <v>52</v>
      </c>
      <c r="G10" s="13"/>
      <c r="H10" s="13"/>
      <c r="I10" s="25" t="s">
        <v>127</v>
      </c>
      <c r="J10" s="9">
        <v>900000</v>
      </c>
      <c r="K10" s="9">
        <f t="shared" si="0"/>
        <v>1089000</v>
      </c>
      <c r="L10" s="9"/>
      <c r="M10" s="9"/>
      <c r="N10" s="18">
        <f t="shared" si="1"/>
        <v>1089000</v>
      </c>
      <c r="O10" s="10"/>
    </row>
    <row r="11" spans="1:15" x14ac:dyDescent="0.2">
      <c r="A11" s="12" t="s">
        <v>142</v>
      </c>
      <c r="B11" s="12" t="s">
        <v>179</v>
      </c>
      <c r="C11" s="12" t="s">
        <v>96</v>
      </c>
      <c r="D11" s="8" t="s">
        <v>34</v>
      </c>
      <c r="E11" s="12" t="s">
        <v>60</v>
      </c>
      <c r="F11" s="14" t="s">
        <v>52</v>
      </c>
      <c r="G11" s="13"/>
      <c r="H11" s="13"/>
      <c r="I11" s="25" t="s">
        <v>129</v>
      </c>
      <c r="J11" s="9">
        <v>2905000</v>
      </c>
      <c r="K11" s="9">
        <f t="shared" si="0"/>
        <v>3515050</v>
      </c>
      <c r="L11" s="9">
        <v>640000</v>
      </c>
      <c r="M11" s="9">
        <f t="shared" si="2"/>
        <v>774400</v>
      </c>
      <c r="N11" s="18">
        <f t="shared" si="1"/>
        <v>4289450</v>
      </c>
      <c r="O11" s="8"/>
    </row>
    <row r="12" spans="1:15" x14ac:dyDescent="0.2">
      <c r="A12" s="12" t="s">
        <v>143</v>
      </c>
      <c r="B12" s="7"/>
      <c r="C12" s="12" t="s">
        <v>97</v>
      </c>
      <c r="D12" s="12" t="s">
        <v>62</v>
      </c>
      <c r="E12" s="12" t="s">
        <v>63</v>
      </c>
      <c r="F12" s="14" t="s">
        <v>52</v>
      </c>
      <c r="G12" s="13"/>
      <c r="H12" s="13"/>
      <c r="I12" s="25" t="s">
        <v>127</v>
      </c>
      <c r="J12" s="9">
        <v>7490000</v>
      </c>
      <c r="K12" s="9">
        <f t="shared" si="0"/>
        <v>9062900</v>
      </c>
      <c r="L12" s="9"/>
      <c r="M12" s="9"/>
      <c r="N12" s="18">
        <f t="shared" si="1"/>
        <v>9062900</v>
      </c>
      <c r="O12" s="8"/>
    </row>
    <row r="13" spans="1:15" x14ac:dyDescent="0.2">
      <c r="A13" s="12" t="s">
        <v>144</v>
      </c>
      <c r="B13" s="7"/>
      <c r="C13" s="12" t="s">
        <v>98</v>
      </c>
      <c r="D13" s="8" t="s">
        <v>61</v>
      </c>
      <c r="E13" s="12" t="s">
        <v>64</v>
      </c>
      <c r="F13" s="14" t="s">
        <v>52</v>
      </c>
      <c r="G13" s="13"/>
      <c r="H13" s="13"/>
      <c r="I13" s="25" t="s">
        <v>127</v>
      </c>
      <c r="J13" s="9">
        <v>835000</v>
      </c>
      <c r="K13" s="9">
        <f t="shared" si="0"/>
        <v>1010350</v>
      </c>
      <c r="L13" s="9"/>
      <c r="M13" s="9"/>
      <c r="N13" s="18">
        <f t="shared" si="1"/>
        <v>1010350</v>
      </c>
      <c r="O13" s="8"/>
    </row>
    <row r="14" spans="1:15" x14ac:dyDescent="0.2">
      <c r="A14" s="7"/>
      <c r="B14" s="12" t="s">
        <v>172</v>
      </c>
      <c r="C14" s="12" t="s">
        <v>100</v>
      </c>
      <c r="D14" s="8" t="s">
        <v>101</v>
      </c>
      <c r="E14" s="12" t="s">
        <v>63</v>
      </c>
      <c r="F14" s="14" t="s">
        <v>52</v>
      </c>
      <c r="G14" s="13"/>
      <c r="H14" s="13"/>
      <c r="I14" s="25" t="s">
        <v>128</v>
      </c>
      <c r="J14" s="9"/>
      <c r="K14" s="9"/>
      <c r="L14" s="9">
        <v>935000</v>
      </c>
      <c r="M14" s="9">
        <f t="shared" si="2"/>
        <v>1131350</v>
      </c>
      <c r="N14" s="18">
        <f t="shared" si="1"/>
        <v>1131350</v>
      </c>
      <c r="O14" s="8"/>
    </row>
    <row r="15" spans="1:15" x14ac:dyDescent="0.2">
      <c r="A15" s="7"/>
      <c r="B15" s="12" t="s">
        <v>173</v>
      </c>
      <c r="C15" s="12" t="s">
        <v>99</v>
      </c>
      <c r="D15" s="8" t="s">
        <v>102</v>
      </c>
      <c r="E15" s="12" t="s">
        <v>63</v>
      </c>
      <c r="F15" s="14" t="s">
        <v>52</v>
      </c>
      <c r="G15" s="13"/>
      <c r="H15" s="13"/>
      <c r="I15" s="25" t="s">
        <v>128</v>
      </c>
      <c r="J15" s="9"/>
      <c r="K15" s="9"/>
      <c r="L15" s="9">
        <v>590000</v>
      </c>
      <c r="M15" s="9">
        <f t="shared" si="2"/>
        <v>713900</v>
      </c>
      <c r="N15" s="18">
        <f t="shared" si="1"/>
        <v>713900</v>
      </c>
      <c r="O15" s="20" t="s">
        <v>203</v>
      </c>
    </row>
    <row r="16" spans="1:15" x14ac:dyDescent="0.2">
      <c r="A16" s="12" t="s">
        <v>145</v>
      </c>
      <c r="B16" s="12" t="s">
        <v>180</v>
      </c>
      <c r="C16" s="12" t="s">
        <v>103</v>
      </c>
      <c r="D16" s="8" t="s">
        <v>35</v>
      </c>
      <c r="E16" s="12" t="s">
        <v>65</v>
      </c>
      <c r="F16" s="14" t="s">
        <v>52</v>
      </c>
      <c r="G16" s="13"/>
      <c r="H16" s="13"/>
      <c r="I16" s="25" t="s">
        <v>129</v>
      </c>
      <c r="J16" s="9">
        <v>3965000</v>
      </c>
      <c r="K16" s="9">
        <f t="shared" si="0"/>
        <v>4797650</v>
      </c>
      <c r="L16" s="9">
        <v>980000</v>
      </c>
      <c r="M16" s="9">
        <f t="shared" si="2"/>
        <v>1185800</v>
      </c>
      <c r="N16" s="18">
        <f t="shared" si="1"/>
        <v>5983450</v>
      </c>
      <c r="O16" s="8"/>
    </row>
    <row r="17" spans="1:15" x14ac:dyDescent="0.2">
      <c r="A17" s="12" t="s">
        <v>146</v>
      </c>
      <c r="B17" s="12" t="s">
        <v>181</v>
      </c>
      <c r="C17" s="12" t="s">
        <v>104</v>
      </c>
      <c r="D17" s="8" t="s">
        <v>21</v>
      </c>
      <c r="E17" s="12" t="s">
        <v>66</v>
      </c>
      <c r="F17" s="14" t="s">
        <v>52</v>
      </c>
      <c r="G17" s="13"/>
      <c r="H17" s="13"/>
      <c r="I17" s="25" t="s">
        <v>129</v>
      </c>
      <c r="J17" s="9">
        <v>2875000</v>
      </c>
      <c r="K17" s="9">
        <f t="shared" si="0"/>
        <v>3478750</v>
      </c>
      <c r="L17" s="9">
        <v>645000</v>
      </c>
      <c r="M17" s="9">
        <f t="shared" si="2"/>
        <v>780450</v>
      </c>
      <c r="N17" s="18">
        <f t="shared" si="1"/>
        <v>4259200</v>
      </c>
      <c r="O17" s="8"/>
    </row>
    <row r="18" spans="1:15" x14ac:dyDescent="0.2">
      <c r="A18" s="12" t="s">
        <v>147</v>
      </c>
      <c r="B18" s="12" t="s">
        <v>182</v>
      </c>
      <c r="C18" s="12" t="s">
        <v>105</v>
      </c>
      <c r="D18" s="8" t="s">
        <v>36</v>
      </c>
      <c r="E18" s="12" t="s">
        <v>67</v>
      </c>
      <c r="F18" s="14" t="s">
        <v>52</v>
      </c>
      <c r="G18" s="13"/>
      <c r="H18" s="13"/>
      <c r="I18" s="25" t="s">
        <v>129</v>
      </c>
      <c r="J18" s="9">
        <v>2280000</v>
      </c>
      <c r="K18" s="9">
        <f t="shared" si="0"/>
        <v>2758800</v>
      </c>
      <c r="L18" s="9">
        <v>560000</v>
      </c>
      <c r="M18" s="9">
        <f t="shared" si="2"/>
        <v>677600</v>
      </c>
      <c r="N18" s="18">
        <f t="shared" si="1"/>
        <v>3436400</v>
      </c>
      <c r="O18" s="8"/>
    </row>
    <row r="19" spans="1:15" x14ac:dyDescent="0.2">
      <c r="A19" s="12" t="s">
        <v>148</v>
      </c>
      <c r="B19" s="12" t="s">
        <v>183</v>
      </c>
      <c r="C19" s="12" t="s">
        <v>106</v>
      </c>
      <c r="D19" s="8" t="s">
        <v>22</v>
      </c>
      <c r="E19" s="12" t="s">
        <v>68</v>
      </c>
      <c r="F19" s="14" t="s">
        <v>52</v>
      </c>
      <c r="G19" s="13"/>
      <c r="H19" s="13"/>
      <c r="I19" s="25" t="s">
        <v>129</v>
      </c>
      <c r="J19" s="9">
        <v>5810000</v>
      </c>
      <c r="K19" s="9">
        <f t="shared" si="0"/>
        <v>7030100</v>
      </c>
      <c r="L19" s="9">
        <v>1625000</v>
      </c>
      <c r="M19" s="9">
        <f t="shared" si="2"/>
        <v>1966250</v>
      </c>
      <c r="N19" s="18">
        <f t="shared" si="1"/>
        <v>8996350</v>
      </c>
      <c r="O19" s="8"/>
    </row>
    <row r="20" spans="1:15" x14ac:dyDescent="0.2">
      <c r="A20" s="12" t="s">
        <v>149</v>
      </c>
      <c r="B20" s="7"/>
      <c r="C20" s="12" t="s">
        <v>130</v>
      </c>
      <c r="D20" s="8" t="s">
        <v>38</v>
      </c>
      <c r="E20" s="12" t="s">
        <v>69</v>
      </c>
      <c r="F20" s="14" t="s">
        <v>52</v>
      </c>
      <c r="G20" s="16"/>
      <c r="H20" s="13"/>
      <c r="I20" s="25" t="s">
        <v>127</v>
      </c>
      <c r="J20" s="9">
        <v>1030000</v>
      </c>
      <c r="K20" s="9">
        <f t="shared" si="0"/>
        <v>1246300</v>
      </c>
      <c r="L20" s="9"/>
      <c r="M20" s="9"/>
      <c r="N20" s="18">
        <f t="shared" si="1"/>
        <v>1246300</v>
      </c>
      <c r="O20" s="11"/>
    </row>
    <row r="21" spans="1:15" x14ac:dyDescent="0.2">
      <c r="A21" s="12" t="s">
        <v>150</v>
      </c>
      <c r="B21" s="7"/>
      <c r="C21" s="12" t="s">
        <v>131</v>
      </c>
      <c r="D21" s="8" t="s">
        <v>23</v>
      </c>
      <c r="E21" s="12" t="s">
        <v>70</v>
      </c>
      <c r="F21" s="14" t="s">
        <v>52</v>
      </c>
      <c r="G21" s="13"/>
      <c r="H21" s="13"/>
      <c r="I21" s="25" t="s">
        <v>127</v>
      </c>
      <c r="J21" s="9">
        <v>375000</v>
      </c>
      <c r="K21" s="9">
        <f t="shared" si="0"/>
        <v>453750</v>
      </c>
      <c r="L21" s="9"/>
      <c r="M21" s="9"/>
      <c r="N21" s="18">
        <f t="shared" si="1"/>
        <v>453750</v>
      </c>
      <c r="O21" s="8"/>
    </row>
    <row r="22" spans="1:15" x14ac:dyDescent="0.2">
      <c r="A22" s="12" t="s">
        <v>151</v>
      </c>
      <c r="B22" s="7"/>
      <c r="C22" s="12" t="s">
        <v>107</v>
      </c>
      <c r="D22" s="8" t="s">
        <v>24</v>
      </c>
      <c r="E22" s="12" t="s">
        <v>71</v>
      </c>
      <c r="F22" s="14" t="s">
        <v>52</v>
      </c>
      <c r="G22" s="13"/>
      <c r="H22" s="13"/>
      <c r="I22" s="25" t="s">
        <v>127</v>
      </c>
      <c r="J22" s="9">
        <v>470000</v>
      </c>
      <c r="K22" s="9">
        <f t="shared" si="0"/>
        <v>568700</v>
      </c>
      <c r="L22" s="9"/>
      <c r="M22" s="9"/>
      <c r="N22" s="18">
        <f t="shared" si="1"/>
        <v>568700</v>
      </c>
      <c r="O22" s="11"/>
    </row>
    <row r="23" spans="1:15" x14ac:dyDescent="0.2">
      <c r="A23" s="12" t="s">
        <v>152</v>
      </c>
      <c r="B23" s="7"/>
      <c r="C23" s="12" t="s">
        <v>108</v>
      </c>
      <c r="D23" s="8" t="s">
        <v>25</v>
      </c>
      <c r="E23" s="12" t="s">
        <v>72</v>
      </c>
      <c r="F23" s="14" t="s">
        <v>52</v>
      </c>
      <c r="G23" s="13"/>
      <c r="H23" s="13"/>
      <c r="I23" s="25" t="s">
        <v>127</v>
      </c>
      <c r="J23" s="9">
        <v>3665000</v>
      </c>
      <c r="K23" s="9">
        <f t="shared" si="0"/>
        <v>4434650</v>
      </c>
      <c r="L23" s="9"/>
      <c r="M23" s="9"/>
      <c r="N23" s="18">
        <f t="shared" si="1"/>
        <v>4434650</v>
      </c>
      <c r="O23" s="8"/>
    </row>
    <row r="24" spans="1:15" x14ac:dyDescent="0.2">
      <c r="A24" s="12" t="s">
        <v>153</v>
      </c>
      <c r="B24" s="7"/>
      <c r="C24" s="12" t="s">
        <v>109</v>
      </c>
      <c r="D24" s="8" t="s">
        <v>29</v>
      </c>
      <c r="E24" s="12" t="s">
        <v>73</v>
      </c>
      <c r="F24" s="14" t="s">
        <v>52</v>
      </c>
      <c r="G24" s="13"/>
      <c r="H24" s="13"/>
      <c r="I24" s="25" t="s">
        <v>127</v>
      </c>
      <c r="J24" s="9">
        <v>9890000</v>
      </c>
      <c r="K24" s="9">
        <f t="shared" si="0"/>
        <v>11966900</v>
      </c>
      <c r="L24" s="9"/>
      <c r="M24" s="9"/>
      <c r="N24" s="18">
        <f t="shared" si="1"/>
        <v>11966900</v>
      </c>
      <c r="O24" s="8"/>
    </row>
    <row r="25" spans="1:15" x14ac:dyDescent="0.2">
      <c r="A25" s="12" t="s">
        <v>154</v>
      </c>
      <c r="B25" s="7"/>
      <c r="C25" s="12" t="s">
        <v>110</v>
      </c>
      <c r="D25" s="8" t="s">
        <v>111</v>
      </c>
      <c r="E25" s="12" t="s">
        <v>74</v>
      </c>
      <c r="F25" s="14" t="s">
        <v>52</v>
      </c>
      <c r="G25" s="13"/>
      <c r="H25" s="13"/>
      <c r="I25" s="25" t="s">
        <v>127</v>
      </c>
      <c r="J25" s="9">
        <v>860000</v>
      </c>
      <c r="K25" s="9">
        <f t="shared" si="0"/>
        <v>1040600</v>
      </c>
      <c r="L25" s="9"/>
      <c r="M25" s="9"/>
      <c r="N25" s="18">
        <f t="shared" si="1"/>
        <v>1040600</v>
      </c>
      <c r="O25" s="8"/>
    </row>
    <row r="26" spans="1:15" x14ac:dyDescent="0.2">
      <c r="A26" s="12" t="s">
        <v>155</v>
      </c>
      <c r="B26" s="7"/>
      <c r="C26" s="12" t="s">
        <v>98</v>
      </c>
      <c r="D26" s="8" t="s">
        <v>75</v>
      </c>
      <c r="E26" s="12" t="s">
        <v>76</v>
      </c>
      <c r="F26" s="14" t="s">
        <v>52</v>
      </c>
      <c r="G26" s="13"/>
      <c r="H26" s="13"/>
      <c r="I26" s="25" t="s">
        <v>127</v>
      </c>
      <c r="J26" s="9">
        <v>2325000</v>
      </c>
      <c r="K26" s="9">
        <f t="shared" si="0"/>
        <v>2813250</v>
      </c>
      <c r="L26" s="9"/>
      <c r="M26" s="9"/>
      <c r="N26" s="18">
        <f t="shared" si="1"/>
        <v>2813250</v>
      </c>
      <c r="O26" s="8"/>
    </row>
    <row r="27" spans="1:15" x14ac:dyDescent="0.2">
      <c r="A27" s="12" t="s">
        <v>156</v>
      </c>
      <c r="B27" s="7"/>
      <c r="C27" s="12" t="s">
        <v>98</v>
      </c>
      <c r="D27" s="8" t="s">
        <v>39</v>
      </c>
      <c r="E27" s="12" t="s">
        <v>77</v>
      </c>
      <c r="F27" s="14" t="s">
        <v>52</v>
      </c>
      <c r="G27" s="13"/>
      <c r="H27" s="13"/>
      <c r="I27" s="25" t="s">
        <v>127</v>
      </c>
      <c r="J27" s="9">
        <v>2030000</v>
      </c>
      <c r="K27" s="9">
        <f t="shared" si="0"/>
        <v>2456300</v>
      </c>
      <c r="L27" s="9"/>
      <c r="M27" s="9"/>
      <c r="N27" s="18">
        <f t="shared" si="1"/>
        <v>2456300</v>
      </c>
      <c r="O27" s="8"/>
    </row>
    <row r="28" spans="1:15" x14ac:dyDescent="0.2">
      <c r="A28" s="12" t="s">
        <v>157</v>
      </c>
      <c r="B28" s="12" t="s">
        <v>184</v>
      </c>
      <c r="C28" s="12" t="s">
        <v>112</v>
      </c>
      <c r="D28" s="8" t="s">
        <v>40</v>
      </c>
      <c r="E28" s="12" t="s">
        <v>78</v>
      </c>
      <c r="F28" s="14" t="s">
        <v>52</v>
      </c>
      <c r="G28" s="13"/>
      <c r="H28" s="13"/>
      <c r="I28" s="25" t="s">
        <v>129</v>
      </c>
      <c r="J28" s="9">
        <v>1410000</v>
      </c>
      <c r="K28" s="9">
        <f t="shared" si="0"/>
        <v>1706100</v>
      </c>
      <c r="L28" s="9">
        <v>285000</v>
      </c>
      <c r="M28" s="9">
        <f t="shared" si="2"/>
        <v>344850</v>
      </c>
      <c r="N28" s="18">
        <f t="shared" si="1"/>
        <v>2050950</v>
      </c>
      <c r="O28" s="8"/>
    </row>
    <row r="29" spans="1:15" x14ac:dyDescent="0.2">
      <c r="A29" s="12" t="s">
        <v>158</v>
      </c>
      <c r="B29" s="7"/>
      <c r="C29" s="12" t="s">
        <v>113</v>
      </c>
      <c r="D29" s="8" t="s">
        <v>41</v>
      </c>
      <c r="E29" s="12" t="s">
        <v>79</v>
      </c>
      <c r="F29" s="14" t="s">
        <v>52</v>
      </c>
      <c r="G29" s="13"/>
      <c r="H29" s="13"/>
      <c r="I29" s="25" t="s">
        <v>127</v>
      </c>
      <c r="J29" s="9">
        <v>910000</v>
      </c>
      <c r="K29" s="9">
        <f t="shared" si="0"/>
        <v>1101100</v>
      </c>
      <c r="L29" s="9"/>
      <c r="M29" s="9"/>
      <c r="N29" s="18">
        <f t="shared" si="1"/>
        <v>1101100</v>
      </c>
      <c r="O29" s="8"/>
    </row>
    <row r="30" spans="1:15" x14ac:dyDescent="0.2">
      <c r="A30" s="12" t="s">
        <v>159</v>
      </c>
      <c r="B30" s="12" t="s">
        <v>185</v>
      </c>
      <c r="C30" s="12" t="s">
        <v>114</v>
      </c>
      <c r="D30" s="8" t="s">
        <v>42</v>
      </c>
      <c r="E30" s="12" t="s">
        <v>80</v>
      </c>
      <c r="F30" s="14" t="s">
        <v>52</v>
      </c>
      <c r="G30" s="13"/>
      <c r="H30" s="13"/>
      <c r="I30" s="25" t="s">
        <v>129</v>
      </c>
      <c r="J30" s="9">
        <v>5535000</v>
      </c>
      <c r="K30" s="9">
        <f t="shared" si="0"/>
        <v>6697350</v>
      </c>
      <c r="L30" s="9">
        <v>520000</v>
      </c>
      <c r="M30" s="9">
        <f t="shared" si="2"/>
        <v>629200</v>
      </c>
      <c r="N30" s="18">
        <f t="shared" si="1"/>
        <v>7326550</v>
      </c>
      <c r="O30" s="8"/>
    </row>
    <row r="31" spans="1:15" x14ac:dyDescent="0.2">
      <c r="A31" s="12" t="s">
        <v>160</v>
      </c>
      <c r="B31" s="7"/>
      <c r="C31" s="12" t="s">
        <v>115</v>
      </c>
      <c r="D31" s="8" t="s">
        <v>26</v>
      </c>
      <c r="E31" s="12" t="s">
        <v>81</v>
      </c>
      <c r="F31" s="14" t="s">
        <v>52</v>
      </c>
      <c r="G31" s="13"/>
      <c r="H31" s="13"/>
      <c r="I31" s="25" t="s">
        <v>127</v>
      </c>
      <c r="J31" s="9">
        <v>685000</v>
      </c>
      <c r="K31" s="9">
        <f t="shared" si="0"/>
        <v>828850</v>
      </c>
      <c r="L31" s="9"/>
      <c r="M31" s="9"/>
      <c r="N31" s="18">
        <f t="shared" si="1"/>
        <v>828850</v>
      </c>
      <c r="O31" s="8"/>
    </row>
    <row r="32" spans="1:15" x14ac:dyDescent="0.2">
      <c r="A32" s="12" t="s">
        <v>161</v>
      </c>
      <c r="B32" s="7"/>
      <c r="C32" s="12" t="s">
        <v>116</v>
      </c>
      <c r="D32" s="8" t="s">
        <v>27</v>
      </c>
      <c r="E32" s="12" t="s">
        <v>70</v>
      </c>
      <c r="F32" s="14" t="s">
        <v>52</v>
      </c>
      <c r="G32" s="13"/>
      <c r="H32" s="13"/>
      <c r="I32" s="25" t="s">
        <v>127</v>
      </c>
      <c r="J32" s="9">
        <v>1655000</v>
      </c>
      <c r="K32" s="9">
        <f t="shared" si="0"/>
        <v>2002550</v>
      </c>
      <c r="L32" s="9"/>
      <c r="M32" s="9"/>
      <c r="N32" s="18">
        <f t="shared" si="1"/>
        <v>2002550</v>
      </c>
      <c r="O32" s="8"/>
    </row>
    <row r="33" spans="1:15" x14ac:dyDescent="0.2">
      <c r="A33" s="12" t="s">
        <v>162</v>
      </c>
      <c r="B33" s="7"/>
      <c r="C33" s="12" t="s">
        <v>117</v>
      </c>
      <c r="D33" s="8" t="s">
        <v>43</v>
      </c>
      <c r="E33" s="12" t="s">
        <v>59</v>
      </c>
      <c r="F33" s="14" t="s">
        <v>52</v>
      </c>
      <c r="G33" s="13"/>
      <c r="H33" s="13"/>
      <c r="I33" s="25" t="s">
        <v>127</v>
      </c>
      <c r="J33" s="9">
        <v>2465000</v>
      </c>
      <c r="K33" s="9">
        <f t="shared" si="0"/>
        <v>2982650</v>
      </c>
      <c r="L33" s="9"/>
      <c r="M33" s="9"/>
      <c r="N33" s="18">
        <f t="shared" si="1"/>
        <v>2982650</v>
      </c>
      <c r="O33" s="17" t="s">
        <v>118</v>
      </c>
    </row>
    <row r="34" spans="1:15" x14ac:dyDescent="0.2">
      <c r="A34" s="12" t="s">
        <v>163</v>
      </c>
      <c r="B34" s="12" t="s">
        <v>186</v>
      </c>
      <c r="C34" s="12" t="s">
        <v>119</v>
      </c>
      <c r="D34" s="12" t="s">
        <v>120</v>
      </c>
      <c r="E34" s="12" t="s">
        <v>82</v>
      </c>
      <c r="F34" s="14" t="s">
        <v>52</v>
      </c>
      <c r="G34" s="13"/>
      <c r="H34" s="13"/>
      <c r="I34" s="25" t="s">
        <v>129</v>
      </c>
      <c r="J34" s="9">
        <v>1165000</v>
      </c>
      <c r="K34" s="9">
        <f t="shared" si="0"/>
        <v>1409650</v>
      </c>
      <c r="L34" s="9">
        <v>195000</v>
      </c>
      <c r="M34" s="9">
        <f t="shared" si="2"/>
        <v>235950</v>
      </c>
      <c r="N34" s="18">
        <f t="shared" si="1"/>
        <v>1645600</v>
      </c>
      <c r="O34" s="7"/>
    </row>
    <row r="35" spans="1:15" x14ac:dyDescent="0.2">
      <c r="A35" s="12" t="s">
        <v>164</v>
      </c>
      <c r="B35" s="12" t="s">
        <v>187</v>
      </c>
      <c r="C35" s="12" t="s">
        <v>121</v>
      </c>
      <c r="D35" s="7" t="s">
        <v>193</v>
      </c>
      <c r="E35" s="7" t="s">
        <v>56</v>
      </c>
      <c r="F35" s="14" t="s">
        <v>52</v>
      </c>
      <c r="G35" s="13"/>
      <c r="H35" s="13"/>
      <c r="I35" s="25" t="s">
        <v>129</v>
      </c>
      <c r="J35" s="9">
        <v>385000</v>
      </c>
      <c r="K35" s="9">
        <f t="shared" si="0"/>
        <v>465850</v>
      </c>
      <c r="L35" s="9" t="s">
        <v>200</v>
      </c>
      <c r="M35" s="9" t="s">
        <v>200</v>
      </c>
      <c r="N35" s="18">
        <f>K35</f>
        <v>465850</v>
      </c>
      <c r="O35" s="30"/>
    </row>
    <row r="36" spans="1:15" x14ac:dyDescent="0.2">
      <c r="A36" s="12" t="s">
        <v>165</v>
      </c>
      <c r="B36" s="12" t="s">
        <v>188</v>
      </c>
      <c r="C36" s="12" t="s">
        <v>122</v>
      </c>
      <c r="D36" s="7" t="s">
        <v>46</v>
      </c>
      <c r="E36" s="12" t="s">
        <v>85</v>
      </c>
      <c r="F36" s="14" t="s">
        <v>52</v>
      </c>
      <c r="G36" s="13"/>
      <c r="H36" s="13"/>
      <c r="I36" s="25" t="s">
        <v>129</v>
      </c>
      <c r="J36" s="9">
        <v>4795000</v>
      </c>
      <c r="K36" s="9">
        <f t="shared" si="0"/>
        <v>5801950</v>
      </c>
      <c r="L36" s="9">
        <v>670000</v>
      </c>
      <c r="M36" s="9">
        <f t="shared" si="2"/>
        <v>810700</v>
      </c>
      <c r="N36" s="18">
        <f t="shared" si="1"/>
        <v>6612650</v>
      </c>
      <c r="O36" s="21" t="s">
        <v>204</v>
      </c>
    </row>
    <row r="37" spans="1:15" x14ac:dyDescent="0.2">
      <c r="A37" s="12" t="s">
        <v>166</v>
      </c>
      <c r="B37" s="12" t="s">
        <v>189</v>
      </c>
      <c r="C37" s="12" t="s">
        <v>123</v>
      </c>
      <c r="D37" s="7" t="s">
        <v>47</v>
      </c>
      <c r="E37" s="12" t="s">
        <v>86</v>
      </c>
      <c r="F37" s="14" t="s">
        <v>52</v>
      </c>
      <c r="G37" s="13"/>
      <c r="H37" s="13"/>
      <c r="I37" s="25" t="s">
        <v>129</v>
      </c>
      <c r="J37" s="9">
        <v>3395000</v>
      </c>
      <c r="K37" s="9">
        <f t="shared" si="0"/>
        <v>4107950</v>
      </c>
      <c r="L37" s="9">
        <v>840000</v>
      </c>
      <c r="M37" s="9">
        <f t="shared" si="2"/>
        <v>1016400</v>
      </c>
      <c r="N37" s="18">
        <f t="shared" si="1"/>
        <v>5124350</v>
      </c>
      <c r="O37" s="7"/>
    </row>
    <row r="38" spans="1:15" x14ac:dyDescent="0.2">
      <c r="A38" s="12" t="s">
        <v>167</v>
      </c>
      <c r="B38" s="12" t="s">
        <v>190</v>
      </c>
      <c r="C38" s="12" t="s">
        <v>124</v>
      </c>
      <c r="D38" s="7" t="s">
        <v>37</v>
      </c>
      <c r="E38" s="12" t="s">
        <v>87</v>
      </c>
      <c r="F38" s="14" t="s">
        <v>52</v>
      </c>
      <c r="G38" s="13"/>
      <c r="H38" s="13"/>
      <c r="I38" s="25" t="s">
        <v>129</v>
      </c>
      <c r="J38" s="9">
        <v>13755000</v>
      </c>
      <c r="K38" s="9">
        <f t="shared" si="0"/>
        <v>16643550</v>
      </c>
      <c r="L38" s="9">
        <v>1850000</v>
      </c>
      <c r="M38" s="9">
        <f t="shared" si="2"/>
        <v>2238500</v>
      </c>
      <c r="N38" s="18">
        <f t="shared" si="1"/>
        <v>18882050</v>
      </c>
      <c r="O38" s="12"/>
    </row>
    <row r="39" spans="1:15" x14ac:dyDescent="0.2">
      <c r="A39" s="12" t="s">
        <v>168</v>
      </c>
      <c r="B39" s="7"/>
      <c r="C39" s="17" t="s">
        <v>125</v>
      </c>
      <c r="D39" s="7" t="s">
        <v>198</v>
      </c>
      <c r="E39" s="12" t="s">
        <v>88</v>
      </c>
      <c r="F39" s="14" t="s">
        <v>52</v>
      </c>
      <c r="G39" s="13"/>
      <c r="H39" s="13"/>
      <c r="I39" s="25" t="s">
        <v>127</v>
      </c>
      <c r="J39" s="9">
        <v>18340000</v>
      </c>
      <c r="K39" s="9">
        <f t="shared" si="0"/>
        <v>22191400</v>
      </c>
      <c r="L39" s="9"/>
      <c r="M39" s="9"/>
      <c r="N39" s="18">
        <f t="shared" si="1"/>
        <v>22191400</v>
      </c>
      <c r="O39" s="7" t="s">
        <v>199</v>
      </c>
    </row>
    <row r="40" spans="1:15" x14ac:dyDescent="0.2">
      <c r="A40" s="12" t="s">
        <v>169</v>
      </c>
      <c r="B40" s="7"/>
      <c r="C40" s="12" t="s">
        <v>191</v>
      </c>
      <c r="D40" s="7" t="s">
        <v>198</v>
      </c>
      <c r="E40" s="7" t="s">
        <v>88</v>
      </c>
      <c r="F40" s="27" t="s">
        <v>52</v>
      </c>
      <c r="G40" s="13"/>
      <c r="H40" s="13"/>
      <c r="I40" s="25" t="s">
        <v>127</v>
      </c>
      <c r="K40" s="9"/>
      <c r="L40" s="9"/>
      <c r="M40" s="9"/>
      <c r="N40" s="18">
        <f t="shared" si="1"/>
        <v>0</v>
      </c>
      <c r="O40" s="7"/>
    </row>
    <row r="41" spans="1:15" x14ac:dyDescent="0.2">
      <c r="A41" s="12" t="s">
        <v>170</v>
      </c>
      <c r="B41" s="7"/>
      <c r="C41" s="12" t="s">
        <v>126</v>
      </c>
      <c r="D41" s="7" t="s">
        <v>48</v>
      </c>
      <c r="E41" s="12" t="s">
        <v>89</v>
      </c>
      <c r="F41" s="14" t="s">
        <v>52</v>
      </c>
      <c r="G41" s="13"/>
      <c r="H41" s="13"/>
      <c r="I41" s="25" t="s">
        <v>127</v>
      </c>
      <c r="J41" s="9">
        <v>2190000</v>
      </c>
      <c r="K41" s="9">
        <f t="shared" si="0"/>
        <v>2649900</v>
      </c>
      <c r="L41" s="9"/>
      <c r="M41" s="9"/>
      <c r="N41" s="18">
        <f t="shared" si="1"/>
        <v>2649900</v>
      </c>
      <c r="O41" s="7"/>
    </row>
    <row r="42" spans="1:15" x14ac:dyDescent="0.2">
      <c r="A42" s="12" t="s">
        <v>171</v>
      </c>
      <c r="B42" s="12"/>
      <c r="C42" s="30" t="s">
        <v>201</v>
      </c>
      <c r="D42" s="7" t="s">
        <v>132</v>
      </c>
      <c r="E42" s="12" t="s">
        <v>84</v>
      </c>
      <c r="F42" s="14" t="s">
        <v>52</v>
      </c>
      <c r="G42" s="13"/>
      <c r="H42" s="13"/>
      <c r="I42" s="25" t="s">
        <v>127</v>
      </c>
      <c r="J42" s="9">
        <v>555000</v>
      </c>
      <c r="K42" s="9">
        <f t="shared" si="0"/>
        <v>671550</v>
      </c>
      <c r="L42" s="9"/>
      <c r="M42" s="9"/>
      <c r="N42" s="18">
        <f t="shared" si="1"/>
        <v>671550</v>
      </c>
      <c r="O42" s="7"/>
    </row>
    <row r="43" spans="1:15" x14ac:dyDescent="0.2">
      <c r="A43" s="7" t="s">
        <v>196</v>
      </c>
      <c r="B43" s="7" t="s">
        <v>197</v>
      </c>
      <c r="C43" s="7" t="s">
        <v>194</v>
      </c>
      <c r="D43" s="7" t="s">
        <v>195</v>
      </c>
      <c r="E43" s="7" t="s">
        <v>205</v>
      </c>
      <c r="F43" s="7" t="s">
        <v>52</v>
      </c>
      <c r="G43" s="7"/>
      <c r="H43" s="7"/>
      <c r="I43" s="29" t="s">
        <v>129</v>
      </c>
      <c r="J43" s="9">
        <v>635000</v>
      </c>
      <c r="K43" s="9">
        <f t="shared" si="0"/>
        <v>768350</v>
      </c>
      <c r="L43" s="9">
        <v>430000</v>
      </c>
      <c r="M43" s="9">
        <f t="shared" si="2"/>
        <v>520300</v>
      </c>
      <c r="N43" s="18">
        <f t="shared" si="1"/>
        <v>1288650</v>
      </c>
      <c r="O43" s="7"/>
    </row>
    <row r="44" spans="1:15" s="37" customFormat="1" x14ac:dyDescent="0.2">
      <c r="A44" s="32"/>
      <c r="B44" s="32"/>
      <c r="C44" s="30" t="s">
        <v>15</v>
      </c>
      <c r="D44" s="32" t="s">
        <v>44</v>
      </c>
      <c r="E44" s="30" t="s">
        <v>83</v>
      </c>
      <c r="F44" s="14" t="s">
        <v>52</v>
      </c>
      <c r="G44" s="13"/>
      <c r="H44" s="13"/>
      <c r="I44" s="33" t="s">
        <v>127</v>
      </c>
      <c r="J44" s="34"/>
      <c r="K44" s="34">
        <v>235600</v>
      </c>
      <c r="L44" s="34"/>
      <c r="M44" s="34"/>
      <c r="N44" s="35">
        <f t="shared" si="1"/>
        <v>235600</v>
      </c>
      <c r="O44" s="36" t="s">
        <v>50</v>
      </c>
    </row>
    <row r="45" spans="1:15" s="37" customFormat="1" x14ac:dyDescent="0.2">
      <c r="A45" s="32"/>
      <c r="B45" s="32"/>
      <c r="C45" s="30" t="s">
        <v>16</v>
      </c>
      <c r="D45" s="32"/>
      <c r="E45" s="32"/>
      <c r="F45" s="32"/>
      <c r="G45" s="13"/>
      <c r="H45" s="13"/>
      <c r="I45" s="33"/>
      <c r="J45" s="34"/>
      <c r="K45" s="34"/>
      <c r="L45" s="34"/>
      <c r="M45" s="34">
        <v>29900</v>
      </c>
      <c r="N45" s="35">
        <f t="shared" si="1"/>
        <v>29900</v>
      </c>
      <c r="O45" s="38" t="s">
        <v>49</v>
      </c>
    </row>
    <row r="46" spans="1:15" s="37" customFormat="1" x14ac:dyDescent="0.2">
      <c r="A46" s="32"/>
      <c r="B46" s="32"/>
      <c r="C46" s="30" t="s">
        <v>17</v>
      </c>
      <c r="D46" s="32" t="s">
        <v>32</v>
      </c>
      <c r="E46" s="30" t="s">
        <v>84</v>
      </c>
      <c r="F46" s="14" t="s">
        <v>52</v>
      </c>
      <c r="G46" s="13"/>
      <c r="H46" s="13"/>
      <c r="I46" s="33"/>
      <c r="J46" s="34"/>
      <c r="K46" s="34">
        <v>139400</v>
      </c>
      <c r="L46" s="34"/>
      <c r="M46" s="34"/>
      <c r="N46" s="35">
        <f t="shared" si="1"/>
        <v>139400</v>
      </c>
      <c r="O46" s="38" t="s">
        <v>207</v>
      </c>
    </row>
    <row r="47" spans="1:15" s="37" customFormat="1" x14ac:dyDescent="0.2">
      <c r="A47" s="32"/>
      <c r="B47" s="32"/>
      <c r="C47" s="30" t="s">
        <v>18</v>
      </c>
      <c r="D47" s="32" t="s">
        <v>45</v>
      </c>
      <c r="E47" s="30" t="s">
        <v>84</v>
      </c>
      <c r="F47" s="14" t="s">
        <v>52</v>
      </c>
      <c r="G47" s="13"/>
      <c r="H47" s="13"/>
      <c r="I47" s="33"/>
      <c r="J47" s="34"/>
      <c r="K47" s="34">
        <v>194400</v>
      </c>
      <c r="L47" s="34"/>
      <c r="M47" s="34"/>
      <c r="N47" s="35">
        <f t="shared" si="1"/>
        <v>194400</v>
      </c>
      <c r="O47" s="38" t="s">
        <v>207</v>
      </c>
    </row>
    <row r="48" spans="1:15" x14ac:dyDescent="0.2">
      <c r="A48" s="7"/>
      <c r="B48" s="7"/>
      <c r="C48" s="7"/>
      <c r="D48" s="7"/>
      <c r="E48" s="12"/>
      <c r="F48" s="7"/>
      <c r="G48" s="7"/>
      <c r="H48" s="7"/>
      <c r="I48" s="29"/>
      <c r="J48" s="9"/>
      <c r="K48" s="9"/>
      <c r="L48" s="9"/>
      <c r="M48" s="9"/>
      <c r="N48" s="28"/>
      <c r="O48" s="7"/>
    </row>
    <row r="49" spans="1:15" x14ac:dyDescent="0.2">
      <c r="A49" s="7"/>
      <c r="B49" s="7"/>
      <c r="C49" s="30" t="s">
        <v>208</v>
      </c>
      <c r="D49" s="7" t="s">
        <v>211</v>
      </c>
      <c r="E49" s="12"/>
      <c r="F49" s="7"/>
      <c r="G49" s="7"/>
      <c r="H49" s="7"/>
      <c r="I49" s="29"/>
      <c r="J49" s="9"/>
      <c r="K49" s="9"/>
      <c r="L49" s="9"/>
      <c r="M49" s="9"/>
      <c r="N49" s="28">
        <v>835200</v>
      </c>
      <c r="O49" s="7"/>
    </row>
    <row r="50" spans="1:15" x14ac:dyDescent="0.2">
      <c r="A50" s="7"/>
      <c r="B50" s="7"/>
      <c r="C50" s="30" t="s">
        <v>209</v>
      </c>
      <c r="D50" s="7" t="s">
        <v>37</v>
      </c>
      <c r="E50" s="12" t="s">
        <v>87</v>
      </c>
      <c r="F50" s="14" t="s">
        <v>52</v>
      </c>
      <c r="G50" s="7"/>
      <c r="H50" s="7"/>
      <c r="I50" s="29"/>
      <c r="J50" s="9"/>
      <c r="K50" s="9"/>
      <c r="L50" s="9"/>
      <c r="M50" s="9"/>
      <c r="N50" s="28">
        <v>257400</v>
      </c>
      <c r="O50" s="7"/>
    </row>
    <row r="51" spans="1:15" x14ac:dyDescent="0.2">
      <c r="A51" s="7"/>
      <c r="B51" s="7"/>
      <c r="C51" s="30" t="s">
        <v>210</v>
      </c>
      <c r="D51" s="7" t="s">
        <v>37</v>
      </c>
      <c r="E51" s="12" t="s">
        <v>87</v>
      </c>
      <c r="F51" s="14" t="s">
        <v>52</v>
      </c>
      <c r="G51" s="7"/>
      <c r="H51" s="7"/>
      <c r="I51" s="29"/>
      <c r="J51" s="9"/>
      <c r="K51" s="9"/>
      <c r="L51" s="9"/>
      <c r="M51" s="9"/>
      <c r="N51" s="28">
        <v>154400</v>
      </c>
      <c r="O51" s="7"/>
    </row>
  </sheetData>
  <autoFilter ref="A1:O47" xr:uid="{00000000-0009-0000-0000-000000000000}"/>
  <sortState xmlns:xlrd2="http://schemas.microsoft.com/office/spreadsheetml/2017/richdata2" ref="A1:O33">
    <sortCondition ref="F2:F33"/>
    <sortCondition ref="E2:E33"/>
    <sortCondition ref="C2:C33"/>
  </sortState>
  <phoneticPr fontId="4" type="noConversion"/>
  <pageMargins left="0.25" right="0.25" top="0.75" bottom="0.75" header="0.3" footer="0.3"/>
  <pageSetup paperSize="9" scale="3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2352e-2723-4774-a9c0-72f7808ac867">
      <Terms xmlns="http://schemas.microsoft.com/office/infopath/2007/PartnerControls"/>
    </lcf76f155ced4ddcb4097134ff3c332f>
    <TaxCatchAll xmlns="9962af3f-f586-48e3-96c2-9d8905a922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5D58D847978844BEA80FD588284361" ma:contentTypeVersion="18" ma:contentTypeDescription="Een nieuw document maken." ma:contentTypeScope="" ma:versionID="91f4bae8ee716f0946fa6a54339aab67">
  <xsd:schema xmlns:xsd="http://www.w3.org/2001/XMLSchema" xmlns:xs="http://www.w3.org/2001/XMLSchema" xmlns:p="http://schemas.microsoft.com/office/2006/metadata/properties" xmlns:ns2="9962af3f-f586-48e3-96c2-9d8905a92208" xmlns:ns3="d702352e-2723-4774-a9c0-72f7808ac867" targetNamespace="http://schemas.microsoft.com/office/2006/metadata/properties" ma:root="true" ma:fieldsID="3a698df87cf77b6f4b9fc37ea747d9f3" ns2:_="" ns3:_="">
    <xsd:import namespace="9962af3f-f586-48e3-96c2-9d8905a92208"/>
    <xsd:import namespace="d702352e-2723-4774-a9c0-72f7808ac8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2af3f-f586-48e3-96c2-9d8905a922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2ed8ece0-0f47-41e1-a83e-019875155bb8}" ma:internalName="TaxCatchAll" ma:showField="CatchAllData" ma:web="9962af3f-f586-48e3-96c2-9d8905a922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352e-2723-4774-a9c0-72f7808ac8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80b61893-5332-42da-97a5-abf8e136b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5379DF-C819-43FC-87F4-BD1DF048E1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C0E3A-0EED-4176-9C82-2EF99F07F43B}">
  <ds:schemaRefs>
    <ds:schemaRef ds:uri="http://schemas.microsoft.com/office/2006/documentManagement/types"/>
    <ds:schemaRef ds:uri="http://purl.org/dc/terms/"/>
    <ds:schemaRef ds:uri="http://purl.org/dc/dcmitype/"/>
    <ds:schemaRef ds:uri="9962af3f-f586-48e3-96c2-9d8905a92208"/>
    <ds:schemaRef ds:uri="http://schemas.openxmlformats.org/package/2006/metadata/core-properties"/>
    <ds:schemaRef ds:uri="http://www.w3.org/XML/1998/namespace"/>
    <ds:schemaRef ds:uri="http://purl.org/dc/elements/1.1/"/>
    <ds:schemaRef ds:uri="d702352e-2723-4774-a9c0-72f7808ac867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6E49DE-7D54-47B2-9752-5CAD50722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2af3f-f586-48e3-96c2-9d8905a92208"/>
    <ds:schemaRef ds:uri="d702352e-2723-4774-a9c0-72f7808ac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Totaalbestand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m.westerwal</dc:creator>
  <cp:lastModifiedBy>Jop Boer</cp:lastModifiedBy>
  <cp:lastPrinted>2022-06-01T16:46:26Z</cp:lastPrinted>
  <dcterms:created xsi:type="dcterms:W3CDTF">2015-11-11T15:05:02Z</dcterms:created>
  <dcterms:modified xsi:type="dcterms:W3CDTF">2022-09-21T09:52:02Z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0x0101008C5D58D847978844BEA80FD588284361</vt:lpwstr>
  </property>
  <property fmtid="{D5CDD505-2E9C-101B-9397-08002B2CF9AE}" pid="3" name="MediaServiceImageTags">
    <vt:lpwstr/>
  </property>
</Properties>
</file>