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8_{E8CA8988-CA3D-48BD-9830-20C3D9CE7005}" xr6:coauthVersionLast="36" xr6:coauthVersionMax="36" xr10:uidLastSave="{00000000-0000-0000-0000-000000000000}"/>
  <bookViews>
    <workbookView xWindow="-120" yWindow="-120" windowWidth="25440" windowHeight="15390" xr2:uid="{00000000-000D-0000-FFFF-FFFF00000000}"/>
  </bookViews>
  <sheets>
    <sheet name="perceel 1" sheetId="1" r:id="rId1"/>
  </sheets>
  <calcPr calcId="191029"/>
</workbook>
</file>

<file path=xl/calcChain.xml><?xml version="1.0" encoding="utf-8"?>
<calcChain xmlns="http://schemas.openxmlformats.org/spreadsheetml/2006/main">
  <c r="H58" i="1" l="1"/>
  <c r="H57" i="1"/>
  <c r="H41" i="1" l="1"/>
  <c r="H68" i="1" l="1"/>
  <c r="H67" i="1"/>
  <c r="H66" i="1"/>
  <c r="H65" i="1"/>
  <c r="H61" i="1"/>
  <c r="H62" i="1"/>
  <c r="H63" i="1"/>
  <c r="H60" i="1"/>
  <c r="H30" i="1" l="1"/>
  <c r="H44" i="1" l="1"/>
  <c r="H45" i="1"/>
  <c r="H46" i="1"/>
  <c r="H47" i="1"/>
  <c r="H48" i="1"/>
  <c r="H49" i="1"/>
  <c r="H50" i="1"/>
  <c r="H51" i="1"/>
  <c r="H52" i="1"/>
  <c r="H53" i="1"/>
  <c r="H54" i="1"/>
  <c r="H55" i="1"/>
  <c r="H43" i="1"/>
  <c r="H33" i="1"/>
  <c r="H34" i="1" l="1"/>
  <c r="H35" i="1"/>
  <c r="H36" i="1"/>
  <c r="H37" i="1"/>
  <c r="H38" i="1"/>
  <c r="H39" i="1"/>
  <c r="H32" i="1"/>
  <c r="H74" i="1" l="1"/>
  <c r="H73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9" i="1"/>
  <c r="H70" i="1" l="1"/>
  <c r="H71" i="1" l="1"/>
  <c r="H7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F8" authorId="0" shapeId="0" xr:uid="{8442A156-E3C8-4E85-AD02-BFF15384EFF4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29" authorId="0" shapeId="0" xr:uid="{8F329CC5-DA46-4A99-8441-DA954D223B68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56" authorId="0" shapeId="0" xr:uid="{DE10867B-6FA4-44E9-B175-6A1B2C3FE2CC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59" authorId="0" shapeId="0" xr:uid="{7B9A3AF5-6F75-45EE-BF0A-D801E2A1FFFD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64" authorId="0" shapeId="0" xr:uid="{B5107733-D276-44BC-A96B-EB9C1BDFD410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69" authorId="0" shapeId="0" xr:uid="{4C9C0E80-8015-49B9-9F80-3F6DF777A770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</commentList>
</comments>
</file>

<file path=xl/sharedStrings.xml><?xml version="1.0" encoding="utf-8"?>
<sst xmlns="http://schemas.openxmlformats.org/spreadsheetml/2006/main" count="328" uniqueCount="104">
  <si>
    <t>Afvalsoort</t>
  </si>
  <si>
    <t>Aantal</t>
  </si>
  <si>
    <t>Eenheid</t>
  </si>
  <si>
    <t>Totaalprijs per jaar</t>
  </si>
  <si>
    <t>stuk</t>
  </si>
  <si>
    <t>nvt</t>
  </si>
  <si>
    <t>Afvalstroom</t>
  </si>
  <si>
    <t>Inhoud container</t>
  </si>
  <si>
    <t>Huidige frequentie</t>
  </si>
  <si>
    <t>Waar te vinden</t>
  </si>
  <si>
    <t>1.100 liter</t>
  </si>
  <si>
    <t>Restafval</t>
  </si>
  <si>
    <t>Verwerken bedrijfsafval aantal ton</t>
  </si>
  <si>
    <t>Prijs verwerking per ton</t>
  </si>
  <si>
    <t>Totaalprijs</t>
  </si>
  <si>
    <t>Bijlage 6a: Prijs perceel 1</t>
  </si>
  <si>
    <t>Groente Fruit</t>
  </si>
  <si>
    <t>Papier</t>
  </si>
  <si>
    <t>Plastic</t>
  </si>
  <si>
    <t>60 liter</t>
  </si>
  <si>
    <t>Afvalbakken GF</t>
  </si>
  <si>
    <t>Afvalbakken Restafval</t>
  </si>
  <si>
    <t>Afvalbakken Plastic</t>
  </si>
  <si>
    <t>Afvalbakken Papier</t>
  </si>
  <si>
    <t xml:space="preserve">Binnen gebouwen Opdrachtgever </t>
  </si>
  <si>
    <t>Omschrijving</t>
  </si>
  <si>
    <t>rollen van 300 stuks</t>
  </si>
  <si>
    <t>Adres</t>
  </si>
  <si>
    <t>Puin</t>
  </si>
  <si>
    <t>Zachte kunststoffen/folies</t>
  </si>
  <si>
    <t>Papier/karton</t>
  </si>
  <si>
    <t>Swill</t>
  </si>
  <si>
    <t>Plaats</t>
  </si>
  <si>
    <t>400 liter</t>
  </si>
  <si>
    <t>op afroep</t>
  </si>
  <si>
    <t>Huurprijs per maand per eenheid</t>
  </si>
  <si>
    <t>60-80 liter</t>
  </si>
  <si>
    <t>Opbrengst verwerking per ton</t>
  </si>
  <si>
    <t>Transport/Ledigingstarief</t>
  </si>
  <si>
    <t>Aantal transporten / ledigingen</t>
  </si>
  <si>
    <t>Prijs per transport / lediging</t>
  </si>
  <si>
    <t>Totaal opbrengst per jaar</t>
  </si>
  <si>
    <t>Aan de geprognotiseerde aantallen containers, aantal ledigingen/transport en aantal tonnages bedrijfsafval gedurende de looptijd van de Raamovereenkomst, kunnen geen rechten worden ontleend.</t>
  </si>
  <si>
    <t>Naam</t>
  </si>
  <si>
    <t>: 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</si>
  <si>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</si>
  <si>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</si>
  <si>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</si>
  <si>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</si>
  <si>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Prijs per  stuk</t>
  </si>
  <si>
    <t>Foliezakken 400 liter (rol 84 stuks)</t>
  </si>
  <si>
    <t>rollen van 84 stuks</t>
  </si>
  <si>
    <t>(De prijs is een all-in prijs: koopprijs zakken incl. transport en verwerking)</t>
  </si>
  <si>
    <t>Bosstraat 81</t>
  </si>
  <si>
    <t>Roosendaal</t>
  </si>
  <si>
    <t>Archiefpapier</t>
  </si>
  <si>
    <t>600 liter</t>
  </si>
  <si>
    <t>Karton</t>
  </si>
  <si>
    <t>1x per week</t>
  </si>
  <si>
    <t>1x per kwartaal</t>
  </si>
  <si>
    <t>Glas</t>
  </si>
  <si>
    <t>Blik</t>
  </si>
  <si>
    <t>70 liter</t>
  </si>
  <si>
    <t>240 liter</t>
  </si>
  <si>
    <t>6 m3</t>
  </si>
  <si>
    <t>1.000 liter</t>
  </si>
  <si>
    <t>140 liter</t>
  </si>
  <si>
    <t>Bosstraat 48</t>
  </si>
  <si>
    <t>Vaartveld 12</t>
  </si>
  <si>
    <t>op afroep, 1x per week</t>
  </si>
  <si>
    <t>2x per maand</t>
  </si>
  <si>
    <t>20 m3</t>
  </si>
  <si>
    <t>22 m3</t>
  </si>
  <si>
    <t>10 m3</t>
  </si>
  <si>
    <t xml:space="preserve">1.100 liter </t>
  </si>
  <si>
    <t>Containersoort</t>
  </si>
  <si>
    <t>Rolcontainer</t>
  </si>
  <si>
    <t>Puincontainer</t>
  </si>
  <si>
    <t>Mediabox</t>
  </si>
  <si>
    <t>Munnikenheiweg 46</t>
  </si>
  <si>
    <t>Etten Leur</t>
  </si>
  <si>
    <t>1x per maand</t>
  </si>
  <si>
    <t>Perscontainer</t>
  </si>
  <si>
    <t>Afzetcontainer</t>
  </si>
  <si>
    <t>1x per 2 weken</t>
  </si>
  <si>
    <t>Ravelstraat 145</t>
  </si>
  <si>
    <t>Hout</t>
  </si>
  <si>
    <t>40 m3</t>
  </si>
  <si>
    <t>Bergen op Zoom</t>
  </si>
  <si>
    <t>Opmerking</t>
  </si>
  <si>
    <t>container</t>
  </si>
  <si>
    <t>Hout (A-hout)</t>
  </si>
  <si>
    <t>Koopprijs per stuk</t>
  </si>
  <si>
    <t>Prijs per rol van 300 stuks</t>
  </si>
  <si>
    <t>Matrassen</t>
  </si>
  <si>
    <t>Wisselcontainer</t>
  </si>
  <si>
    <t>15 m3</t>
  </si>
  <si>
    <t>Aantal transporten en verwerking</t>
  </si>
  <si>
    <t>(De prijs is een all-in prijs: huur, transport en verwerking)</t>
  </si>
  <si>
    <t>Prijs per transport &amp; verwerking</t>
  </si>
  <si>
    <t>Afvalzakken (in diverse kleuren) voor de 4 afvalstromen cel A59 tm A62</t>
  </si>
  <si>
    <t>Afvalzakken (indiverse kleuren) voor de 4 afvalstromen cel A64 tm A67</t>
  </si>
  <si>
    <t>Aantal stuks</t>
  </si>
  <si>
    <t>Prijs per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</si>
</sst>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rgb="FF000000"/>
      <name val="Calibri Light"/>
      <family val="2"/>
    </font>
    <font>
      <b/>
      <sz val="9"/>
      <color indexed="81"/>
      <name val="Tahoma"/>
      <family val="2"/>
    </font>
    <font>
      <sz val="10"/>
      <color theme="1"/>
      <name val="Trebuchet MS"/>
      <family val="2"/>
    </font>
    <font>
      <sz val="11"/>
      <color theme="1"/>
      <name val="Calibri Light"/>
      <family val="2"/>
    </font>
    <font>
      <sz val="1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44" fontId="3" fillId="3" borderId="1" xfId="1" applyFont="1" applyFill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44" fontId="3" fillId="0" borderId="1" xfId="0" applyNumberFormat="1" applyFont="1" applyBorder="1"/>
    <xf numFmtId="0" fontId="5" fillId="0" borderId="0" xfId="0" applyFont="1" applyFill="1" applyBorder="1" applyAlignment="1">
      <alignment vertical="center" wrapText="1"/>
    </xf>
    <xf numFmtId="44" fontId="3" fillId="0" borderId="0" xfId="0" applyNumberFormat="1" applyFont="1" applyBorder="1"/>
    <xf numFmtId="0" fontId="2" fillId="0" borderId="0" xfId="0" applyFont="1" applyBorder="1"/>
    <xf numFmtId="44" fontId="2" fillId="0" borderId="2" xfId="0" applyNumberFormat="1" applyFont="1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64" fontId="3" fillId="0" borderId="0" xfId="1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vertical="top"/>
    </xf>
    <xf numFmtId="0" fontId="2" fillId="0" borderId="0" xfId="0" applyFont="1"/>
    <xf numFmtId="0" fontId="3" fillId="0" borderId="1" xfId="0" applyFont="1" applyFill="1" applyBorder="1" applyAlignment="1">
      <alignment horizontal="right" vertical="top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Fill="1" applyBorder="1" applyAlignment="1">
      <alignment horizontal="right" vertical="top"/>
    </xf>
    <xf numFmtId="44" fontId="3" fillId="3" borderId="6" xfId="1" applyFont="1" applyFill="1" applyBorder="1"/>
    <xf numFmtId="44" fontId="3" fillId="0" borderId="6" xfId="0" applyNumberFormat="1" applyFont="1" applyBorder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/>
    </xf>
    <xf numFmtId="0" fontId="4" fillId="4" borderId="1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44" fontId="3" fillId="0" borderId="0" xfId="1" applyFont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424656</xdr:colOff>
      <xdr:row>4</xdr:row>
      <xdr:rowOff>47419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952500</xdr:colOff>
      <xdr:row>0</xdr:row>
      <xdr:rowOff>95250</xdr:rowOff>
    </xdr:from>
    <xdr:to>
      <xdr:col>9</xdr:col>
      <xdr:colOff>552450</xdr:colOff>
      <xdr:row>4</xdr:row>
      <xdr:rowOff>133350</xdr:rowOff>
    </xdr:to>
    <xdr:pic>
      <xdr:nvPicPr>
        <xdr:cNvPr id="6" name="Afbeelding 5" descr="WVS">
          <a:extLst>
            <a:ext uri="{FF2B5EF4-FFF2-40B4-BE49-F238E27FC236}">
              <a16:creationId xmlns:a16="http://schemas.microsoft.com/office/drawing/2014/main" id="{DF5AD5B4-4615-4A0C-A1FC-24314D6BC67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95250"/>
          <a:ext cx="723900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117"/>
  <sheetViews>
    <sheetView tabSelected="1" topLeftCell="A40" zoomScaleNormal="100" workbookViewId="0">
      <selection activeCell="C48" sqref="C48"/>
    </sheetView>
  </sheetViews>
  <sheetFormatPr defaultColWidth="9.1796875" defaultRowHeight="13" x14ac:dyDescent="0.3"/>
  <cols>
    <col min="1" max="1" width="27.54296875" style="1" customWidth="1"/>
    <col min="2" max="2" width="27.26953125" style="3" bestFit="1" customWidth="1"/>
    <col min="3" max="3" width="16.453125" style="1" bestFit="1" customWidth="1"/>
    <col min="4" max="4" width="13" style="1" customWidth="1"/>
    <col min="5" max="5" width="11" style="48" customWidth="1"/>
    <col min="6" max="6" width="15.453125" style="1" bestFit="1" customWidth="1"/>
    <col min="7" max="7" width="11.81640625" style="1" customWidth="1"/>
    <col min="8" max="8" width="15.54296875" style="1" customWidth="1"/>
    <col min="9" max="9" width="16.81640625" style="1" customWidth="1"/>
    <col min="10" max="10" width="14.453125" style="1" customWidth="1"/>
    <col min="11" max="16384" width="9.1796875" style="1"/>
  </cols>
  <sheetData>
    <row r="6" spans="1:10" x14ac:dyDescent="0.3">
      <c r="A6" s="22" t="s">
        <v>15</v>
      </c>
      <c r="B6" s="10"/>
    </row>
    <row r="8" spans="1:10" ht="39" x14ac:dyDescent="0.3">
      <c r="A8" s="4" t="s">
        <v>6</v>
      </c>
      <c r="B8" s="4" t="s">
        <v>75</v>
      </c>
      <c r="C8" s="4" t="s">
        <v>7</v>
      </c>
      <c r="D8" s="4" t="s">
        <v>8</v>
      </c>
      <c r="E8" s="49" t="s">
        <v>1</v>
      </c>
      <c r="F8" s="4" t="s">
        <v>2</v>
      </c>
      <c r="G8" s="17" t="s">
        <v>35</v>
      </c>
      <c r="H8" s="17" t="s">
        <v>3</v>
      </c>
      <c r="I8" s="4" t="s">
        <v>27</v>
      </c>
      <c r="J8" s="4" t="s">
        <v>32</v>
      </c>
    </row>
    <row r="9" spans="1:10" x14ac:dyDescent="0.3">
      <c r="A9" s="18" t="s">
        <v>11</v>
      </c>
      <c r="B9" s="21" t="s">
        <v>76</v>
      </c>
      <c r="C9" s="18" t="s">
        <v>10</v>
      </c>
      <c r="D9" s="18" t="s">
        <v>58</v>
      </c>
      <c r="E9" s="23">
        <v>3</v>
      </c>
      <c r="F9" s="5" t="s">
        <v>4</v>
      </c>
      <c r="G9" s="7"/>
      <c r="H9" s="12">
        <f>E9*G9*12</f>
        <v>0</v>
      </c>
      <c r="I9" s="21" t="s">
        <v>53</v>
      </c>
      <c r="J9" s="21" t="s">
        <v>54</v>
      </c>
    </row>
    <row r="10" spans="1:10" x14ac:dyDescent="0.3">
      <c r="A10" s="18" t="s">
        <v>55</v>
      </c>
      <c r="B10" s="21" t="s">
        <v>90</v>
      </c>
      <c r="C10" s="18" t="s">
        <v>56</v>
      </c>
      <c r="D10" s="18" t="s">
        <v>34</v>
      </c>
      <c r="E10" s="23">
        <v>2</v>
      </c>
      <c r="F10" s="5" t="s">
        <v>4</v>
      </c>
      <c r="G10" s="7"/>
      <c r="H10" s="12">
        <f t="shared" ref="H10:H28" si="0">E10*G10*12</f>
        <v>0</v>
      </c>
      <c r="I10" s="21" t="s">
        <v>53</v>
      </c>
      <c r="J10" s="21" t="s">
        <v>54</v>
      </c>
    </row>
    <row r="11" spans="1:10" x14ac:dyDescent="0.3">
      <c r="A11" s="18" t="s">
        <v>55</v>
      </c>
      <c r="B11" s="18" t="s">
        <v>78</v>
      </c>
      <c r="C11" s="57" t="s">
        <v>62</v>
      </c>
      <c r="D11" s="18" t="s">
        <v>34</v>
      </c>
      <c r="E11" s="50">
        <v>1</v>
      </c>
      <c r="F11" s="5" t="s">
        <v>4</v>
      </c>
      <c r="G11" s="7"/>
      <c r="H11" s="12">
        <f t="shared" si="0"/>
        <v>0</v>
      </c>
      <c r="I11" s="21" t="s">
        <v>53</v>
      </c>
      <c r="J11" s="21" t="s">
        <v>54</v>
      </c>
    </row>
    <row r="12" spans="1:10" x14ac:dyDescent="0.3">
      <c r="A12" s="18" t="s">
        <v>57</v>
      </c>
      <c r="B12" s="18" t="s">
        <v>76</v>
      </c>
      <c r="C12" s="57" t="s">
        <v>10</v>
      </c>
      <c r="D12" s="18" t="s">
        <v>58</v>
      </c>
      <c r="E12" s="50">
        <v>2</v>
      </c>
      <c r="F12" s="5" t="s">
        <v>4</v>
      </c>
      <c r="G12" s="7"/>
      <c r="H12" s="12">
        <f t="shared" si="0"/>
        <v>0</v>
      </c>
      <c r="I12" s="21" t="s">
        <v>53</v>
      </c>
      <c r="J12" s="21" t="s">
        <v>54</v>
      </c>
    </row>
    <row r="13" spans="1:10" x14ac:dyDescent="0.3">
      <c r="A13" s="18" t="s">
        <v>57</v>
      </c>
      <c r="B13" s="18" t="s">
        <v>76</v>
      </c>
      <c r="C13" s="57" t="s">
        <v>63</v>
      </c>
      <c r="D13" s="18" t="s">
        <v>58</v>
      </c>
      <c r="E13" s="50">
        <v>1</v>
      </c>
      <c r="F13" s="5" t="s">
        <v>4</v>
      </c>
      <c r="G13" s="7"/>
      <c r="H13" s="12">
        <f t="shared" si="0"/>
        <v>0</v>
      </c>
      <c r="I13" s="21" t="s">
        <v>53</v>
      </c>
      <c r="J13" s="21" t="s">
        <v>54</v>
      </c>
    </row>
    <row r="14" spans="1:10" x14ac:dyDescent="0.3">
      <c r="A14" s="18" t="s">
        <v>28</v>
      </c>
      <c r="B14" s="18" t="s">
        <v>77</v>
      </c>
      <c r="C14" s="57" t="s">
        <v>64</v>
      </c>
      <c r="D14" s="18" t="s">
        <v>59</v>
      </c>
      <c r="E14" s="50">
        <v>1</v>
      </c>
      <c r="F14" s="5" t="s">
        <v>4</v>
      </c>
      <c r="G14" s="7"/>
      <c r="H14" s="12">
        <f t="shared" si="0"/>
        <v>0</v>
      </c>
      <c r="I14" s="21" t="s">
        <v>53</v>
      </c>
      <c r="J14" s="21" t="s">
        <v>54</v>
      </c>
    </row>
    <row r="15" spans="1:10" x14ac:dyDescent="0.3">
      <c r="A15" s="18" t="s">
        <v>60</v>
      </c>
      <c r="B15" s="18" t="s">
        <v>90</v>
      </c>
      <c r="C15" s="57" t="s">
        <v>65</v>
      </c>
      <c r="D15" s="18" t="s">
        <v>34</v>
      </c>
      <c r="E15" s="50">
        <v>1</v>
      </c>
      <c r="F15" s="5" t="s">
        <v>4</v>
      </c>
      <c r="G15" s="7"/>
      <c r="H15" s="12">
        <f t="shared" si="0"/>
        <v>0</v>
      </c>
      <c r="I15" s="21" t="s">
        <v>53</v>
      </c>
      <c r="J15" s="21" t="s">
        <v>54</v>
      </c>
    </row>
    <row r="16" spans="1:10" x14ac:dyDescent="0.3">
      <c r="A16" s="18" t="s">
        <v>61</v>
      </c>
      <c r="B16" s="18" t="s">
        <v>76</v>
      </c>
      <c r="C16" s="57" t="s">
        <v>10</v>
      </c>
      <c r="D16" s="18" t="s">
        <v>34</v>
      </c>
      <c r="E16" s="50">
        <v>1</v>
      </c>
      <c r="F16" s="5" t="s">
        <v>4</v>
      </c>
      <c r="G16" s="7"/>
      <c r="H16" s="12">
        <f t="shared" si="0"/>
        <v>0</v>
      </c>
      <c r="I16" s="21" t="s">
        <v>53</v>
      </c>
      <c r="J16" s="21" t="s">
        <v>54</v>
      </c>
    </row>
    <row r="17" spans="1:10" x14ac:dyDescent="0.3">
      <c r="A17" s="18" t="s">
        <v>31</v>
      </c>
      <c r="B17" s="18" t="s">
        <v>76</v>
      </c>
      <c r="C17" s="57" t="s">
        <v>66</v>
      </c>
      <c r="D17" s="18" t="s">
        <v>58</v>
      </c>
      <c r="E17" s="50">
        <v>1</v>
      </c>
      <c r="F17" s="5" t="s">
        <v>4</v>
      </c>
      <c r="G17" s="7"/>
      <c r="H17" s="12">
        <f t="shared" si="0"/>
        <v>0</v>
      </c>
      <c r="I17" s="21" t="s">
        <v>53</v>
      </c>
      <c r="J17" s="21" t="s">
        <v>54</v>
      </c>
    </row>
    <row r="18" spans="1:10" x14ac:dyDescent="0.3">
      <c r="A18" s="18" t="s">
        <v>11</v>
      </c>
      <c r="B18" s="18" t="s">
        <v>76</v>
      </c>
      <c r="C18" s="57" t="s">
        <v>10</v>
      </c>
      <c r="D18" s="18" t="s">
        <v>58</v>
      </c>
      <c r="E18" s="50">
        <v>3</v>
      </c>
      <c r="F18" s="5" t="s">
        <v>4</v>
      </c>
      <c r="G18" s="7"/>
      <c r="H18" s="12">
        <f t="shared" si="0"/>
        <v>0</v>
      </c>
      <c r="I18" s="21" t="s">
        <v>67</v>
      </c>
      <c r="J18" s="21" t="s">
        <v>54</v>
      </c>
    </row>
    <row r="19" spans="1:10" x14ac:dyDescent="0.3">
      <c r="A19" s="18" t="s">
        <v>57</v>
      </c>
      <c r="B19" s="18" t="s">
        <v>76</v>
      </c>
      <c r="C19" s="57" t="s">
        <v>74</v>
      </c>
      <c r="D19" s="18" t="s">
        <v>58</v>
      </c>
      <c r="E19" s="50">
        <v>1</v>
      </c>
      <c r="F19" s="5" t="s">
        <v>4</v>
      </c>
      <c r="G19" s="7"/>
      <c r="H19" s="12">
        <f t="shared" si="0"/>
        <v>0</v>
      </c>
      <c r="I19" s="21" t="s">
        <v>67</v>
      </c>
      <c r="J19" s="21" t="s">
        <v>54</v>
      </c>
    </row>
    <row r="20" spans="1:10" ht="26" x14ac:dyDescent="0.3">
      <c r="A20" s="18" t="s">
        <v>11</v>
      </c>
      <c r="B20" s="18" t="s">
        <v>83</v>
      </c>
      <c r="C20" s="57" t="s">
        <v>71</v>
      </c>
      <c r="D20" s="18" t="s">
        <v>69</v>
      </c>
      <c r="E20" s="50">
        <v>1</v>
      </c>
      <c r="F20" s="5" t="s">
        <v>4</v>
      </c>
      <c r="G20" s="7"/>
      <c r="H20" s="12">
        <f t="shared" si="0"/>
        <v>0</v>
      </c>
      <c r="I20" s="21" t="s">
        <v>68</v>
      </c>
      <c r="J20" s="21" t="s">
        <v>54</v>
      </c>
    </row>
    <row r="21" spans="1:10" x14ac:dyDescent="0.3">
      <c r="A21" s="18" t="s">
        <v>17</v>
      </c>
      <c r="B21" s="18" t="s">
        <v>82</v>
      </c>
      <c r="C21" s="57" t="s">
        <v>72</v>
      </c>
      <c r="D21" s="18" t="s">
        <v>70</v>
      </c>
      <c r="E21" s="50">
        <v>1</v>
      </c>
      <c r="F21" s="5" t="s">
        <v>4</v>
      </c>
      <c r="G21" s="7"/>
      <c r="H21" s="12">
        <f t="shared" si="0"/>
        <v>0</v>
      </c>
      <c r="I21" s="21" t="s">
        <v>68</v>
      </c>
      <c r="J21" s="21" t="s">
        <v>54</v>
      </c>
    </row>
    <row r="22" spans="1:10" x14ac:dyDescent="0.3">
      <c r="A22" s="18" t="s">
        <v>18</v>
      </c>
      <c r="B22" s="18" t="s">
        <v>83</v>
      </c>
      <c r="C22" s="57" t="s">
        <v>73</v>
      </c>
      <c r="D22" s="18" t="s">
        <v>34</v>
      </c>
      <c r="E22" s="50">
        <v>1</v>
      </c>
      <c r="F22" s="5" t="s">
        <v>4</v>
      </c>
      <c r="G22" s="7"/>
      <c r="H22" s="12">
        <f t="shared" si="0"/>
        <v>0</v>
      </c>
      <c r="I22" s="21" t="s">
        <v>68</v>
      </c>
      <c r="J22" s="21" t="s">
        <v>54</v>
      </c>
    </row>
    <row r="23" spans="1:10" x14ac:dyDescent="0.3">
      <c r="A23" s="18" t="s">
        <v>11</v>
      </c>
      <c r="B23" s="18" t="s">
        <v>83</v>
      </c>
      <c r="C23" s="57" t="s">
        <v>71</v>
      </c>
      <c r="D23" s="18" t="s">
        <v>81</v>
      </c>
      <c r="E23" s="50">
        <v>1</v>
      </c>
      <c r="F23" s="5" t="s">
        <v>4</v>
      </c>
      <c r="G23" s="7"/>
      <c r="H23" s="12">
        <f t="shared" si="0"/>
        <v>0</v>
      </c>
      <c r="I23" s="21" t="s">
        <v>79</v>
      </c>
      <c r="J23" s="21" t="s">
        <v>80</v>
      </c>
    </row>
    <row r="24" spans="1:10" x14ac:dyDescent="0.3">
      <c r="A24" s="18" t="s">
        <v>17</v>
      </c>
      <c r="B24" s="18" t="s">
        <v>82</v>
      </c>
      <c r="C24" s="57" t="s">
        <v>72</v>
      </c>
      <c r="D24" s="18" t="s">
        <v>70</v>
      </c>
      <c r="E24" s="50">
        <v>1</v>
      </c>
      <c r="F24" s="5" t="s">
        <v>4</v>
      </c>
      <c r="G24" s="7"/>
      <c r="H24" s="12">
        <f t="shared" si="0"/>
        <v>0</v>
      </c>
      <c r="I24" s="21" t="s">
        <v>79</v>
      </c>
      <c r="J24" s="21" t="s">
        <v>80</v>
      </c>
    </row>
    <row r="25" spans="1:10" x14ac:dyDescent="0.3">
      <c r="A25" s="18" t="s">
        <v>11</v>
      </c>
      <c r="B25" s="18" t="s">
        <v>76</v>
      </c>
      <c r="C25" s="18" t="s">
        <v>10</v>
      </c>
      <c r="D25" s="18" t="s">
        <v>84</v>
      </c>
      <c r="E25" s="50">
        <v>1</v>
      </c>
      <c r="F25" s="5" t="s">
        <v>4</v>
      </c>
      <c r="G25" s="7"/>
      <c r="H25" s="12">
        <f t="shared" si="0"/>
        <v>0</v>
      </c>
      <c r="I25" s="21" t="s">
        <v>85</v>
      </c>
      <c r="J25" s="21" t="s">
        <v>88</v>
      </c>
    </row>
    <row r="26" spans="1:10" x14ac:dyDescent="0.3">
      <c r="A26" s="18" t="s">
        <v>11</v>
      </c>
      <c r="B26" s="18" t="s">
        <v>83</v>
      </c>
      <c r="C26" s="18" t="s">
        <v>71</v>
      </c>
      <c r="D26" s="18" t="s">
        <v>84</v>
      </c>
      <c r="E26" s="50">
        <v>1</v>
      </c>
      <c r="F26" s="5" t="s">
        <v>4</v>
      </c>
      <c r="G26" s="7"/>
      <c r="H26" s="12">
        <f t="shared" si="0"/>
        <v>0</v>
      </c>
      <c r="I26" s="21" t="s">
        <v>85</v>
      </c>
      <c r="J26" s="21" t="s">
        <v>88</v>
      </c>
    </row>
    <row r="27" spans="1:10" x14ac:dyDescent="0.3">
      <c r="A27" s="18" t="s">
        <v>17</v>
      </c>
      <c r="B27" s="18" t="s">
        <v>82</v>
      </c>
      <c r="C27" s="18" t="s">
        <v>72</v>
      </c>
      <c r="D27" s="18" t="s">
        <v>70</v>
      </c>
      <c r="E27" s="50">
        <v>1</v>
      </c>
      <c r="F27" s="5" t="s">
        <v>4</v>
      </c>
      <c r="G27" s="7"/>
      <c r="H27" s="12">
        <f t="shared" si="0"/>
        <v>0</v>
      </c>
      <c r="I27" s="21" t="s">
        <v>85</v>
      </c>
      <c r="J27" s="21" t="s">
        <v>88</v>
      </c>
    </row>
    <row r="28" spans="1:10" x14ac:dyDescent="0.3">
      <c r="A28" s="57" t="s">
        <v>91</v>
      </c>
      <c r="B28" s="57" t="s">
        <v>83</v>
      </c>
      <c r="C28" s="57" t="s">
        <v>87</v>
      </c>
      <c r="D28" s="57" t="s">
        <v>34</v>
      </c>
      <c r="E28" s="58">
        <v>1</v>
      </c>
      <c r="F28" s="5" t="s">
        <v>4</v>
      </c>
      <c r="G28" s="7"/>
      <c r="H28" s="12">
        <f t="shared" si="0"/>
        <v>0</v>
      </c>
      <c r="I28" s="21" t="s">
        <v>85</v>
      </c>
      <c r="J28" s="21" t="s">
        <v>88</v>
      </c>
    </row>
    <row r="29" spans="1:10" ht="26" x14ac:dyDescent="0.3">
      <c r="A29" s="4" t="s">
        <v>6</v>
      </c>
      <c r="B29" s="4" t="s">
        <v>0</v>
      </c>
      <c r="C29" s="26"/>
      <c r="D29" s="26"/>
      <c r="E29" s="51"/>
      <c r="F29" s="26"/>
      <c r="G29" s="27" t="s">
        <v>49</v>
      </c>
      <c r="H29" s="27" t="s">
        <v>3</v>
      </c>
      <c r="I29" s="70" t="s">
        <v>89</v>
      </c>
      <c r="J29" s="71"/>
    </row>
    <row r="30" spans="1:10" ht="25.5" customHeight="1" x14ac:dyDescent="0.3">
      <c r="A30" s="5" t="s">
        <v>29</v>
      </c>
      <c r="B30" s="21" t="s">
        <v>50</v>
      </c>
      <c r="C30" s="5" t="s">
        <v>33</v>
      </c>
      <c r="D30" s="5" t="s">
        <v>34</v>
      </c>
      <c r="E30" s="23">
        <v>200</v>
      </c>
      <c r="F30" s="5" t="s">
        <v>51</v>
      </c>
      <c r="G30" s="7"/>
      <c r="H30" s="12">
        <f>E30*G30</f>
        <v>0</v>
      </c>
      <c r="I30" s="74" t="s">
        <v>52</v>
      </c>
      <c r="J30" s="74"/>
    </row>
    <row r="31" spans="1:10" ht="39" x14ac:dyDescent="0.3">
      <c r="A31" s="4" t="s">
        <v>6</v>
      </c>
      <c r="B31" s="4"/>
      <c r="C31" s="4"/>
      <c r="D31" s="24"/>
      <c r="E31" s="52"/>
      <c r="F31" s="17" t="s">
        <v>12</v>
      </c>
      <c r="G31" s="17" t="s">
        <v>13</v>
      </c>
      <c r="H31" s="25" t="s">
        <v>3</v>
      </c>
    </row>
    <row r="32" spans="1:10" x14ac:dyDescent="0.3">
      <c r="A32" s="5" t="s">
        <v>11</v>
      </c>
      <c r="B32" s="21"/>
      <c r="C32" s="5"/>
      <c r="D32" s="34"/>
      <c r="E32" s="35"/>
      <c r="F32" s="35">
        <v>300</v>
      </c>
      <c r="G32" s="36"/>
      <c r="H32" s="12">
        <f>G32*F32</f>
        <v>0</v>
      </c>
    </row>
    <row r="33" spans="1:9" x14ac:dyDescent="0.3">
      <c r="A33" s="5" t="s">
        <v>60</v>
      </c>
      <c r="B33" s="21"/>
      <c r="C33" s="5"/>
      <c r="D33" s="34"/>
      <c r="E33" s="35"/>
      <c r="F33" s="35">
        <v>2</v>
      </c>
      <c r="G33" s="36"/>
      <c r="H33" s="12">
        <f>G33*F33</f>
        <v>0</v>
      </c>
    </row>
    <row r="34" spans="1:9" x14ac:dyDescent="0.3">
      <c r="A34" s="5" t="s">
        <v>86</v>
      </c>
      <c r="B34" s="21"/>
      <c r="C34" s="5"/>
      <c r="D34" s="34"/>
      <c r="E34" s="35"/>
      <c r="F34" s="35">
        <v>50</v>
      </c>
      <c r="G34" s="36"/>
      <c r="H34" s="12">
        <f t="shared" ref="H34:H41" si="1">G34*F34</f>
        <v>0</v>
      </c>
    </row>
    <row r="35" spans="1:9" x14ac:dyDescent="0.3">
      <c r="A35" s="5" t="s">
        <v>61</v>
      </c>
      <c r="B35" s="21"/>
      <c r="C35" s="5"/>
      <c r="D35" s="34"/>
      <c r="E35" s="35"/>
      <c r="F35" s="35">
        <v>2</v>
      </c>
      <c r="G35" s="36"/>
      <c r="H35" s="12">
        <f t="shared" si="1"/>
        <v>0</v>
      </c>
    </row>
    <row r="36" spans="1:9" x14ac:dyDescent="0.3">
      <c r="A36" s="5" t="s">
        <v>55</v>
      </c>
      <c r="B36" s="21"/>
      <c r="C36" s="5"/>
      <c r="D36" s="34"/>
      <c r="E36" s="35"/>
      <c r="F36" s="35">
        <v>2</v>
      </c>
      <c r="G36" s="36"/>
      <c r="H36" s="12">
        <f t="shared" si="1"/>
        <v>0</v>
      </c>
    </row>
    <row r="37" spans="1:9" x14ac:dyDescent="0.3">
      <c r="A37" s="5" t="s">
        <v>18</v>
      </c>
      <c r="B37" s="21"/>
      <c r="C37" s="5"/>
      <c r="D37" s="34"/>
      <c r="E37" s="35"/>
      <c r="F37" s="35">
        <v>50</v>
      </c>
      <c r="G37" s="36"/>
      <c r="H37" s="12">
        <f t="shared" si="1"/>
        <v>0</v>
      </c>
    </row>
    <row r="38" spans="1:9" x14ac:dyDescent="0.3">
      <c r="A38" s="5" t="s">
        <v>28</v>
      </c>
      <c r="B38" s="21"/>
      <c r="C38" s="5"/>
      <c r="D38" s="34"/>
      <c r="E38" s="35"/>
      <c r="F38" s="35">
        <v>20</v>
      </c>
      <c r="G38" s="36"/>
      <c r="H38" s="12">
        <f t="shared" si="1"/>
        <v>0</v>
      </c>
    </row>
    <row r="39" spans="1:9" x14ac:dyDescent="0.3">
      <c r="A39" s="5" t="s">
        <v>31</v>
      </c>
      <c r="B39" s="21"/>
      <c r="C39" s="5"/>
      <c r="D39" s="34"/>
      <c r="E39" s="35"/>
      <c r="F39" s="35">
        <v>1</v>
      </c>
      <c r="G39" s="36"/>
      <c r="H39" s="12">
        <f t="shared" si="1"/>
        <v>0</v>
      </c>
    </row>
    <row r="40" spans="1:9" ht="26" x14ac:dyDescent="0.3">
      <c r="A40" s="4" t="s">
        <v>6</v>
      </c>
      <c r="B40" s="4"/>
      <c r="C40" s="4"/>
      <c r="D40" s="24"/>
      <c r="E40" s="52"/>
      <c r="F40" s="17" t="s">
        <v>102</v>
      </c>
      <c r="G40" s="17" t="s">
        <v>103</v>
      </c>
      <c r="H40" s="25" t="s">
        <v>3</v>
      </c>
    </row>
    <row r="41" spans="1:9" x14ac:dyDescent="0.3">
      <c r="A41" s="5" t="s">
        <v>94</v>
      </c>
      <c r="B41" s="21"/>
      <c r="C41" s="5"/>
      <c r="D41" s="34"/>
      <c r="E41" s="35"/>
      <c r="F41" s="35">
        <v>25</v>
      </c>
      <c r="G41" s="36"/>
      <c r="H41" s="12">
        <f t="shared" si="1"/>
        <v>0</v>
      </c>
    </row>
    <row r="42" spans="1:9" ht="39" x14ac:dyDescent="0.3">
      <c r="A42" s="4" t="s">
        <v>38</v>
      </c>
      <c r="B42" s="4"/>
      <c r="C42" s="4"/>
      <c r="D42" s="24"/>
      <c r="E42" s="52"/>
      <c r="F42" s="17" t="s">
        <v>39</v>
      </c>
      <c r="G42" s="17" t="s">
        <v>40</v>
      </c>
      <c r="H42" s="25" t="s">
        <v>3</v>
      </c>
    </row>
    <row r="43" spans="1:9" ht="12.75" customHeight="1" x14ac:dyDescent="0.3">
      <c r="A43" s="5" t="s">
        <v>11</v>
      </c>
      <c r="B43" s="21" t="s">
        <v>76</v>
      </c>
      <c r="C43" s="5" t="s">
        <v>10</v>
      </c>
      <c r="D43" s="34"/>
      <c r="E43" s="35"/>
      <c r="F43" s="60">
        <v>300</v>
      </c>
      <c r="G43" s="36"/>
      <c r="H43" s="37">
        <f>G43*F43</f>
        <v>0</v>
      </c>
      <c r="I43" s="33"/>
    </row>
    <row r="44" spans="1:9" ht="12.75" customHeight="1" x14ac:dyDescent="0.3">
      <c r="A44" s="18" t="s">
        <v>11</v>
      </c>
      <c r="B44" s="18" t="s">
        <v>83</v>
      </c>
      <c r="C44" s="6" t="s">
        <v>71</v>
      </c>
      <c r="D44" s="34"/>
      <c r="E44" s="35"/>
      <c r="F44" s="59">
        <v>30</v>
      </c>
      <c r="G44" s="36"/>
      <c r="H44" s="37">
        <f t="shared" ref="H44:H55" si="2">G44*F44</f>
        <v>0</v>
      </c>
      <c r="I44" s="33"/>
    </row>
    <row r="45" spans="1:9" ht="12.75" customHeight="1" x14ac:dyDescent="0.3">
      <c r="A45" s="18" t="s">
        <v>60</v>
      </c>
      <c r="B45" s="18" t="s">
        <v>90</v>
      </c>
      <c r="C45" s="57" t="s">
        <v>65</v>
      </c>
      <c r="D45" s="34"/>
      <c r="E45" s="35"/>
      <c r="F45" s="59">
        <v>12</v>
      </c>
      <c r="G45" s="36"/>
      <c r="H45" s="37">
        <f t="shared" si="2"/>
        <v>0</v>
      </c>
      <c r="I45" s="33"/>
    </row>
    <row r="46" spans="1:9" ht="12.75" customHeight="1" x14ac:dyDescent="0.3">
      <c r="A46" s="57" t="s">
        <v>91</v>
      </c>
      <c r="B46" s="57" t="s">
        <v>83</v>
      </c>
      <c r="C46" s="57" t="s">
        <v>87</v>
      </c>
      <c r="D46" s="34"/>
      <c r="E46" s="35"/>
      <c r="F46" s="59">
        <v>50</v>
      </c>
      <c r="G46" s="36"/>
      <c r="H46" s="37">
        <f t="shared" si="2"/>
        <v>0</v>
      </c>
      <c r="I46" s="33"/>
    </row>
    <row r="47" spans="1:9" ht="12.75" customHeight="1" x14ac:dyDescent="0.3">
      <c r="A47" s="18" t="s">
        <v>61</v>
      </c>
      <c r="B47" s="18" t="s">
        <v>76</v>
      </c>
      <c r="C47" s="57" t="s">
        <v>10</v>
      </c>
      <c r="D47" s="34"/>
      <c r="E47" s="35"/>
      <c r="F47" s="59">
        <v>20</v>
      </c>
      <c r="G47" s="36"/>
      <c r="H47" s="37">
        <f t="shared" si="2"/>
        <v>0</v>
      </c>
      <c r="I47" s="33"/>
    </row>
    <row r="48" spans="1:9" ht="12.75" customHeight="1" x14ac:dyDescent="0.3">
      <c r="A48" s="18" t="s">
        <v>55</v>
      </c>
      <c r="B48" s="21" t="s">
        <v>90</v>
      </c>
      <c r="C48" s="18" t="s">
        <v>56</v>
      </c>
      <c r="D48" s="34"/>
      <c r="E48" s="35"/>
      <c r="F48" s="59">
        <v>10</v>
      </c>
      <c r="G48" s="36"/>
      <c r="H48" s="37">
        <f t="shared" si="2"/>
        <v>0</v>
      </c>
      <c r="I48" s="33"/>
    </row>
    <row r="49" spans="1:10" ht="12.75" customHeight="1" x14ac:dyDescent="0.3">
      <c r="A49" s="18" t="s">
        <v>55</v>
      </c>
      <c r="B49" s="18" t="s">
        <v>78</v>
      </c>
      <c r="C49" s="57" t="s">
        <v>62</v>
      </c>
      <c r="D49" s="34"/>
      <c r="E49" s="35"/>
      <c r="F49" s="59">
        <v>10</v>
      </c>
      <c r="G49" s="36"/>
      <c r="H49" s="37">
        <f t="shared" si="2"/>
        <v>0</v>
      </c>
      <c r="I49" s="33"/>
    </row>
    <row r="50" spans="1:10" ht="12.75" customHeight="1" x14ac:dyDescent="0.3">
      <c r="A50" s="18" t="s">
        <v>17</v>
      </c>
      <c r="B50" s="18" t="s">
        <v>82</v>
      </c>
      <c r="C50" s="57" t="s">
        <v>72</v>
      </c>
      <c r="D50" s="34"/>
      <c r="E50" s="35"/>
      <c r="F50" s="59">
        <v>75</v>
      </c>
      <c r="G50" s="36"/>
      <c r="H50" s="37">
        <f t="shared" si="2"/>
        <v>0</v>
      </c>
      <c r="I50" s="33"/>
    </row>
    <row r="51" spans="1:10" ht="12.75" customHeight="1" x14ac:dyDescent="0.3">
      <c r="A51" s="18" t="s">
        <v>18</v>
      </c>
      <c r="B51" s="18" t="s">
        <v>83</v>
      </c>
      <c r="C51" s="6" t="s">
        <v>73</v>
      </c>
      <c r="D51" s="34"/>
      <c r="E51" s="35"/>
      <c r="F51" s="59">
        <v>25</v>
      </c>
      <c r="G51" s="36"/>
      <c r="H51" s="37">
        <f t="shared" si="2"/>
        <v>0</v>
      </c>
      <c r="I51" s="33"/>
    </row>
    <row r="52" spans="1:10" ht="12.75" customHeight="1" x14ac:dyDescent="0.3">
      <c r="A52" s="18" t="s">
        <v>28</v>
      </c>
      <c r="B52" s="18" t="s">
        <v>77</v>
      </c>
      <c r="C52" s="6" t="s">
        <v>64</v>
      </c>
      <c r="D52" s="34"/>
      <c r="E52" s="35"/>
      <c r="F52" s="59">
        <v>4</v>
      </c>
      <c r="G52" s="36"/>
      <c r="H52" s="37">
        <f t="shared" si="2"/>
        <v>0</v>
      </c>
      <c r="I52" s="33"/>
    </row>
    <row r="53" spans="1:10" ht="12.75" customHeight="1" x14ac:dyDescent="0.3">
      <c r="A53" s="18" t="s">
        <v>31</v>
      </c>
      <c r="B53" s="18" t="s">
        <v>76</v>
      </c>
      <c r="C53" s="6" t="s">
        <v>66</v>
      </c>
      <c r="D53" s="34"/>
      <c r="E53" s="35"/>
      <c r="F53" s="59">
        <v>5</v>
      </c>
      <c r="G53" s="36"/>
      <c r="H53" s="37">
        <f t="shared" si="2"/>
        <v>0</v>
      </c>
      <c r="I53" s="33"/>
    </row>
    <row r="54" spans="1:10" ht="12.75" customHeight="1" x14ac:dyDescent="0.3">
      <c r="A54" s="18" t="s">
        <v>57</v>
      </c>
      <c r="B54" s="18" t="s">
        <v>76</v>
      </c>
      <c r="C54" s="6" t="s">
        <v>63</v>
      </c>
      <c r="D54" s="34"/>
      <c r="E54" s="35"/>
      <c r="F54" s="59">
        <v>10</v>
      </c>
      <c r="G54" s="36"/>
      <c r="H54" s="37">
        <f t="shared" si="2"/>
        <v>0</v>
      </c>
      <c r="I54" s="33"/>
    </row>
    <row r="55" spans="1:10" ht="12.75" customHeight="1" x14ac:dyDescent="0.3">
      <c r="A55" s="18" t="s">
        <v>57</v>
      </c>
      <c r="B55" s="18" t="s">
        <v>76</v>
      </c>
      <c r="C55" s="6" t="s">
        <v>74</v>
      </c>
      <c r="D55" s="34"/>
      <c r="E55" s="35"/>
      <c r="F55" s="59">
        <v>150</v>
      </c>
      <c r="G55" s="36"/>
      <c r="H55" s="37">
        <f t="shared" si="2"/>
        <v>0</v>
      </c>
      <c r="I55" s="33"/>
    </row>
    <row r="56" spans="1:10" ht="54.5" customHeight="1" x14ac:dyDescent="0.3">
      <c r="A56" s="4" t="s">
        <v>6</v>
      </c>
      <c r="B56" s="4" t="s">
        <v>75</v>
      </c>
      <c r="C56" s="4" t="s">
        <v>7</v>
      </c>
      <c r="D56" s="4" t="s">
        <v>8</v>
      </c>
      <c r="E56" s="49" t="s">
        <v>97</v>
      </c>
      <c r="F56" s="4"/>
      <c r="G56" s="17" t="s">
        <v>99</v>
      </c>
      <c r="H56" s="17" t="s">
        <v>3</v>
      </c>
      <c r="I56" s="33"/>
    </row>
    <row r="57" spans="1:10" ht="12.75" customHeight="1" x14ac:dyDescent="0.3">
      <c r="A57" s="18" t="s">
        <v>11</v>
      </c>
      <c r="B57" s="18" t="s">
        <v>95</v>
      </c>
      <c r="C57" s="6" t="s">
        <v>96</v>
      </c>
      <c r="D57" s="34"/>
      <c r="E57" s="35">
        <v>75</v>
      </c>
      <c r="F57" s="59"/>
      <c r="G57" s="7"/>
      <c r="H57" s="12">
        <f>G57*E57</f>
        <v>0</v>
      </c>
      <c r="I57" s="75" t="s">
        <v>98</v>
      </c>
      <c r="J57" s="76"/>
    </row>
    <row r="58" spans="1:10" ht="12.75" customHeight="1" x14ac:dyDescent="0.3">
      <c r="A58" s="18" t="s">
        <v>11</v>
      </c>
      <c r="B58" s="18" t="s">
        <v>95</v>
      </c>
      <c r="C58" s="6" t="s">
        <v>73</v>
      </c>
      <c r="D58" s="34"/>
      <c r="E58" s="35">
        <v>20</v>
      </c>
      <c r="F58" s="59"/>
      <c r="G58" s="7"/>
      <c r="H58" s="12">
        <f>G58*E58</f>
        <v>0</v>
      </c>
      <c r="I58" s="77"/>
      <c r="J58" s="78"/>
    </row>
    <row r="59" spans="1:10" ht="26" x14ac:dyDescent="0.3">
      <c r="A59" s="4" t="s">
        <v>6</v>
      </c>
      <c r="B59" s="4" t="s">
        <v>0</v>
      </c>
      <c r="C59" s="4" t="s">
        <v>7</v>
      </c>
      <c r="D59" s="24" t="s">
        <v>8</v>
      </c>
      <c r="E59" s="52" t="s">
        <v>1</v>
      </c>
      <c r="F59" s="24" t="s">
        <v>2</v>
      </c>
      <c r="G59" s="31" t="s">
        <v>92</v>
      </c>
      <c r="H59" s="31" t="s">
        <v>3</v>
      </c>
      <c r="I59" s="70" t="s">
        <v>9</v>
      </c>
      <c r="J59" s="71"/>
    </row>
    <row r="60" spans="1:10" x14ac:dyDescent="0.3">
      <c r="A60" s="32" t="s">
        <v>16</v>
      </c>
      <c r="B60" s="18" t="s">
        <v>20</v>
      </c>
      <c r="C60" s="5" t="s">
        <v>19</v>
      </c>
      <c r="D60" s="5" t="s">
        <v>5</v>
      </c>
      <c r="E60" s="50">
        <v>22</v>
      </c>
      <c r="F60" s="5" t="s">
        <v>4</v>
      </c>
      <c r="G60" s="7">
        <v>0</v>
      </c>
      <c r="H60" s="28">
        <f>G60*E60/6</f>
        <v>0</v>
      </c>
      <c r="I60" s="29" t="s">
        <v>24</v>
      </c>
      <c r="J60" s="6"/>
    </row>
    <row r="61" spans="1:10" x14ac:dyDescent="0.3">
      <c r="A61" s="18" t="s">
        <v>11</v>
      </c>
      <c r="B61" s="18" t="s">
        <v>21</v>
      </c>
      <c r="C61" s="5" t="s">
        <v>19</v>
      </c>
      <c r="D61" s="5" t="s">
        <v>5</v>
      </c>
      <c r="E61" s="50">
        <v>22</v>
      </c>
      <c r="F61" s="5" t="s">
        <v>4</v>
      </c>
      <c r="G61" s="7">
        <v>0</v>
      </c>
      <c r="H61" s="28">
        <f t="shared" ref="H61:H63" si="3">G61*E61/6</f>
        <v>0</v>
      </c>
      <c r="I61" s="29" t="s">
        <v>24</v>
      </c>
      <c r="J61" s="6"/>
    </row>
    <row r="62" spans="1:10" x14ac:dyDescent="0.3">
      <c r="A62" s="18" t="s">
        <v>17</v>
      </c>
      <c r="B62" s="18" t="s">
        <v>23</v>
      </c>
      <c r="C62" s="5" t="s">
        <v>19</v>
      </c>
      <c r="D62" s="5" t="s">
        <v>5</v>
      </c>
      <c r="E62" s="50">
        <v>22</v>
      </c>
      <c r="F62" s="5" t="s">
        <v>4</v>
      </c>
      <c r="G62" s="7">
        <v>0</v>
      </c>
      <c r="H62" s="28">
        <f t="shared" si="3"/>
        <v>0</v>
      </c>
      <c r="I62" s="29" t="s">
        <v>24</v>
      </c>
      <c r="J62" s="6"/>
    </row>
    <row r="63" spans="1:10" x14ac:dyDescent="0.3">
      <c r="A63" s="18" t="s">
        <v>18</v>
      </c>
      <c r="B63" s="18" t="s">
        <v>22</v>
      </c>
      <c r="C63" s="5" t="s">
        <v>19</v>
      </c>
      <c r="D63" s="5" t="s">
        <v>5</v>
      </c>
      <c r="E63" s="50">
        <v>22</v>
      </c>
      <c r="F63" s="5" t="s">
        <v>4</v>
      </c>
      <c r="G63" s="7">
        <v>0</v>
      </c>
      <c r="H63" s="28">
        <f t="shared" si="3"/>
        <v>0</v>
      </c>
      <c r="I63" s="29" t="s">
        <v>24</v>
      </c>
      <c r="J63" s="6"/>
    </row>
    <row r="64" spans="1:10" ht="26" x14ac:dyDescent="0.3">
      <c r="A64" s="24" t="s">
        <v>6</v>
      </c>
      <c r="B64" s="24" t="s">
        <v>0</v>
      </c>
      <c r="C64" s="24" t="s">
        <v>7</v>
      </c>
      <c r="D64" s="30" t="s">
        <v>8</v>
      </c>
      <c r="E64" s="53" t="s">
        <v>1</v>
      </c>
      <c r="F64" s="30" t="s">
        <v>2</v>
      </c>
      <c r="G64" s="31" t="s">
        <v>92</v>
      </c>
      <c r="H64" s="31" t="s">
        <v>3</v>
      </c>
      <c r="I64" s="72" t="s">
        <v>9</v>
      </c>
      <c r="J64" s="73"/>
    </row>
    <row r="65" spans="1:10" x14ac:dyDescent="0.3">
      <c r="A65" s="32" t="s">
        <v>16</v>
      </c>
      <c r="B65" s="18" t="s">
        <v>20</v>
      </c>
      <c r="C65" s="5" t="s">
        <v>36</v>
      </c>
      <c r="D65" s="5" t="s">
        <v>5</v>
      </c>
      <c r="E65" s="50">
        <v>8</v>
      </c>
      <c r="F65" s="5" t="s">
        <v>4</v>
      </c>
      <c r="G65" s="7">
        <v>0</v>
      </c>
      <c r="H65" s="28">
        <f>G65*E65/6</f>
        <v>0</v>
      </c>
      <c r="I65" s="29" t="s">
        <v>24</v>
      </c>
      <c r="J65" s="6"/>
    </row>
    <row r="66" spans="1:10" x14ac:dyDescent="0.3">
      <c r="A66" s="18" t="s">
        <v>11</v>
      </c>
      <c r="B66" s="18" t="s">
        <v>21</v>
      </c>
      <c r="C66" s="5" t="s">
        <v>36</v>
      </c>
      <c r="D66" s="5" t="s">
        <v>5</v>
      </c>
      <c r="E66" s="50">
        <v>8</v>
      </c>
      <c r="F66" s="5" t="s">
        <v>4</v>
      </c>
      <c r="G66" s="7">
        <v>0</v>
      </c>
      <c r="H66" s="28">
        <f t="shared" ref="H66:H68" si="4">G66*E66/6</f>
        <v>0</v>
      </c>
      <c r="I66" s="29" t="s">
        <v>24</v>
      </c>
      <c r="J66" s="6"/>
    </row>
    <row r="67" spans="1:10" x14ac:dyDescent="0.3">
      <c r="A67" s="18" t="s">
        <v>17</v>
      </c>
      <c r="B67" s="18" t="s">
        <v>23</v>
      </c>
      <c r="C67" s="5" t="s">
        <v>36</v>
      </c>
      <c r="D67" s="5" t="s">
        <v>5</v>
      </c>
      <c r="E67" s="50">
        <v>8</v>
      </c>
      <c r="F67" s="5" t="s">
        <v>4</v>
      </c>
      <c r="G67" s="7">
        <v>0</v>
      </c>
      <c r="H67" s="28">
        <f t="shared" si="4"/>
        <v>0</v>
      </c>
      <c r="I67" s="29" t="s">
        <v>24</v>
      </c>
      <c r="J67" s="6"/>
    </row>
    <row r="68" spans="1:10" x14ac:dyDescent="0.3">
      <c r="A68" s="18" t="s">
        <v>18</v>
      </c>
      <c r="B68" s="18" t="s">
        <v>22</v>
      </c>
      <c r="C68" s="5" t="s">
        <v>36</v>
      </c>
      <c r="D68" s="5" t="s">
        <v>5</v>
      </c>
      <c r="E68" s="50">
        <v>8</v>
      </c>
      <c r="F68" s="5" t="s">
        <v>4</v>
      </c>
      <c r="G68" s="7">
        <v>0</v>
      </c>
      <c r="H68" s="28">
        <f t="shared" si="4"/>
        <v>0</v>
      </c>
      <c r="I68" s="29" t="s">
        <v>24</v>
      </c>
      <c r="J68" s="6"/>
    </row>
    <row r="69" spans="1:10" ht="39" x14ac:dyDescent="0.3">
      <c r="A69" s="26" t="s">
        <v>25</v>
      </c>
      <c r="B69" s="26"/>
      <c r="C69" s="26"/>
      <c r="D69" s="26"/>
      <c r="E69" s="51"/>
      <c r="F69" s="26"/>
      <c r="G69" s="27" t="s">
        <v>93</v>
      </c>
      <c r="H69" s="27" t="s">
        <v>3</v>
      </c>
      <c r="I69" s="8"/>
    </row>
    <row r="70" spans="1:10" x14ac:dyDescent="0.3">
      <c r="A70" s="32" t="s">
        <v>100</v>
      </c>
      <c r="B70" s="5"/>
      <c r="C70" s="5"/>
      <c r="D70" s="5"/>
      <c r="E70" s="50">
        <v>100</v>
      </c>
      <c r="F70" s="5" t="s">
        <v>26</v>
      </c>
      <c r="G70" s="7">
        <v>0</v>
      </c>
      <c r="H70" s="28">
        <f>G70*E70</f>
        <v>0</v>
      </c>
      <c r="I70" s="8"/>
    </row>
    <row r="71" spans="1:10" x14ac:dyDescent="0.3">
      <c r="A71" s="32" t="s">
        <v>101</v>
      </c>
      <c r="B71" s="5"/>
      <c r="C71" s="5"/>
      <c r="D71" s="5"/>
      <c r="E71" s="50">
        <v>50</v>
      </c>
      <c r="F71" s="5" t="s">
        <v>26</v>
      </c>
      <c r="G71" s="7">
        <v>0</v>
      </c>
      <c r="H71" s="28">
        <f>G71*E71</f>
        <v>0</v>
      </c>
      <c r="I71" s="8"/>
    </row>
    <row r="72" spans="1:10" ht="39" x14ac:dyDescent="0.3">
      <c r="A72" s="40" t="s">
        <v>6</v>
      </c>
      <c r="B72" s="40"/>
      <c r="C72" s="40"/>
      <c r="D72" s="41"/>
      <c r="E72" s="54"/>
      <c r="F72" s="42" t="s">
        <v>12</v>
      </c>
      <c r="G72" s="42" t="s">
        <v>37</v>
      </c>
      <c r="H72" s="43" t="s">
        <v>41</v>
      </c>
      <c r="I72" s="8"/>
    </row>
    <row r="73" spans="1:10" x14ac:dyDescent="0.3">
      <c r="A73" s="5" t="s">
        <v>30</v>
      </c>
      <c r="B73" s="21"/>
      <c r="C73" s="5"/>
      <c r="D73" s="34"/>
      <c r="E73" s="35"/>
      <c r="F73" s="59">
        <v>200</v>
      </c>
      <c r="G73" s="36">
        <v>0</v>
      </c>
      <c r="H73" s="37">
        <f>-G73*F73</f>
        <v>0</v>
      </c>
      <c r="I73" s="8"/>
    </row>
    <row r="74" spans="1:10" x14ac:dyDescent="0.3">
      <c r="A74" s="5" t="s">
        <v>29</v>
      </c>
      <c r="B74" s="21"/>
      <c r="C74" s="5"/>
      <c r="D74" s="5"/>
      <c r="E74" s="23"/>
      <c r="F74" s="18">
        <v>2</v>
      </c>
      <c r="G74" s="7">
        <v>0</v>
      </c>
      <c r="H74" s="12">
        <f>-G74*F74</f>
        <v>0</v>
      </c>
      <c r="I74" s="8"/>
    </row>
    <row r="75" spans="1:10" ht="13.5" thickBot="1" x14ac:dyDescent="0.35">
      <c r="A75" s="8"/>
      <c r="B75" s="38"/>
      <c r="C75" s="8"/>
      <c r="D75" s="8"/>
      <c r="E75" s="39"/>
      <c r="F75" s="8"/>
      <c r="G75" s="8"/>
      <c r="H75" s="8"/>
      <c r="I75" s="8"/>
    </row>
    <row r="76" spans="1:10" ht="13.5" thickBot="1" x14ac:dyDescent="0.35">
      <c r="A76" s="15" t="s">
        <v>14</v>
      </c>
      <c r="B76" s="8"/>
      <c r="C76" s="8"/>
      <c r="D76" s="13"/>
      <c r="E76" s="55"/>
      <c r="F76" s="8"/>
      <c r="G76" s="8"/>
      <c r="H76" s="16">
        <f>SUM(H9:H74)</f>
        <v>0</v>
      </c>
      <c r="I76" s="8"/>
    </row>
    <row r="77" spans="1:10" x14ac:dyDescent="0.3">
      <c r="A77" s="9"/>
      <c r="B77" s="8"/>
      <c r="C77" s="8"/>
      <c r="D77" s="13"/>
      <c r="E77" s="55"/>
      <c r="F77" s="8"/>
      <c r="G77" s="8"/>
      <c r="H77" s="14"/>
      <c r="I77" s="8"/>
    </row>
    <row r="78" spans="1:10" ht="13.5" thickBot="1" x14ac:dyDescent="0.35"/>
    <row r="79" spans="1:10" ht="13.5" thickBot="1" x14ac:dyDescent="0.35">
      <c r="A79" s="63" t="s">
        <v>42</v>
      </c>
      <c r="B79" s="64"/>
      <c r="C79" s="64"/>
      <c r="D79" s="64"/>
      <c r="E79" s="64"/>
      <c r="F79" s="64"/>
      <c r="G79" s="64"/>
      <c r="H79" s="64"/>
      <c r="I79" s="65"/>
    </row>
    <row r="81" spans="1:6" ht="15" thickBot="1" x14ac:dyDescent="0.4">
      <c r="A81" s="2"/>
      <c r="B81" s="11"/>
      <c r="C81" s="44"/>
    </row>
    <row r="82" spans="1:6" x14ac:dyDescent="0.3">
      <c r="A82" s="45" t="s">
        <v>43</v>
      </c>
      <c r="B82" s="66" t="s">
        <v>44</v>
      </c>
      <c r="C82" s="66"/>
      <c r="D82" s="66"/>
      <c r="E82" s="66"/>
      <c r="F82" s="67"/>
    </row>
    <row r="83" spans="1:6" x14ac:dyDescent="0.3">
      <c r="A83" s="46" t="s">
        <v>45</v>
      </c>
      <c r="B83" s="68" t="s">
        <v>44</v>
      </c>
      <c r="C83" s="68"/>
      <c r="D83" s="68"/>
      <c r="E83" s="68"/>
      <c r="F83" s="69"/>
    </row>
    <row r="84" spans="1:6" x14ac:dyDescent="0.3">
      <c r="A84" s="46" t="s">
        <v>46</v>
      </c>
      <c r="B84" s="68" t="s">
        <v>44</v>
      </c>
      <c r="C84" s="68"/>
      <c r="D84" s="68"/>
      <c r="E84" s="68"/>
      <c r="F84" s="69"/>
    </row>
    <row r="85" spans="1:6" x14ac:dyDescent="0.3">
      <c r="A85" s="46" t="s">
        <v>47</v>
      </c>
      <c r="B85" s="68" t="s">
        <v>44</v>
      </c>
      <c r="C85" s="68"/>
      <c r="D85" s="68"/>
      <c r="E85" s="68"/>
      <c r="F85" s="69"/>
    </row>
    <row r="86" spans="1:6" x14ac:dyDescent="0.3">
      <c r="A86" s="46"/>
      <c r="B86" s="68" t="s">
        <v>44</v>
      </c>
      <c r="C86" s="68"/>
      <c r="D86" s="68"/>
      <c r="E86" s="68"/>
      <c r="F86" s="69"/>
    </row>
    <row r="87" spans="1:6" ht="13.5" thickBot="1" x14ac:dyDescent="0.35">
      <c r="A87" s="47" t="s">
        <v>48</v>
      </c>
      <c r="B87" s="61" t="s">
        <v>44</v>
      </c>
      <c r="C87" s="61"/>
      <c r="D87" s="61"/>
      <c r="E87" s="61"/>
      <c r="F87" s="62"/>
    </row>
    <row r="88" spans="1:6" x14ac:dyDescent="0.3">
      <c r="A88" s="2"/>
      <c r="B88" s="11"/>
    </row>
    <row r="89" spans="1:6" x14ac:dyDescent="0.3">
      <c r="A89" s="2"/>
      <c r="B89" s="11"/>
    </row>
    <row r="90" spans="1:6" x14ac:dyDescent="0.3">
      <c r="A90" s="2"/>
      <c r="B90" s="11"/>
    </row>
    <row r="91" spans="1:6" x14ac:dyDescent="0.3">
      <c r="A91" s="2"/>
      <c r="B91" s="11"/>
    </row>
    <row r="92" spans="1:6" x14ac:dyDescent="0.3">
      <c r="A92" s="2"/>
      <c r="B92" s="11"/>
    </row>
    <row r="93" spans="1:6" x14ac:dyDescent="0.3">
      <c r="A93" s="2"/>
      <c r="B93" s="11"/>
    </row>
    <row r="94" spans="1:6" x14ac:dyDescent="0.3">
      <c r="A94" s="2"/>
      <c r="B94" s="11"/>
    </row>
    <row r="95" spans="1:6" x14ac:dyDescent="0.3">
      <c r="A95" s="2"/>
      <c r="B95" s="11"/>
    </row>
    <row r="96" spans="1:6" x14ac:dyDescent="0.3">
      <c r="A96" s="2"/>
      <c r="B96" s="11"/>
    </row>
    <row r="97" spans="1:2" x14ac:dyDescent="0.3">
      <c r="A97" s="2"/>
      <c r="B97" s="11"/>
    </row>
    <row r="98" spans="1:2" x14ac:dyDescent="0.3">
      <c r="A98" s="2"/>
      <c r="B98" s="11"/>
    </row>
    <row r="99" spans="1:2" x14ac:dyDescent="0.3">
      <c r="A99" s="2"/>
      <c r="B99" s="11"/>
    </row>
    <row r="100" spans="1:2" x14ac:dyDescent="0.3">
      <c r="A100" s="2"/>
      <c r="B100" s="11"/>
    </row>
    <row r="101" spans="1:2" x14ac:dyDescent="0.3">
      <c r="A101" s="2"/>
      <c r="B101" s="11"/>
    </row>
    <row r="102" spans="1:2" x14ac:dyDescent="0.3">
      <c r="A102" s="2"/>
      <c r="B102" s="11"/>
    </row>
    <row r="103" spans="1:2" x14ac:dyDescent="0.3">
      <c r="A103" s="2"/>
      <c r="B103" s="11"/>
    </row>
    <row r="104" spans="1:2" x14ac:dyDescent="0.3">
      <c r="A104" s="2"/>
      <c r="B104" s="11"/>
    </row>
    <row r="105" spans="1:2" x14ac:dyDescent="0.3">
      <c r="A105" s="2"/>
      <c r="B105" s="11"/>
    </row>
    <row r="106" spans="1:2" x14ac:dyDescent="0.3">
      <c r="A106" s="2"/>
      <c r="B106" s="11"/>
    </row>
    <row r="107" spans="1:2" x14ac:dyDescent="0.3">
      <c r="A107" s="2"/>
      <c r="B107" s="11"/>
    </row>
    <row r="108" spans="1:2" x14ac:dyDescent="0.3">
      <c r="A108" s="2"/>
      <c r="B108" s="11"/>
    </row>
    <row r="109" spans="1:2" x14ac:dyDescent="0.3">
      <c r="A109" s="2"/>
      <c r="B109" s="11"/>
    </row>
    <row r="110" spans="1:2" x14ac:dyDescent="0.3">
      <c r="A110" s="2"/>
      <c r="B110" s="11"/>
    </row>
    <row r="111" spans="1:2" x14ac:dyDescent="0.3">
      <c r="A111" s="2"/>
      <c r="B111" s="11"/>
    </row>
    <row r="112" spans="1:2" x14ac:dyDescent="0.3">
      <c r="A112" s="2"/>
      <c r="B112" s="11"/>
    </row>
    <row r="113" spans="1:7" x14ac:dyDescent="0.3">
      <c r="A113" s="2"/>
      <c r="B113" s="11"/>
    </row>
    <row r="114" spans="1:7" x14ac:dyDescent="0.3">
      <c r="B114" s="1"/>
    </row>
    <row r="115" spans="1:7" x14ac:dyDescent="0.3">
      <c r="B115" s="1"/>
    </row>
    <row r="116" spans="1:7" x14ac:dyDescent="0.3">
      <c r="A116" s="15"/>
      <c r="B116" s="19"/>
      <c r="C116" s="9"/>
      <c r="D116" s="9"/>
      <c r="E116" s="56"/>
      <c r="F116" s="20"/>
      <c r="G116" s="20"/>
    </row>
    <row r="117" spans="1:7" x14ac:dyDescent="0.3">
      <c r="A117" s="15"/>
      <c r="B117" s="19"/>
      <c r="C117" s="9"/>
      <c r="D117" s="9"/>
      <c r="E117" s="56"/>
      <c r="F117" s="20"/>
      <c r="G117" s="20"/>
    </row>
  </sheetData>
  <mergeCells count="12">
    <mergeCell ref="I59:J59"/>
    <mergeCell ref="I64:J64"/>
    <mergeCell ref="I30:J30"/>
    <mergeCell ref="I29:J29"/>
    <mergeCell ref="B86:F86"/>
    <mergeCell ref="I57:J58"/>
    <mergeCell ref="B87:F87"/>
    <mergeCell ref="A79:I79"/>
    <mergeCell ref="B82:F82"/>
    <mergeCell ref="B83:F83"/>
    <mergeCell ref="B84:F84"/>
    <mergeCell ref="B85:F85"/>
  </mergeCells>
  <pageMargins left="0.70866141732283472" right="0.31496062992125984" top="0.74803149606299213" bottom="0.74803149606299213" header="0.31496062992125984" footer="0.31496062992125984"/>
  <pageSetup paperSize="9" scale="55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109AB72DB0BB40A42C598C4D34AE27" ma:contentTypeVersion="2" ma:contentTypeDescription="Een nieuw document maken." ma:contentTypeScope="" ma:versionID="5ea80f74c0712f668fbffdae8494706a">
  <xsd:schema xmlns:xsd="http://www.w3.org/2001/XMLSchema" xmlns:xs="http://www.w3.org/2001/XMLSchema" xmlns:p="http://schemas.microsoft.com/office/2006/metadata/properties" xmlns:ns2="9c5fede6-e1eb-4189-bb66-78d8eeb431b6" targetNamespace="http://schemas.microsoft.com/office/2006/metadata/properties" ma:root="true" ma:fieldsID="beeed4e5e1a202ba01bb2482941a3841" ns2:_="">
    <xsd:import namespace="9c5fede6-e1eb-4189-bb66-78d8eeb431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ede6-e1eb-4189-bb66-78d8eeb43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839CBD-2EB3-4BEF-889E-9D29DC8EF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ede6-e1eb-4189-bb66-78d8eeb43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719B86-90C5-4B33-8F2C-5DC6A7DD330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c5fede6-e1eb-4189-bb66-78d8eeb431b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F0BBB3-6669-454B-8BAB-2D2AAC6D62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2022-07-08T09:58:44Z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0x01010071109AB72DB0BB40A42C598C4D34AE27</vt:lpwstr>
  </property>
</Properties>
</file>