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Vertrouwelijk\Aanbesteding Catering\PvE en inkoop aanbestedingstrategie\Nota van Inlichtingen\Nota 3\"/>
    </mc:Choice>
  </mc:AlternateContent>
  <xr:revisionPtr revIDLastSave="0" documentId="13_ncr:1_{B36798A8-3942-4606-ABF5-BB084A7BDB93}" xr6:coauthVersionLast="47" xr6:coauthVersionMax="47" xr10:uidLastSave="{00000000-0000-0000-0000-000000000000}"/>
  <bookViews>
    <workbookView xWindow="-120" yWindow="-120" windowWidth="29040" windowHeight="15840" xr2:uid="{E462D77D-1EFA-462D-B51D-8B06B8EE55DB}"/>
  </bookViews>
  <sheets>
    <sheet name="Invulinstructie" sheetId="1" r:id="rId1"/>
    <sheet name="1. Personeelskosten" sheetId="3" r:id="rId2"/>
    <sheet name="2. Algemene kosten" sheetId="4" r:id="rId3"/>
    <sheet name="3. Locaties" sheetId="7" r:id="rId4"/>
    <sheet name="4. Integrale personeelstarieven" sheetId="5" r:id="rId5"/>
    <sheet name="5. Losse afname" sheetId="6" r:id="rId6"/>
    <sheet name="6. Totaaltelling" sheetId="2" r:id="rId7"/>
  </sheets>
  <definedNames>
    <definedName name="_xlnm.Print_Area" localSheetId="1">'1. Personeelskosten'!$A$1:$I$34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5" l="1"/>
  <c r="S12" i="5"/>
  <c r="S11" i="5"/>
  <c r="S10" i="5"/>
  <c r="S9" i="5"/>
  <c r="S8" i="5"/>
  <c r="S7" i="5"/>
  <c r="R12" i="5"/>
  <c r="R11" i="5"/>
  <c r="R10" i="5"/>
  <c r="R9" i="5"/>
  <c r="R8" i="5"/>
  <c r="R7" i="5"/>
  <c r="F35" i="3"/>
  <c r="F21" i="6"/>
  <c r="F22" i="6"/>
  <c r="F16" i="5"/>
  <c r="D35" i="6"/>
  <c r="R13" i="5" l="1"/>
  <c r="S13" i="5"/>
  <c r="G7" i="6"/>
  <c r="G8" i="6"/>
  <c r="G9" i="6"/>
  <c r="G10" i="6"/>
  <c r="G11" i="6"/>
  <c r="G12" i="6"/>
  <c r="G13" i="6"/>
  <c r="G14" i="6"/>
  <c r="G15" i="6"/>
  <c r="G16" i="6"/>
  <c r="G17" i="6"/>
  <c r="G18" i="6"/>
  <c r="G19" i="6"/>
  <c r="G20" i="6"/>
  <c r="G21" i="6"/>
  <c r="G22" i="6"/>
  <c r="G23" i="6"/>
  <c r="G24" i="6"/>
  <c r="G25" i="6"/>
  <c r="G26" i="6"/>
  <c r="G27" i="6"/>
  <c r="G28" i="6"/>
  <c r="G29" i="6"/>
  <c r="G31" i="6"/>
  <c r="F7" i="6"/>
  <c r="F8" i="6"/>
  <c r="F9" i="6"/>
  <c r="F10" i="6"/>
  <c r="F11" i="6"/>
  <c r="F12" i="6"/>
  <c r="F13" i="6"/>
  <c r="F14" i="6"/>
  <c r="F15" i="6"/>
  <c r="F16" i="6"/>
  <c r="F17" i="6"/>
  <c r="F18" i="6"/>
  <c r="F19" i="6"/>
  <c r="F20" i="6"/>
  <c r="F23" i="6"/>
  <c r="F24" i="6"/>
  <c r="F25" i="6"/>
  <c r="F26" i="6"/>
  <c r="F27" i="6"/>
  <c r="F28" i="6"/>
  <c r="F29" i="6"/>
  <c r="F31" i="6"/>
  <c r="F6" i="6" l="1"/>
  <c r="G6" i="6"/>
  <c r="I31" i="3" l="1"/>
  <c r="I30" i="3"/>
  <c r="I29" i="3"/>
  <c r="I28" i="3"/>
  <c r="H31" i="3"/>
  <c r="H30" i="3"/>
  <c r="H29" i="3"/>
  <c r="H28" i="3"/>
  <c r="C10" i="7"/>
  <c r="C26" i="7"/>
  <c r="C8" i="7"/>
  <c r="D46" i="7"/>
  <c r="C46" i="7"/>
  <c r="D28" i="7"/>
  <c r="C28" i="7"/>
  <c r="I32" i="3"/>
  <c r="I27" i="3"/>
  <c r="I22" i="3"/>
  <c r="I21" i="3"/>
  <c r="I20" i="3"/>
  <c r="I19" i="3"/>
  <c r="I18" i="3"/>
  <c r="I17" i="3"/>
  <c r="I12" i="3"/>
  <c r="I11" i="3"/>
  <c r="I10" i="3"/>
  <c r="I9" i="3"/>
  <c r="I8" i="3"/>
  <c r="I7" i="3"/>
  <c r="H7" i="3"/>
  <c r="H56" i="4"/>
  <c r="G56" i="4"/>
  <c r="H55" i="4"/>
  <c r="G55" i="4"/>
  <c r="H54" i="4"/>
  <c r="G54" i="4"/>
  <c r="H53" i="4"/>
  <c r="G53" i="4"/>
  <c r="H52" i="4"/>
  <c r="G52" i="4"/>
  <c r="H51" i="4"/>
  <c r="G51" i="4"/>
  <c r="H50" i="4"/>
  <c r="G50" i="4"/>
  <c r="H49" i="4"/>
  <c r="G49" i="4"/>
  <c r="H48" i="4"/>
  <c r="G48" i="4"/>
  <c r="H47" i="4"/>
  <c r="G47" i="4"/>
  <c r="H46" i="4"/>
  <c r="G46" i="4"/>
  <c r="H45" i="4"/>
  <c r="G45" i="4"/>
  <c r="H44" i="4"/>
  <c r="G44" i="4"/>
  <c r="H43" i="4"/>
  <c r="G43" i="4"/>
  <c r="H42" i="4"/>
  <c r="G42" i="4"/>
  <c r="H38" i="4"/>
  <c r="G38" i="4"/>
  <c r="H37" i="4"/>
  <c r="G37" i="4"/>
  <c r="H36" i="4"/>
  <c r="G36" i="4"/>
  <c r="H35" i="4"/>
  <c r="G35" i="4"/>
  <c r="H34" i="4"/>
  <c r="G34" i="4"/>
  <c r="H33" i="4"/>
  <c r="G33" i="4"/>
  <c r="H32" i="4"/>
  <c r="G32" i="4"/>
  <c r="H31" i="4"/>
  <c r="G31" i="4"/>
  <c r="H30" i="4"/>
  <c r="G30" i="4"/>
  <c r="H29" i="4"/>
  <c r="G29" i="4"/>
  <c r="H28" i="4"/>
  <c r="G28" i="4"/>
  <c r="H27" i="4"/>
  <c r="G27" i="4"/>
  <c r="H26" i="4"/>
  <c r="G26" i="4"/>
  <c r="H25" i="4"/>
  <c r="G25" i="4"/>
  <c r="H24" i="4"/>
  <c r="G24" i="4"/>
  <c r="H20" i="4"/>
  <c r="G20" i="4"/>
  <c r="H19" i="4"/>
  <c r="G19" i="4"/>
  <c r="H18" i="4"/>
  <c r="G18" i="4"/>
  <c r="H17" i="4"/>
  <c r="G17" i="4"/>
  <c r="H16" i="4"/>
  <c r="G16" i="4"/>
  <c r="H15" i="4"/>
  <c r="G15" i="4"/>
  <c r="H14" i="4"/>
  <c r="G14" i="4"/>
  <c r="H13" i="4"/>
  <c r="G13" i="4"/>
  <c r="H12" i="4"/>
  <c r="G12" i="4"/>
  <c r="H11" i="4"/>
  <c r="H21" i="4" s="1"/>
  <c r="D17" i="7" s="1"/>
  <c r="G11" i="4"/>
  <c r="H10" i="4"/>
  <c r="G10" i="4"/>
  <c r="H9" i="4"/>
  <c r="G9" i="4"/>
  <c r="H8" i="4"/>
  <c r="G8" i="4"/>
  <c r="H7" i="4"/>
  <c r="G7" i="4"/>
  <c r="H6" i="4"/>
  <c r="G6" i="4"/>
  <c r="H57" i="4"/>
  <c r="D53" i="7" s="1"/>
  <c r="H39" i="4"/>
  <c r="D35" i="7" s="1"/>
  <c r="D10" i="7"/>
  <c r="C51" i="7" l="1"/>
  <c r="D51" i="7"/>
  <c r="C33" i="7"/>
  <c r="D33" i="7"/>
  <c r="C15" i="7"/>
  <c r="D15" i="7"/>
  <c r="Q13" i="5"/>
  <c r="N13" i="5"/>
  <c r="H13" i="5"/>
  <c r="E13" i="5"/>
  <c r="G57" i="4"/>
  <c r="C53" i="7" s="1"/>
  <c r="G39" i="4"/>
  <c r="C35" i="7" s="1"/>
  <c r="G21" i="4"/>
  <c r="C17" i="7" s="1"/>
  <c r="F33" i="3"/>
  <c r="H32" i="3"/>
  <c r="H27" i="3"/>
  <c r="F23" i="3"/>
  <c r="H22" i="3"/>
  <c r="H21" i="3"/>
  <c r="H20" i="3"/>
  <c r="H19" i="3"/>
  <c r="H18" i="3"/>
  <c r="H17" i="3"/>
  <c r="I23" i="3" s="1"/>
  <c r="D34" i="7" s="1"/>
  <c r="H8" i="3"/>
  <c r="H9" i="3"/>
  <c r="H10" i="3"/>
  <c r="H11" i="3"/>
  <c r="H12" i="3"/>
  <c r="F13" i="3"/>
  <c r="D37" i="7" l="1"/>
  <c r="I13" i="3"/>
  <c r="D16" i="7" s="1"/>
  <c r="D19" i="7" s="1"/>
  <c r="I33" i="3"/>
  <c r="D52" i="7" s="1"/>
  <c r="D55" i="7" s="1"/>
  <c r="D9" i="2"/>
  <c r="C9" i="2"/>
  <c r="H13" i="3"/>
  <c r="C16" i="7" s="1"/>
  <c r="C19" i="7" s="1"/>
  <c r="H23" i="3"/>
  <c r="C34" i="7" s="1"/>
  <c r="C37" i="7" s="1"/>
  <c r="H33" i="3"/>
  <c r="C52" i="7" s="1"/>
  <c r="C55" i="7" s="1"/>
  <c r="C57" i="7" s="1"/>
  <c r="C8" i="2" s="1"/>
  <c r="F33" i="6"/>
  <c r="C10" i="2" s="1"/>
  <c r="D57" i="7" l="1"/>
  <c r="D8" i="2" s="1"/>
  <c r="C7" i="2"/>
  <c r="C39" i="7"/>
  <c r="D7" i="2"/>
  <c r="D39" i="7"/>
  <c r="C21" i="7"/>
  <c r="C6" i="2" s="1"/>
  <c r="C11" i="2" s="1"/>
  <c r="D21" i="7"/>
  <c r="D6" i="2" s="1"/>
  <c r="G33" i="6"/>
  <c r="D10" i="2" s="1"/>
  <c r="D11" i="2" l="1"/>
</calcChain>
</file>

<file path=xl/sharedStrings.xml><?xml version="1.0" encoding="utf-8"?>
<sst xmlns="http://schemas.openxmlformats.org/spreadsheetml/2006/main" count="243" uniqueCount="118">
  <si>
    <t>Product</t>
  </si>
  <si>
    <t>Aantallen per jaar (indicatief)</t>
  </si>
  <si>
    <t>BTW-%</t>
  </si>
  <si>
    <t>Inschrijfprijs exclusief BTW per stuk</t>
  </si>
  <si>
    <t>Totaal inschrijfprijs exclusief BTW</t>
  </si>
  <si>
    <t>Totaal inschrijfprijs inclusief BTW</t>
  </si>
  <si>
    <t>Bedrijfsnaam:</t>
  </si>
  <si>
    <t>Naam bevoegd vertegenwoordiger:</t>
  </si>
  <si>
    <t>Functie:</t>
  </si>
  <si>
    <t>Handtekening:</t>
  </si>
  <si>
    <t>Plaats en datum:</t>
  </si>
  <si>
    <t>(digitaal invullen)</t>
  </si>
  <si>
    <t>(handmatig invullen)</t>
  </si>
  <si>
    <t>Totaaltelling van de Inschrijving</t>
  </si>
  <si>
    <t>Onderdeel</t>
  </si>
  <si>
    <t>Totaal inschrijfprijs Inschrijver</t>
  </si>
  <si>
    <t>Functie</t>
  </si>
  <si>
    <t>Ureninzet per dag</t>
  </si>
  <si>
    <t>Aantal dagen per jaar (max. 250)</t>
  </si>
  <si>
    <t>Personeelskosten</t>
  </si>
  <si>
    <t>Locatie BAT</t>
  </si>
  <si>
    <t>Functieschaal CAO</t>
  </si>
  <si>
    <t>Locatie</t>
  </si>
  <si>
    <t>Aantal</t>
  </si>
  <si>
    <t>STH</t>
  </si>
  <si>
    <t>SK6</t>
  </si>
  <si>
    <t>BAT</t>
  </si>
  <si>
    <t>Onderdeel van de algemene kosten</t>
  </si>
  <si>
    <t>Tarief excl. BTW</t>
  </si>
  <si>
    <t>Partymanager</t>
  </si>
  <si>
    <t>Kok</t>
  </si>
  <si>
    <t>Aantal uren</t>
  </si>
  <si>
    <t>Totaal personeels-tarieven excl. BTW</t>
  </si>
  <si>
    <t>Totaal personeels-tarieven incl. BTW</t>
  </si>
  <si>
    <t>Integrale personeelstarieven voor extra inzet</t>
  </si>
  <si>
    <t>Prijzenblad Bedrijfscatering 2021/461/IB</t>
  </si>
  <si>
    <t xml:space="preserve">Prijzen voor losse afname producten </t>
  </si>
  <si>
    <t xml:space="preserve">Specificatie van de algemene kosten </t>
  </si>
  <si>
    <t>Totaal 4. Integrale personeelstarieven</t>
  </si>
  <si>
    <t>Inschrijfprijs per onderdeel excl. BTW</t>
  </si>
  <si>
    <t>Totaal 5. Losse afname</t>
  </si>
  <si>
    <t>Inschrijfprijs per onderdeel incl. BTW</t>
  </si>
  <si>
    <t>Totaal algemene kosten Stadhuis</t>
  </si>
  <si>
    <t>Totaal algemene kosten Stadskantoor 6</t>
  </si>
  <si>
    <t>Totaal algemene kosten BAT</t>
  </si>
  <si>
    <t>Totaal vergelijkingsprijs losse afname</t>
  </si>
  <si>
    <t>Totaal vergelijkingsprijs personeelstarieven</t>
  </si>
  <si>
    <t>Vergelijkingsprijs locaties werkcafé/bedrijfsrestaurant</t>
  </si>
  <si>
    <t>Locatie Stadhuis (werkcafé)</t>
  </si>
  <si>
    <t>Omzet</t>
  </si>
  <si>
    <t>Aantal bezoekers per dag</t>
  </si>
  <si>
    <t>Aantal openingsdagen</t>
  </si>
  <si>
    <t>Totale omzet</t>
  </si>
  <si>
    <t>Kosten</t>
  </si>
  <si>
    <t>Ingrediëntkosten</t>
  </si>
  <si>
    <t>Algemene kosten</t>
  </si>
  <si>
    <t>Managementfee</t>
  </si>
  <si>
    <t>Brutowinstmarge op de omzet</t>
  </si>
  <si>
    <t>All-in uurtarief excl. BTW</t>
  </si>
  <si>
    <t>Personeelskosten excl. BTW</t>
  </si>
  <si>
    <t>Personeelskosten incl. BTW</t>
  </si>
  <si>
    <t>Totale vaste personeelskosten per locatie</t>
  </si>
  <si>
    <t>Totale kosten</t>
  </si>
  <si>
    <t>Exclusief BTW</t>
  </si>
  <si>
    <t>Inclusief BTW</t>
  </si>
  <si>
    <t>Gemiddelde besteding per bezoeker</t>
  </si>
  <si>
    <t>Inschrijfprijs 
per stuk per jaar excl. BTW</t>
  </si>
  <si>
    <t xml:space="preserve">Totaal inschrijfprijs 
excl. BTW </t>
  </si>
  <si>
    <t xml:space="preserve">Totaal inschrijfprijs 
incl. BTW </t>
  </si>
  <si>
    <t>Totaal vaste personeelskosten Stadhuis</t>
  </si>
  <si>
    <t>Totaal vaste personeelskosten Stadskantoor 6</t>
  </si>
  <si>
    <t>Totaal vaste personeelskosten BAT</t>
  </si>
  <si>
    <t>Locatie Stadskantoor 6 (bedrijfsrestaurant)</t>
  </si>
  <si>
    <t>Locatie BAT (bedrijfsrestaurant)</t>
  </si>
  <si>
    <t>Totale vergelijkingsprijs per jaar locatie Stadhuis</t>
  </si>
  <si>
    <t>Totale vergelijkingsprijs per jaar locatie Stadskantoor 6</t>
  </si>
  <si>
    <t>Totale vergelijkingsprijs per jaar locatie BAT</t>
  </si>
  <si>
    <t>Medior catering medewerker</t>
  </si>
  <si>
    <t>Senior catering medewerker</t>
  </si>
  <si>
    <t>Cateringmanager*</t>
  </si>
  <si>
    <t>Appelflap</t>
  </si>
  <si>
    <t>Broodje hard luxe kaas en/of vleeswaren</t>
  </si>
  <si>
    <t>Broodje zacht kaas en/of vleeswaren</t>
  </si>
  <si>
    <t>Gebak gesorteerd</t>
  </si>
  <si>
    <t>Handfruit per stuk</t>
  </si>
  <si>
    <t>Huiswijn rood/wit/rosé per 0,75L fles</t>
  </si>
  <si>
    <t>Krentenbol/mueslibol</t>
  </si>
  <si>
    <t>Roombotercake plak</t>
  </si>
  <si>
    <t>Vruchtensap per liter</t>
  </si>
  <si>
    <t>Zak borrelnootjes per 500gr.</t>
  </si>
  <si>
    <t>Worstenbroodje</t>
  </si>
  <si>
    <t>* Het uurtarief van de transitiemanager voor de opstart van de nieuwe locatie Stadswinkel mag maximaal 30% hoger liggen dan het tarief van een cateringmanager.</t>
  </si>
  <si>
    <t>Junior catering medewerker (incl. vervanging mw. Diamant)</t>
  </si>
  <si>
    <t>Vruchtensap per glas 0,2L</t>
  </si>
  <si>
    <t>Locatie Stadhuis (minimaal 19 uren per dag op basis van 120 lunchgasten)</t>
  </si>
  <si>
    <t>Locatie Stadskantoor 6 (minimaal 21 uren per dag op basis van 100 lunchgasten)</t>
  </si>
  <si>
    <t>Totaal 3. Locaties (STH)</t>
  </si>
  <si>
    <t>Totaal 3. Locaties (SK6)</t>
  </si>
  <si>
    <t>Totaal 3. Locaties (BAT)</t>
  </si>
  <si>
    <t>Daguren (07.00-18.00)</t>
  </si>
  <si>
    <t>Zak pinda's per 500gr.</t>
  </si>
  <si>
    <t>Frisdrank blikjes 33cL (coca cola, fanta, sprite e.d.)</t>
  </si>
  <si>
    <r>
      <t xml:space="preserve">De invulinstructie voor dit Prijzenblad Bedrijfscatering is per tabblad als volgt:
</t>
    </r>
    <r>
      <rPr>
        <b/>
        <sz val="10"/>
        <color theme="1"/>
        <rFont val="Calibri"/>
        <family val="2"/>
        <scheme val="minor"/>
      </rPr>
      <t xml:space="preserve">
1. Personeelskosten:
</t>
    </r>
    <r>
      <rPr>
        <sz val="10"/>
        <color theme="1"/>
        <rFont val="Calibri"/>
        <family val="2"/>
        <scheme val="minor"/>
      </rPr>
      <t>Inschrijver dient op dit tabblad in de geel gemarkeerde cellen het in te zetten personeel inclusief kosten te offreren, op basis van de uitgangspunten in de aanbestedingsdocumentatie inclusief dit Prijzenblad, teneinde de exploitatie van het werkcafé (Stadhuis) en de bedrijfsrestaurants (SK6 en BAT) conform de eisen van Aanbestedende Dienst te kunnen realiseren. Uiteraard dient hierbij rekening gehouden te worden met de gegevens uit Bijlage 7, mutatieformulier overname personeel. Dit tabblad mag geen andere kosten bevatten dan de salariskosten voor het in te zetten personeel en dient als basis voor de uitvoering van de werkzaamheden gedurende de looptijd van de Overeenkomst.</t>
    </r>
    <r>
      <rPr>
        <b/>
        <sz val="10"/>
        <color theme="1"/>
        <rFont val="Calibri"/>
        <family val="2"/>
        <scheme val="minor"/>
      </rPr>
      <t xml:space="preserve">
2. Algemene kosten:
</t>
    </r>
    <r>
      <rPr>
        <sz val="10"/>
        <color theme="1"/>
        <rFont val="Calibri"/>
        <family val="2"/>
        <scheme val="minor"/>
      </rPr>
      <t>Inschrijver dient op dit tabblad in de geel gemarkeerde cellen alle algemene kosten te offreren die samenhangen met de exploitatie van het werkcafé (Stadhuis) en de bedrijfsrestaurants (SK6 en BAT) conform de eisen van Aanbestedende Dienst.</t>
    </r>
    <r>
      <rPr>
        <b/>
        <sz val="10"/>
        <color theme="1"/>
        <rFont val="Calibri"/>
        <family val="2"/>
        <scheme val="minor"/>
      </rPr>
      <t xml:space="preserve">
3. Locaties:
</t>
    </r>
    <r>
      <rPr>
        <sz val="10"/>
        <color theme="1"/>
        <rFont val="Calibri"/>
        <family val="2"/>
        <scheme val="minor"/>
      </rPr>
      <t>Op dit tabblad komen de personeelskosten en de algemene kosten uit de twee voorgaande tabbladen terug in de totaalopstelling van de exploitatie van het werkcafé (Stadhuis) en de bedrijfsrestaurants (SK6 en BAT). Inschrijver dient op dit tabblad in de geel gemarkeerde cellen alle nog ontbrekende kosten te offreren en de ontbrekende gegevens toe te voegen, om te komen tot een totaal inschrijfsprijs voor de exploitatie van de 3 genoemde locaties. Hierbij geldt dat voor het bedrijfsrestaurant op locatie BAT wordt uitgegaan van een vaste aanneemsom en voor de overige 2 locaties wordt gewerkt met een open-boek calculatie.</t>
    </r>
    <r>
      <rPr>
        <b/>
        <sz val="10"/>
        <color theme="1"/>
        <rFont val="Calibri"/>
        <family val="2"/>
        <scheme val="minor"/>
      </rPr>
      <t xml:space="preserve">
4. Integrale personeelstarieven:
</t>
    </r>
    <r>
      <rPr>
        <sz val="10"/>
        <color theme="1"/>
        <rFont val="Calibri"/>
        <family val="2"/>
        <scheme val="minor"/>
      </rPr>
      <t>Inschrijver dient op dit tabblad in de geel gemarkeerde cellen haar integrale personeelstarieven te offreren voor de vermelde functies en tijdsvensters. Deze tarieven vormen (indien van toepassing) de basis voor de verrekening van personeelskosten wanneer van Inschijver extra werkzaamheden worden verlangd buiten de reguliere exploitatie van het werkcafé en de bedrijfsrestaurants om. Zoals vermeld dienen deze tarieven integraal te zijn en dus alle van toepassing zijnde salariskosten en eventuele bijkomende kosten te bevatten.</t>
    </r>
    <r>
      <rPr>
        <b/>
        <sz val="10"/>
        <color theme="1"/>
        <rFont val="Calibri"/>
        <family val="2"/>
        <scheme val="minor"/>
      </rPr>
      <t xml:space="preserve">
5. Losse afname:
</t>
    </r>
    <r>
      <rPr>
        <sz val="10"/>
        <color theme="1"/>
        <rFont val="Calibri"/>
        <family val="2"/>
        <scheme val="minor"/>
      </rPr>
      <t xml:space="preserve">Inschrijver dient op dit tabblad in de geel gemarkeerde cellen haar verrekentarieven te offreren voor afname van producten buiten de reguliere exploitatie van het werkcafé en de bedrijfsrestaurants om. Deze tarieven dienen integraal te zijn en dus alle van toepassing zijnde kosten te bevatten, met uitzondering van (indien van toepassing) de te verrekenen integrale personeelstarieven.
</t>
    </r>
    <r>
      <rPr>
        <b/>
        <sz val="10"/>
        <color theme="1"/>
        <rFont val="Calibri"/>
        <family val="2"/>
        <scheme val="minor"/>
      </rPr>
      <t>6. Totaaltelling:</t>
    </r>
    <r>
      <rPr>
        <sz val="10"/>
        <color theme="1"/>
        <rFont val="Calibri"/>
        <family val="2"/>
        <scheme val="minor"/>
      </rPr>
      <t xml:space="preserve"> Op dit tabblad worden de bedragen van de voorliggende tabbladen opgeteld om tot de totale inschrijfprijs van de Inschrijving te komen. Deze inschrijfprijs (excl. BTW) is de basis om te komen tot een score op het onderdeel prijs. Wanneer Inschrijver zich ervan heeft verzekerd alle tabbladen op de vereiste plekken te hebben ingevuld, dient Inschrijver hier bedrijfsnaam, naam bevoegd vertegenwoordiger, functie, plaats en datum digitaal in te vullen. Daarna dient het te worden afgedrukt en te worden ondertekend door de rechtsgeldig vertegenwoordiger (dit dient onomstotelijk te blijken uit het Uittreksel uit het Handelsregister). Na ondertekening dient het Prijzenblad te worden gescand om vervolgens, naast de Excel-versie van het Prijzenblad, als PDF-document bij de Inschrijving te worden gevoegd.
</t>
    </r>
    <r>
      <rPr>
        <b/>
        <sz val="10"/>
        <color theme="1"/>
        <rFont val="Calibri"/>
        <family val="2"/>
        <scheme val="minor"/>
      </rPr>
      <t xml:space="preserve">
Algemeen:</t>
    </r>
    <r>
      <rPr>
        <sz val="10"/>
        <color theme="1"/>
        <rFont val="Calibri"/>
        <family val="2"/>
        <scheme val="minor"/>
      </rPr>
      <t xml:space="preserve">
Inschrijvingen die, op onderdelen van het Prijzenblad, geoffreerde tarieven bevatten die als manipulatief of niet-marktconform worden verondersteld, worden als ongeldig terzijde gelegd en worden daarmee uitgesloten van deelname aan deze aanbestedingsprocedure. </t>
    </r>
  </si>
  <si>
    <t>Frisdrank 1,5 liter fles</t>
  </si>
  <si>
    <t>Fisdrank glas 0,2L</t>
  </si>
  <si>
    <t>Frisdrank blikjes 33cL (ice tea, Minute Maid e.d.)</t>
  </si>
  <si>
    <t>Frisdrank blikjes 25cL (ice tea, Fristi, Chocomel e.d.)</t>
  </si>
  <si>
    <t>Bittergarnituur en bitterballen per stuk</t>
  </si>
  <si>
    <t>Kledingsets voor medewerkers Schoonmaak Coöperatie</t>
  </si>
  <si>
    <t>Huiswijn glas rood/wit/rosé 20 cl.</t>
  </si>
  <si>
    <t>Salade klein 25 cl.</t>
  </si>
  <si>
    <t>Salade groot 35 cl.</t>
  </si>
  <si>
    <t>Soep basis kop 250 ml.</t>
  </si>
  <si>
    <t>Soep gebonden kop 250 ml.</t>
  </si>
  <si>
    <t>Avonduren (18.00-22.00)</t>
  </si>
  <si>
    <t>Avond-/nachturen (22.00-07.00)</t>
  </si>
  <si>
    <t>Zaterdaguren (00.00-22.00)</t>
  </si>
  <si>
    <t>Zondaguren (za. 22.00 - ma. 07.00)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</si>
</sst>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9"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b/>
      <sz val="10"/>
      <color rgb="FFFF0000"/>
      <name val="Calibri"/>
      <family val="2"/>
      <scheme val="minor"/>
    </font>
    <font>
      <sz val="1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47">
    <xf numFmtId="0" fontId="0" fillId="0" borderId="0" xfId="0"/>
    <xf numFmtId="0" fontId="2" fillId="0" borderId="0" xfId="0" applyFont="1"/>
    <xf numFmtId="0" fontId="0" fillId="0" borderId="0" xfId="0" applyAlignment="1">
      <alignment horizontal="center"/>
    </xf>
    <xf numFmtId="0" fontId="4" fillId="0" borderId="0" xfId="0" applyFont="1"/>
    <xf numFmtId="0" fontId="5" fillId="0" borderId="0" xfId="0" applyFont="1"/>
    <xf numFmtId="0" fontId="5" fillId="2" borderId="1" xfId="0" applyFont="1" applyFill="1" applyBorder="1"/>
    <xf numFmtId="0" fontId="4" fillId="0" borderId="0" xfId="0" applyFont="1" applyAlignment="1">
      <alignment horizontal="center"/>
    </xf>
    <xf numFmtId="0" fontId="4" fillId="0" borderId="0" xfId="0" applyFont="1" applyAlignment="1">
      <alignment horizontal="center" vertical="center" wrapText="1"/>
    </xf>
    <xf numFmtId="0" fontId="5" fillId="2" borderId="4" xfId="0" applyFont="1" applyFill="1" applyBorder="1" applyAlignment="1">
      <alignment horizontal="center" vertical="center" wrapText="1"/>
    </xf>
    <xf numFmtId="0" fontId="4" fillId="0" borderId="15" xfId="0" applyFont="1" applyBorder="1"/>
    <xf numFmtId="0" fontId="5" fillId="2" borderId="1" xfId="0" applyFont="1" applyFill="1" applyBorder="1" applyAlignment="1">
      <alignment horizontal="center" vertical="center" wrapText="1"/>
    </xf>
    <xf numFmtId="164" fontId="4" fillId="0" borderId="14" xfId="0" applyNumberFormat="1" applyFont="1" applyBorder="1" applyAlignment="1">
      <alignment horizontal="center"/>
    </xf>
    <xf numFmtId="164" fontId="4" fillId="0" borderId="15" xfId="0" applyNumberFormat="1" applyFont="1" applyBorder="1" applyAlignment="1">
      <alignment horizontal="center"/>
    </xf>
    <xf numFmtId="164" fontId="4" fillId="0" borderId="16" xfId="0" applyNumberFormat="1" applyFont="1" applyBorder="1" applyAlignment="1">
      <alignment horizontal="center"/>
    </xf>
    <xf numFmtId="164" fontId="5" fillId="2" borderId="1" xfId="0" applyNumberFormat="1" applyFont="1" applyFill="1" applyBorder="1" applyAlignment="1">
      <alignment horizontal="center"/>
    </xf>
    <xf numFmtId="0" fontId="6" fillId="0" borderId="0" xfId="0" applyFont="1"/>
    <xf numFmtId="0" fontId="4" fillId="0" borderId="14" xfId="0" applyFont="1" applyBorder="1" applyAlignment="1">
      <alignment horizontal="center"/>
    </xf>
    <xf numFmtId="0" fontId="4" fillId="0" borderId="24" xfId="0" applyFont="1" applyBorder="1"/>
    <xf numFmtId="164" fontId="4" fillId="0" borderId="24" xfId="0" applyNumberFormat="1" applyFont="1" applyBorder="1" applyAlignment="1">
      <alignment horizontal="center"/>
    </xf>
    <xf numFmtId="164" fontId="4" fillId="0" borderId="17" xfId="0" applyNumberFormat="1" applyFont="1" applyBorder="1" applyAlignment="1">
      <alignment horizontal="center"/>
    </xf>
    <xf numFmtId="164" fontId="4" fillId="0" borderId="18" xfId="0" applyNumberFormat="1" applyFont="1" applyBorder="1" applyAlignment="1">
      <alignment horizontal="center"/>
    </xf>
    <xf numFmtId="164" fontId="4" fillId="0" borderId="23" xfId="0" applyNumberFormat="1" applyFont="1" applyBorder="1" applyAlignment="1">
      <alignment horizontal="center"/>
    </xf>
    <xf numFmtId="0" fontId="4" fillId="2" borderId="10" xfId="0" applyFont="1" applyFill="1" applyBorder="1"/>
    <xf numFmtId="0" fontId="5" fillId="2" borderId="20" xfId="0" applyFont="1" applyFill="1" applyBorder="1"/>
    <xf numFmtId="0" fontId="5" fillId="2" borderId="10" xfId="0" applyFont="1" applyFill="1" applyBorder="1"/>
    <xf numFmtId="0" fontId="5" fillId="2" borderId="1" xfId="0" applyFont="1" applyFill="1" applyBorder="1" applyAlignment="1">
      <alignment horizontal="center"/>
    </xf>
    <xf numFmtId="0" fontId="4" fillId="2" borderId="8" xfId="0" applyFont="1" applyFill="1" applyBorder="1"/>
    <xf numFmtId="0" fontId="4" fillId="0" borderId="22" xfId="0" applyFont="1" applyBorder="1"/>
    <xf numFmtId="0" fontId="5" fillId="2" borderId="10" xfId="0" applyFont="1" applyFill="1" applyBorder="1" applyAlignment="1">
      <alignment horizontal="center"/>
    </xf>
    <xf numFmtId="165" fontId="5" fillId="2" borderId="1" xfId="0" applyNumberFormat="1" applyFont="1" applyFill="1" applyBorder="1" applyAlignment="1">
      <alignment horizontal="center"/>
    </xf>
    <xf numFmtId="3" fontId="5" fillId="2" borderId="4" xfId="0" applyNumberFormat="1" applyFont="1" applyFill="1" applyBorder="1" applyAlignment="1">
      <alignment horizontal="center"/>
    </xf>
    <xf numFmtId="0" fontId="5" fillId="2" borderId="1" xfId="0" applyFont="1" applyFill="1" applyBorder="1" applyAlignment="1">
      <alignment horizontal="center" wrapText="1"/>
    </xf>
    <xf numFmtId="164" fontId="5" fillId="2" borderId="4" xfId="0" applyNumberFormat="1" applyFont="1" applyFill="1" applyBorder="1" applyAlignment="1">
      <alignment horizontal="center"/>
    </xf>
    <xf numFmtId="0" fontId="0" fillId="0" borderId="0" xfId="0" applyBorder="1" applyAlignment="1">
      <alignment horizontal="center"/>
    </xf>
    <xf numFmtId="0" fontId="0" fillId="0" borderId="0" xfId="0" applyBorder="1"/>
    <xf numFmtId="0" fontId="5" fillId="0" borderId="14" xfId="0" applyFont="1" applyBorder="1"/>
    <xf numFmtId="0" fontId="5" fillId="0" borderId="15" xfId="0" applyFont="1" applyBorder="1"/>
    <xf numFmtId="0" fontId="4" fillId="0" borderId="15" xfId="0" applyFont="1" applyBorder="1" applyAlignment="1">
      <alignment horizontal="center"/>
    </xf>
    <xf numFmtId="164" fontId="5" fillId="0" borderId="15" xfId="0" applyNumberFormat="1" applyFont="1" applyBorder="1" applyAlignment="1">
      <alignment horizontal="center"/>
    </xf>
    <xf numFmtId="9" fontId="4" fillId="0" borderId="15" xfId="1" applyFont="1" applyBorder="1" applyAlignment="1">
      <alignment horizontal="center"/>
    </xf>
    <xf numFmtId="0" fontId="4" fillId="0" borderId="22" xfId="0" applyFont="1" applyBorder="1" applyAlignment="1">
      <alignment horizontal="center"/>
    </xf>
    <xf numFmtId="9" fontId="4" fillId="0" borderId="0" xfId="0" applyNumberFormat="1" applyFont="1" applyAlignment="1">
      <alignment horizontal="center"/>
    </xf>
    <xf numFmtId="0" fontId="4" fillId="2" borderId="5" xfId="0" applyFont="1" applyFill="1" applyBorder="1" applyAlignment="1">
      <alignment wrapText="1"/>
    </xf>
    <xf numFmtId="164" fontId="8" fillId="0" borderId="15" xfId="0" applyNumberFormat="1" applyFont="1" applyBorder="1" applyAlignment="1">
      <alignment horizontal="center"/>
    </xf>
    <xf numFmtId="164" fontId="5" fillId="2" borderId="13" xfId="0" applyNumberFormat="1" applyFont="1" applyFill="1" applyBorder="1" applyAlignment="1">
      <alignment horizontal="center"/>
    </xf>
    <xf numFmtId="164" fontId="4" fillId="0" borderId="30" xfId="0" applyNumberFormat="1" applyFont="1" applyBorder="1" applyAlignment="1">
      <alignment horizontal="center"/>
    </xf>
    <xf numFmtId="164" fontId="4" fillId="0" borderId="31" xfId="0" applyNumberFormat="1" applyFont="1" applyBorder="1" applyAlignment="1">
      <alignment horizontal="center"/>
    </xf>
    <xf numFmtId="164" fontId="4" fillId="0" borderId="32" xfId="0" applyNumberFormat="1" applyFont="1" applyBorder="1" applyAlignment="1">
      <alignment horizontal="center"/>
    </xf>
    <xf numFmtId="164" fontId="5" fillId="2" borderId="10" xfId="0" applyNumberFormat="1" applyFont="1" applyFill="1" applyBorder="1" applyAlignment="1">
      <alignment horizontal="center"/>
    </xf>
    <xf numFmtId="3" fontId="4" fillId="0" borderId="26" xfId="0" applyNumberFormat="1" applyFont="1" applyBorder="1" applyAlignment="1">
      <alignment horizontal="center"/>
    </xf>
    <xf numFmtId="3" fontId="4" fillId="0" borderId="27" xfId="0" applyNumberFormat="1" applyFont="1" applyBorder="1" applyAlignment="1">
      <alignment horizontal="center"/>
    </xf>
    <xf numFmtId="3" fontId="4" fillId="0" borderId="28" xfId="0" applyNumberFormat="1" applyFont="1" applyBorder="1" applyAlignment="1">
      <alignment horizontal="center"/>
    </xf>
    <xf numFmtId="3" fontId="4" fillId="0" borderId="29" xfId="0" applyNumberFormat="1" applyFont="1" applyBorder="1" applyAlignment="1">
      <alignment horizontal="center"/>
    </xf>
    <xf numFmtId="0" fontId="7" fillId="0" borderId="0" xfId="0" applyFont="1" applyAlignment="1">
      <alignment horizontal="center"/>
    </xf>
    <xf numFmtId="0" fontId="5" fillId="2" borderId="4" xfId="0" applyFont="1" applyFill="1" applyBorder="1" applyAlignment="1">
      <alignment horizontal="center"/>
    </xf>
    <xf numFmtId="164" fontId="4" fillId="3" borderId="24" xfId="0" applyNumberFormat="1" applyFont="1" applyFill="1" applyBorder="1" applyAlignment="1" applyProtection="1">
      <alignment horizontal="center"/>
      <protection locked="0"/>
    </xf>
    <xf numFmtId="9" fontId="4" fillId="3" borderId="24" xfId="1" applyFont="1" applyFill="1" applyBorder="1" applyAlignment="1" applyProtection="1">
      <alignment horizontal="center"/>
      <protection locked="0"/>
    </xf>
    <xf numFmtId="164" fontId="4" fillId="3" borderId="15" xfId="0" applyNumberFormat="1" applyFont="1" applyFill="1" applyBorder="1" applyAlignment="1" applyProtection="1">
      <alignment horizontal="center"/>
      <protection locked="0"/>
    </xf>
    <xf numFmtId="9" fontId="4" fillId="3" borderId="15" xfId="1" applyFont="1" applyFill="1" applyBorder="1" applyAlignment="1" applyProtection="1">
      <alignment horizontal="center"/>
      <protection locked="0"/>
    </xf>
    <xf numFmtId="164" fontId="4" fillId="3" borderId="14" xfId="0" applyNumberFormat="1" applyFont="1" applyFill="1" applyBorder="1" applyAlignment="1" applyProtection="1">
      <alignment horizontal="center"/>
      <protection locked="0"/>
    </xf>
    <xf numFmtId="9" fontId="4" fillId="3" borderId="14" xfId="1" applyFont="1" applyFill="1" applyBorder="1" applyAlignment="1" applyProtection="1">
      <alignment horizontal="center"/>
      <protection locked="0"/>
    </xf>
    <xf numFmtId="164" fontId="4" fillId="3" borderId="16" xfId="0" applyNumberFormat="1" applyFont="1" applyFill="1" applyBorder="1" applyAlignment="1" applyProtection="1">
      <alignment horizontal="center"/>
      <protection locked="0"/>
    </xf>
    <xf numFmtId="9" fontId="4" fillId="3" borderId="16" xfId="1" applyFont="1" applyFill="1" applyBorder="1" applyAlignment="1" applyProtection="1">
      <alignment horizontal="center"/>
      <protection locked="0"/>
    </xf>
    <xf numFmtId="0" fontId="4" fillId="3" borderId="14" xfId="0" applyFont="1" applyFill="1" applyBorder="1" applyAlignment="1" applyProtection="1">
      <alignment horizontal="center"/>
      <protection locked="0"/>
    </xf>
    <xf numFmtId="0" fontId="4" fillId="3" borderId="14" xfId="0" applyFont="1" applyFill="1" applyBorder="1" applyProtection="1">
      <protection locked="0"/>
    </xf>
    <xf numFmtId="0" fontId="4" fillId="3" borderId="15" xfId="0" applyFont="1" applyFill="1" applyBorder="1" applyProtection="1">
      <protection locked="0"/>
    </xf>
    <xf numFmtId="165" fontId="4" fillId="3" borderId="14" xfId="0" applyNumberFormat="1" applyFont="1" applyFill="1" applyBorder="1" applyAlignment="1" applyProtection="1">
      <alignment horizontal="center"/>
      <protection locked="0"/>
    </xf>
    <xf numFmtId="3" fontId="4" fillId="3" borderId="14" xfId="0" applyNumberFormat="1" applyFont="1" applyFill="1" applyBorder="1" applyAlignment="1" applyProtection="1">
      <alignment horizontal="center"/>
      <protection locked="0"/>
    </xf>
    <xf numFmtId="0" fontId="4" fillId="3" borderId="15" xfId="0" applyFont="1" applyFill="1" applyBorder="1" applyAlignment="1" applyProtection="1">
      <alignment horizontal="center"/>
      <protection locked="0"/>
    </xf>
    <xf numFmtId="165" fontId="4" fillId="3" borderId="15" xfId="0" applyNumberFormat="1" applyFont="1" applyFill="1" applyBorder="1" applyAlignment="1" applyProtection="1">
      <alignment horizontal="center"/>
      <protection locked="0"/>
    </xf>
    <xf numFmtId="3" fontId="4" fillId="3" borderId="15" xfId="0" applyNumberFormat="1" applyFont="1" applyFill="1" applyBorder="1" applyAlignment="1" applyProtection="1">
      <alignment horizontal="center"/>
      <protection locked="0"/>
    </xf>
    <xf numFmtId="0" fontId="4" fillId="3" borderId="16" xfId="0" applyFont="1" applyFill="1" applyBorder="1" applyProtection="1">
      <protection locked="0"/>
    </xf>
    <xf numFmtId="0" fontId="4" fillId="3" borderId="16" xfId="0" applyFont="1" applyFill="1" applyBorder="1" applyAlignment="1" applyProtection="1">
      <alignment horizontal="center"/>
      <protection locked="0"/>
    </xf>
    <xf numFmtId="165" fontId="4" fillId="3" borderId="16" xfId="0" applyNumberFormat="1" applyFont="1" applyFill="1" applyBorder="1" applyAlignment="1" applyProtection="1">
      <alignment horizontal="center"/>
      <protection locked="0"/>
    </xf>
    <xf numFmtId="3" fontId="4" fillId="3" borderId="16" xfId="0" applyNumberFormat="1" applyFont="1" applyFill="1" applyBorder="1" applyAlignment="1" applyProtection="1">
      <alignment horizontal="center"/>
      <protection locked="0"/>
    </xf>
    <xf numFmtId="164" fontId="4" fillId="3" borderId="15" xfId="1" applyNumberFormat="1" applyFont="1" applyFill="1" applyBorder="1" applyAlignment="1" applyProtection="1">
      <alignment horizontal="center"/>
      <protection locked="0"/>
    </xf>
    <xf numFmtId="9" fontId="4" fillId="3" borderId="17" xfId="1" applyFont="1" applyFill="1" applyBorder="1" applyAlignment="1" applyProtection="1">
      <alignment horizontal="center"/>
      <protection locked="0"/>
    </xf>
    <xf numFmtId="9" fontId="4" fillId="3" borderId="18" xfId="1" applyFont="1" applyFill="1" applyBorder="1" applyAlignment="1" applyProtection="1">
      <alignment horizontal="center"/>
      <protection locked="0"/>
    </xf>
    <xf numFmtId="164" fontId="4" fillId="3" borderId="20" xfId="0" applyNumberFormat="1" applyFont="1" applyFill="1" applyBorder="1" applyAlignment="1" applyProtection="1">
      <alignment horizontal="center"/>
      <protection locked="0"/>
    </xf>
    <xf numFmtId="9" fontId="4" fillId="3" borderId="25" xfId="1" applyFont="1" applyFill="1" applyBorder="1" applyAlignment="1" applyProtection="1">
      <alignment horizontal="center"/>
      <protection locked="0"/>
    </xf>
    <xf numFmtId="9" fontId="4" fillId="3" borderId="19" xfId="1" applyFont="1" applyFill="1" applyBorder="1" applyAlignment="1" applyProtection="1">
      <alignment horizontal="center"/>
      <protection locked="0"/>
    </xf>
    <xf numFmtId="164" fontId="4" fillId="3" borderId="13" xfId="0" applyNumberFormat="1" applyFont="1" applyFill="1" applyBorder="1" applyAlignment="1" applyProtection="1">
      <alignment horizontal="center"/>
      <protection locked="0"/>
    </xf>
    <xf numFmtId="0" fontId="2" fillId="0" borderId="0" xfId="0" applyFont="1" applyProtection="1"/>
    <xf numFmtId="0" fontId="5" fillId="0" borderId="0" xfId="0" applyFont="1" applyProtection="1"/>
    <xf numFmtId="0" fontId="4" fillId="0" borderId="0" xfId="0" applyFont="1" applyProtection="1"/>
    <xf numFmtId="0" fontId="5" fillId="2" borderId="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24" xfId="0" applyFont="1" applyBorder="1" applyProtection="1"/>
    <xf numFmtId="3" fontId="4" fillId="0" borderId="24" xfId="0" applyNumberFormat="1" applyFont="1" applyBorder="1" applyAlignment="1" applyProtection="1">
      <alignment horizontal="center"/>
    </xf>
    <xf numFmtId="164" fontId="4" fillId="0" borderId="14" xfId="0" applyNumberFormat="1" applyFont="1" applyBorder="1" applyAlignment="1" applyProtection="1">
      <alignment horizontal="center"/>
    </xf>
    <xf numFmtId="164" fontId="4" fillId="0" borderId="17" xfId="0" applyNumberFormat="1" applyFont="1" applyBorder="1" applyAlignment="1" applyProtection="1">
      <alignment horizontal="center"/>
    </xf>
    <xf numFmtId="0" fontId="4" fillId="0" borderId="15" xfId="0" applyFont="1" applyBorder="1" applyProtection="1"/>
    <xf numFmtId="3" fontId="4" fillId="0" borderId="15" xfId="0" applyNumberFormat="1" applyFont="1" applyBorder="1" applyAlignment="1" applyProtection="1">
      <alignment horizontal="center"/>
    </xf>
    <xf numFmtId="164" fontId="4" fillId="0" borderId="15" xfId="0" applyNumberFormat="1" applyFont="1" applyFill="1" applyBorder="1" applyAlignment="1" applyProtection="1">
      <alignment horizontal="center"/>
    </xf>
    <xf numFmtId="9" fontId="4" fillId="0" borderId="15" xfId="1" applyFont="1" applyFill="1" applyBorder="1" applyAlignment="1" applyProtection="1">
      <alignment horizontal="center"/>
    </xf>
    <xf numFmtId="164" fontId="4" fillId="0" borderId="15" xfId="0" applyNumberFormat="1" applyFont="1" applyBorder="1" applyAlignment="1" applyProtection="1">
      <alignment horizontal="center"/>
    </xf>
    <xf numFmtId="164" fontId="4" fillId="0" borderId="18" xfId="0" applyNumberFormat="1" applyFont="1" applyBorder="1" applyAlignment="1" applyProtection="1">
      <alignment horizontal="center"/>
    </xf>
    <xf numFmtId="164" fontId="5" fillId="2" borderId="1" xfId="0" applyNumberFormat="1" applyFont="1" applyFill="1" applyBorder="1" applyAlignment="1" applyProtection="1">
      <alignment horizontal="center"/>
    </xf>
    <xf numFmtId="0" fontId="7" fillId="0" borderId="0" xfId="0" applyFont="1" applyAlignment="1" applyProtection="1">
      <alignment horizontal="center"/>
    </xf>
    <xf numFmtId="0" fontId="5" fillId="2" borderId="4" xfId="0" applyFont="1" applyFill="1" applyBorder="1" applyAlignment="1">
      <alignment horizontal="center"/>
    </xf>
    <xf numFmtId="0" fontId="3" fillId="2" borderId="2" xfId="0" applyFont="1" applyFill="1" applyBorder="1" applyAlignment="1">
      <alignment horizontal="center"/>
    </xf>
    <xf numFmtId="0" fontId="0" fillId="0" borderId="3" xfId="0" applyBorder="1" applyAlignment="1">
      <alignment horizontal="center"/>
    </xf>
    <xf numFmtId="0" fontId="0" fillId="0" borderId="3" xfId="0" applyBorder="1" applyAlignment="1"/>
    <xf numFmtId="0" fontId="0" fillId="0" borderId="4" xfId="0" applyBorder="1" applyAlignment="1"/>
    <xf numFmtId="0" fontId="4" fillId="2" borderId="5" xfId="0" applyFont="1" applyFill="1" applyBorder="1" applyAlignment="1">
      <alignment vertical="top" wrapText="1"/>
    </xf>
    <xf numFmtId="0" fontId="4" fillId="0" borderId="6" xfId="0" applyFont="1" applyBorder="1" applyAlignment="1">
      <alignment vertical="top" wrapText="1"/>
    </xf>
    <xf numFmtId="0" fontId="4" fillId="0" borderId="6" xfId="0" applyFont="1" applyBorder="1" applyAlignment="1">
      <alignment wrapText="1"/>
    </xf>
    <xf numFmtId="0" fontId="4" fillId="0" borderId="7" xfId="0" applyFont="1" applyBorder="1" applyAlignment="1">
      <alignment wrapText="1"/>
    </xf>
    <xf numFmtId="0" fontId="4" fillId="0" borderId="8" xfId="0" applyFont="1" applyBorder="1" applyAlignment="1">
      <alignment vertical="top" wrapText="1"/>
    </xf>
    <xf numFmtId="0" fontId="4" fillId="0" borderId="0" xfId="0" applyFont="1" applyBorder="1" applyAlignment="1">
      <alignment vertical="top" wrapText="1"/>
    </xf>
    <xf numFmtId="0" fontId="4" fillId="0" borderId="0" xfId="0" applyFont="1" applyBorder="1" applyAlignment="1">
      <alignment wrapText="1"/>
    </xf>
    <xf numFmtId="0" fontId="4" fillId="0" borderId="9" xfId="0" applyFont="1" applyBorder="1" applyAlignment="1">
      <alignment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1" xfId="0" applyFont="1" applyBorder="1" applyAlignment="1">
      <alignment wrapText="1"/>
    </xf>
    <xf numFmtId="0" fontId="4" fillId="0" borderId="12" xfId="0" applyFont="1" applyBorder="1" applyAlignment="1">
      <alignment wrapText="1"/>
    </xf>
    <xf numFmtId="0" fontId="5" fillId="2" borderId="2" xfId="0" applyFont="1" applyFill="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0" xfId="0" applyFont="1" applyAlignment="1"/>
    <xf numFmtId="0" fontId="4" fillId="0" borderId="0" xfId="0" applyFont="1" applyAlignment="1"/>
    <xf numFmtId="0" fontId="2" fillId="0" borderId="3" xfId="0" applyFont="1" applyBorder="1" applyAlignment="1">
      <alignment horizontal="center"/>
    </xf>
    <xf numFmtId="0" fontId="2" fillId="0" borderId="4" xfId="0" applyFont="1" applyBorder="1" applyAlignment="1"/>
    <xf numFmtId="0" fontId="5" fillId="2" borderId="3" xfId="0" applyFont="1" applyFill="1" applyBorder="1" applyAlignment="1">
      <alignment horizontal="center"/>
    </xf>
    <xf numFmtId="0" fontId="0" fillId="0" borderId="4" xfId="0"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2" borderId="2" xfId="0" applyFont="1" applyFill="1" applyBorder="1" applyAlignment="1" applyProtection="1">
      <alignment horizontal="center"/>
    </xf>
    <xf numFmtId="0" fontId="2" fillId="0" borderId="3" xfId="0" applyFont="1" applyBorder="1" applyAlignment="1" applyProtection="1">
      <alignment horizontal="center"/>
    </xf>
    <xf numFmtId="0" fontId="2" fillId="0" borderId="4" xfId="0" applyFont="1" applyBorder="1" applyAlignment="1" applyProtection="1">
      <alignment horizontal="center"/>
    </xf>
    <xf numFmtId="0" fontId="5" fillId="2" borderId="2" xfId="0" applyFont="1" applyFill="1" applyBorder="1" applyAlignment="1" applyProtection="1">
      <alignment horizontal="center"/>
    </xf>
    <xf numFmtId="0" fontId="5" fillId="0" borderId="3" xfId="0" applyFont="1" applyBorder="1" applyAlignment="1" applyProtection="1">
      <alignment horizontal="center"/>
    </xf>
    <xf numFmtId="0" fontId="4" fillId="3" borderId="3" xfId="0" applyFont="1" applyFill="1" applyBorder="1" applyAlignment="1" applyProtection="1">
      <protection locked="0"/>
    </xf>
    <xf numFmtId="0" fontId="4" fillId="3" borderId="4" xfId="0" applyFont="1" applyFill="1" applyBorder="1" applyAlignment="1" applyProtection="1">
      <protection locked="0"/>
    </xf>
    <xf numFmtId="0" fontId="4" fillId="3" borderId="5" xfId="0" applyFont="1" applyFill="1" applyBorder="1" applyAlignment="1" applyProtection="1">
      <protection locked="0"/>
    </xf>
    <xf numFmtId="0" fontId="4" fillId="0" borderId="7" xfId="0" applyFont="1" applyBorder="1" applyAlignment="1" applyProtection="1">
      <protection locked="0"/>
    </xf>
    <xf numFmtId="0" fontId="4" fillId="0" borderId="8" xfId="0" applyFont="1" applyBorder="1" applyAlignment="1" applyProtection="1">
      <protection locked="0"/>
    </xf>
    <xf numFmtId="0" fontId="4" fillId="0" borderId="9" xfId="0" applyFont="1" applyBorder="1" applyAlignment="1" applyProtection="1">
      <protection locked="0"/>
    </xf>
    <xf numFmtId="0" fontId="4" fillId="0" borderId="10" xfId="0" applyFont="1" applyBorder="1" applyAlignment="1" applyProtection="1">
      <protection locked="0"/>
    </xf>
    <xf numFmtId="0" fontId="4" fillId="0" borderId="12" xfId="0" applyFont="1" applyBorder="1" applyAlignment="1" applyProtection="1">
      <protection locked="0"/>
    </xf>
    <xf numFmtId="0" fontId="5" fillId="2" borderId="20" xfId="0" applyFont="1" applyFill="1" applyBorder="1" applyAlignment="1">
      <alignment vertical="top"/>
    </xf>
    <xf numFmtId="0" fontId="4" fillId="0" borderId="21" xfId="0" applyFont="1" applyBorder="1" applyAlignment="1">
      <alignment vertical="top"/>
    </xf>
    <xf numFmtId="0" fontId="4" fillId="0" borderId="13" xfId="0" applyFont="1" applyBorder="1" applyAlignment="1">
      <alignmen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51671-98F7-4B19-94D0-A53B19458BCF}">
  <sheetPr>
    <pageSetUpPr fitToPage="1"/>
  </sheetPr>
  <dimension ref="B1:J34"/>
  <sheetViews>
    <sheetView tabSelected="1" workbookViewId="0">
      <selection activeCell="B1" sqref="B1:J1"/>
    </sheetView>
  </sheetViews>
  <sheetFormatPr defaultRowHeight="15" x14ac:dyDescent="0.25"/>
  <cols>
    <col min="1" max="1" width="2.7109375" customWidth="1"/>
    <col min="2" max="5" width="20.7109375" customWidth="1"/>
  </cols>
  <sheetData>
    <row r="1" spans="2:10" ht="16.5" thickBot="1" x14ac:dyDescent="0.3">
      <c r="B1" s="101" t="s">
        <v>35</v>
      </c>
      <c r="C1" s="102"/>
      <c r="D1" s="102"/>
      <c r="E1" s="102"/>
      <c r="F1" s="103"/>
      <c r="G1" s="103"/>
      <c r="H1" s="103"/>
      <c r="I1" s="103"/>
      <c r="J1" s="104"/>
    </row>
    <row r="2" spans="2:10" ht="15.75" thickBot="1" x14ac:dyDescent="0.3"/>
    <row r="3" spans="2:10" x14ac:dyDescent="0.25">
      <c r="B3" s="105" t="s">
        <v>102</v>
      </c>
      <c r="C3" s="106"/>
      <c r="D3" s="106"/>
      <c r="E3" s="106"/>
      <c r="F3" s="107"/>
      <c r="G3" s="107"/>
      <c r="H3" s="107"/>
      <c r="I3" s="107"/>
      <c r="J3" s="108"/>
    </row>
    <row r="4" spans="2:10" x14ac:dyDescent="0.25">
      <c r="B4" s="109"/>
      <c r="C4" s="110"/>
      <c r="D4" s="110"/>
      <c r="E4" s="110"/>
      <c r="F4" s="111"/>
      <c r="G4" s="111"/>
      <c r="H4" s="111"/>
      <c r="I4" s="111"/>
      <c r="J4" s="112"/>
    </row>
    <row r="5" spans="2:10" x14ac:dyDescent="0.25">
      <c r="B5" s="109"/>
      <c r="C5" s="110"/>
      <c r="D5" s="110"/>
      <c r="E5" s="110"/>
      <c r="F5" s="111"/>
      <c r="G5" s="111"/>
      <c r="H5" s="111"/>
      <c r="I5" s="111"/>
      <c r="J5" s="112"/>
    </row>
    <row r="6" spans="2:10" x14ac:dyDescent="0.25">
      <c r="B6" s="109"/>
      <c r="C6" s="110"/>
      <c r="D6" s="110"/>
      <c r="E6" s="110"/>
      <c r="F6" s="111"/>
      <c r="G6" s="111"/>
      <c r="H6" s="111"/>
      <c r="I6" s="111"/>
      <c r="J6" s="112"/>
    </row>
    <row r="7" spans="2:10" x14ac:dyDescent="0.25">
      <c r="B7" s="109"/>
      <c r="C7" s="110"/>
      <c r="D7" s="110"/>
      <c r="E7" s="110"/>
      <c r="F7" s="111"/>
      <c r="G7" s="111"/>
      <c r="H7" s="111"/>
      <c r="I7" s="111"/>
      <c r="J7" s="112"/>
    </row>
    <row r="8" spans="2:10" x14ac:dyDescent="0.25">
      <c r="B8" s="109"/>
      <c r="C8" s="110"/>
      <c r="D8" s="110"/>
      <c r="E8" s="110"/>
      <c r="F8" s="111"/>
      <c r="G8" s="111"/>
      <c r="H8" s="111"/>
      <c r="I8" s="111"/>
      <c r="J8" s="112"/>
    </row>
    <row r="9" spans="2:10" x14ac:dyDescent="0.25">
      <c r="B9" s="109"/>
      <c r="C9" s="110"/>
      <c r="D9" s="110"/>
      <c r="E9" s="110"/>
      <c r="F9" s="111"/>
      <c r="G9" s="111"/>
      <c r="H9" s="111"/>
      <c r="I9" s="111"/>
      <c r="J9" s="112"/>
    </row>
    <row r="10" spans="2:10" x14ac:dyDescent="0.25">
      <c r="B10" s="109"/>
      <c r="C10" s="110"/>
      <c r="D10" s="110"/>
      <c r="E10" s="110"/>
      <c r="F10" s="111"/>
      <c r="G10" s="111"/>
      <c r="H10" s="111"/>
      <c r="I10" s="111"/>
      <c r="J10" s="112"/>
    </row>
    <row r="11" spans="2:10" x14ac:dyDescent="0.25">
      <c r="B11" s="109"/>
      <c r="C11" s="110"/>
      <c r="D11" s="110"/>
      <c r="E11" s="110"/>
      <c r="F11" s="111"/>
      <c r="G11" s="111"/>
      <c r="H11" s="111"/>
      <c r="I11" s="111"/>
      <c r="J11" s="112"/>
    </row>
    <row r="12" spans="2:10" x14ac:dyDescent="0.25">
      <c r="B12" s="109"/>
      <c r="C12" s="110"/>
      <c r="D12" s="110"/>
      <c r="E12" s="110"/>
      <c r="F12" s="111"/>
      <c r="G12" s="111"/>
      <c r="H12" s="111"/>
      <c r="I12" s="111"/>
      <c r="J12" s="112"/>
    </row>
    <row r="13" spans="2:10" x14ac:dyDescent="0.25">
      <c r="B13" s="109"/>
      <c r="C13" s="110"/>
      <c r="D13" s="110"/>
      <c r="E13" s="110"/>
      <c r="F13" s="111"/>
      <c r="G13" s="111"/>
      <c r="H13" s="111"/>
      <c r="I13" s="111"/>
      <c r="J13" s="112"/>
    </row>
    <row r="14" spans="2:10" x14ac:dyDescent="0.25">
      <c r="B14" s="109"/>
      <c r="C14" s="110"/>
      <c r="D14" s="110"/>
      <c r="E14" s="110"/>
      <c r="F14" s="111"/>
      <c r="G14" s="111"/>
      <c r="H14" s="111"/>
      <c r="I14" s="111"/>
      <c r="J14" s="112"/>
    </row>
    <row r="15" spans="2:10" x14ac:dyDescent="0.25">
      <c r="B15" s="109"/>
      <c r="C15" s="110"/>
      <c r="D15" s="110"/>
      <c r="E15" s="110"/>
      <c r="F15" s="111"/>
      <c r="G15" s="111"/>
      <c r="H15" s="111"/>
      <c r="I15" s="111"/>
      <c r="J15" s="112"/>
    </row>
    <row r="16" spans="2:10" x14ac:dyDescent="0.25">
      <c r="B16" s="109"/>
      <c r="C16" s="110"/>
      <c r="D16" s="110"/>
      <c r="E16" s="110"/>
      <c r="F16" s="111"/>
      <c r="G16" s="111"/>
      <c r="H16" s="111"/>
      <c r="I16" s="111"/>
      <c r="J16" s="112"/>
    </row>
    <row r="17" spans="2:10" x14ac:dyDescent="0.25">
      <c r="B17" s="109"/>
      <c r="C17" s="110"/>
      <c r="D17" s="110"/>
      <c r="E17" s="110"/>
      <c r="F17" s="111"/>
      <c r="G17" s="111"/>
      <c r="H17" s="111"/>
      <c r="I17" s="111"/>
      <c r="J17" s="112"/>
    </row>
    <row r="18" spans="2:10" x14ac:dyDescent="0.25">
      <c r="B18" s="109"/>
      <c r="C18" s="110"/>
      <c r="D18" s="110"/>
      <c r="E18" s="110"/>
      <c r="F18" s="111"/>
      <c r="G18" s="111"/>
      <c r="H18" s="111"/>
      <c r="I18" s="111"/>
      <c r="J18" s="112"/>
    </row>
    <row r="19" spans="2:10" x14ac:dyDescent="0.25">
      <c r="B19" s="109"/>
      <c r="C19" s="110"/>
      <c r="D19" s="110"/>
      <c r="E19" s="110"/>
      <c r="F19" s="111"/>
      <c r="G19" s="111"/>
      <c r="H19" s="111"/>
      <c r="I19" s="111"/>
      <c r="J19" s="112"/>
    </row>
    <row r="20" spans="2:10" x14ac:dyDescent="0.25">
      <c r="B20" s="109"/>
      <c r="C20" s="110"/>
      <c r="D20" s="110"/>
      <c r="E20" s="110"/>
      <c r="F20" s="111"/>
      <c r="G20" s="111"/>
      <c r="H20" s="111"/>
      <c r="I20" s="111"/>
      <c r="J20" s="112"/>
    </row>
    <row r="21" spans="2:10" x14ac:dyDescent="0.25">
      <c r="B21" s="109"/>
      <c r="C21" s="110"/>
      <c r="D21" s="110"/>
      <c r="E21" s="110"/>
      <c r="F21" s="111"/>
      <c r="G21" s="111"/>
      <c r="H21" s="111"/>
      <c r="I21" s="111"/>
      <c r="J21" s="112"/>
    </row>
    <row r="22" spans="2:10" x14ac:dyDescent="0.25">
      <c r="B22" s="109"/>
      <c r="C22" s="110"/>
      <c r="D22" s="110"/>
      <c r="E22" s="110"/>
      <c r="F22" s="111"/>
      <c r="G22" s="111"/>
      <c r="H22" s="111"/>
      <c r="I22" s="111"/>
      <c r="J22" s="112"/>
    </row>
    <row r="23" spans="2:10" x14ac:dyDescent="0.25">
      <c r="B23" s="109"/>
      <c r="C23" s="110"/>
      <c r="D23" s="110"/>
      <c r="E23" s="110"/>
      <c r="F23" s="111"/>
      <c r="G23" s="111"/>
      <c r="H23" s="111"/>
      <c r="I23" s="111"/>
      <c r="J23" s="112"/>
    </row>
    <row r="24" spans="2:10" x14ac:dyDescent="0.25">
      <c r="B24" s="109"/>
      <c r="C24" s="110"/>
      <c r="D24" s="110"/>
      <c r="E24" s="110"/>
      <c r="F24" s="111"/>
      <c r="G24" s="111"/>
      <c r="H24" s="111"/>
      <c r="I24" s="111"/>
      <c r="J24" s="112"/>
    </row>
    <row r="25" spans="2:10" x14ac:dyDescent="0.25">
      <c r="B25" s="109"/>
      <c r="C25" s="110"/>
      <c r="D25" s="110"/>
      <c r="E25" s="110"/>
      <c r="F25" s="111"/>
      <c r="G25" s="111"/>
      <c r="H25" s="111"/>
      <c r="I25" s="111"/>
      <c r="J25" s="112"/>
    </row>
    <row r="26" spans="2:10" x14ac:dyDescent="0.25">
      <c r="B26" s="109"/>
      <c r="C26" s="110"/>
      <c r="D26" s="110"/>
      <c r="E26" s="110"/>
      <c r="F26" s="111"/>
      <c r="G26" s="111"/>
      <c r="H26" s="111"/>
      <c r="I26" s="111"/>
      <c r="J26" s="112"/>
    </row>
    <row r="27" spans="2:10" x14ac:dyDescent="0.25">
      <c r="B27" s="109"/>
      <c r="C27" s="110"/>
      <c r="D27" s="110"/>
      <c r="E27" s="110"/>
      <c r="F27" s="111"/>
      <c r="G27" s="111"/>
      <c r="H27" s="111"/>
      <c r="I27" s="111"/>
      <c r="J27" s="112"/>
    </row>
    <row r="28" spans="2:10" x14ac:dyDescent="0.25">
      <c r="B28" s="109"/>
      <c r="C28" s="110"/>
      <c r="D28" s="110"/>
      <c r="E28" s="110"/>
      <c r="F28" s="111"/>
      <c r="G28" s="111"/>
      <c r="H28" s="111"/>
      <c r="I28" s="111"/>
      <c r="J28" s="112"/>
    </row>
    <row r="29" spans="2:10" x14ac:dyDescent="0.25">
      <c r="B29" s="109"/>
      <c r="C29" s="110"/>
      <c r="D29" s="110"/>
      <c r="E29" s="110"/>
      <c r="F29" s="111"/>
      <c r="G29" s="111"/>
      <c r="H29" s="111"/>
      <c r="I29" s="111"/>
      <c r="J29" s="112"/>
    </row>
    <row r="30" spans="2:10" x14ac:dyDescent="0.25">
      <c r="B30" s="109"/>
      <c r="C30" s="110"/>
      <c r="D30" s="110"/>
      <c r="E30" s="110"/>
      <c r="F30" s="111"/>
      <c r="G30" s="111"/>
      <c r="H30" s="111"/>
      <c r="I30" s="111"/>
      <c r="J30" s="112"/>
    </row>
    <row r="31" spans="2:10" x14ac:dyDescent="0.25">
      <c r="B31" s="109"/>
      <c r="C31" s="110"/>
      <c r="D31" s="110"/>
      <c r="E31" s="110"/>
      <c r="F31" s="111"/>
      <c r="G31" s="111"/>
      <c r="H31" s="111"/>
      <c r="I31" s="111"/>
      <c r="J31" s="112"/>
    </row>
    <row r="32" spans="2:10" x14ac:dyDescent="0.25">
      <c r="B32" s="109"/>
      <c r="C32" s="110"/>
      <c r="D32" s="110"/>
      <c r="E32" s="110"/>
      <c r="F32" s="111"/>
      <c r="G32" s="111"/>
      <c r="H32" s="111"/>
      <c r="I32" s="111"/>
      <c r="J32" s="112"/>
    </row>
    <row r="33" spans="2:10" x14ac:dyDescent="0.25">
      <c r="B33" s="109"/>
      <c r="C33" s="110"/>
      <c r="D33" s="110"/>
      <c r="E33" s="110"/>
      <c r="F33" s="111"/>
      <c r="G33" s="111"/>
      <c r="H33" s="111"/>
      <c r="I33" s="111"/>
      <c r="J33" s="112"/>
    </row>
    <row r="34" spans="2:10" ht="15.75" thickBot="1" x14ac:dyDescent="0.3">
      <c r="B34" s="113"/>
      <c r="C34" s="114"/>
      <c r="D34" s="114"/>
      <c r="E34" s="114"/>
      <c r="F34" s="115"/>
      <c r="G34" s="115"/>
      <c r="H34" s="115"/>
      <c r="I34" s="115"/>
      <c r="J34" s="116"/>
    </row>
  </sheetData>
  <sheetProtection algorithmName="SHA-512" hashValue="x1D9XQX/k4BQee6z9OI9xhnhQJkyjAmiv1SixW6mKYox/9cavQzDhAUcxjq85jkWRgBP0GwwKsg6fHEHTGg0yw==" saltValue="KubEwHO9KgRiWO5QXtMucA==" spinCount="100000" sheet="1" objects="1" scenarios="1"/>
  <mergeCells count="2">
    <mergeCell ref="B1:J1"/>
    <mergeCell ref="B3:J34"/>
  </mergeCells>
  <pageMargins left="0.39370078740157483" right="0.39370078740157483" top="0.78740157480314965" bottom="0.78740157480314965"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C102C-34A8-435D-9EFC-B454C5DD1A73}">
  <sheetPr>
    <pageSetUpPr fitToPage="1"/>
  </sheetPr>
  <dimension ref="B1:I222"/>
  <sheetViews>
    <sheetView topLeftCell="A7" workbookViewId="0">
      <selection activeCell="G41" sqref="G41"/>
    </sheetView>
  </sheetViews>
  <sheetFormatPr defaultRowHeight="15" x14ac:dyDescent="0.25"/>
  <cols>
    <col min="1" max="1" width="2.7109375" customWidth="1"/>
    <col min="2" max="2" width="34.85546875" customWidth="1"/>
    <col min="3" max="9" width="15.7109375" customWidth="1"/>
  </cols>
  <sheetData>
    <row r="1" spans="2:9" ht="16.5" thickBot="1" x14ac:dyDescent="0.3">
      <c r="B1" s="101" t="s">
        <v>35</v>
      </c>
      <c r="C1" s="102"/>
      <c r="D1" s="102"/>
      <c r="E1" s="102"/>
      <c r="F1" s="102"/>
      <c r="G1" s="102"/>
      <c r="H1" s="102"/>
      <c r="I1" s="104"/>
    </row>
    <row r="2" spans="2:9" s="3" customFormat="1" ht="12.75" x14ac:dyDescent="0.2"/>
    <row r="3" spans="2:9" s="3" customFormat="1" ht="12.75" x14ac:dyDescent="0.2">
      <c r="B3" s="4" t="s">
        <v>61</v>
      </c>
    </row>
    <row r="4" spans="2:9" s="3" customFormat="1" ht="12.75" x14ac:dyDescent="0.2"/>
    <row r="5" spans="2:9" s="3" customFormat="1" ht="13.5" thickBot="1" x14ac:dyDescent="0.25">
      <c r="B5" s="4" t="s">
        <v>94</v>
      </c>
    </row>
    <row r="6" spans="2:9" s="7" customFormat="1" ht="26.25" thickBot="1" x14ac:dyDescent="0.3">
      <c r="B6" s="10" t="s">
        <v>16</v>
      </c>
      <c r="C6" s="10" t="s">
        <v>21</v>
      </c>
      <c r="D6" s="10" t="s">
        <v>58</v>
      </c>
      <c r="E6" s="10" t="s">
        <v>2</v>
      </c>
      <c r="F6" s="10" t="s">
        <v>17</v>
      </c>
      <c r="G6" s="10" t="s">
        <v>18</v>
      </c>
      <c r="H6" s="8" t="s">
        <v>59</v>
      </c>
      <c r="I6" s="8" t="s">
        <v>60</v>
      </c>
    </row>
    <row r="7" spans="2:9" s="3" customFormat="1" ht="12.75" x14ac:dyDescent="0.2">
      <c r="B7" s="64"/>
      <c r="C7" s="63"/>
      <c r="D7" s="59"/>
      <c r="E7" s="60"/>
      <c r="F7" s="66"/>
      <c r="G7" s="67"/>
      <c r="H7" s="19">
        <f>D7*F7*G7</f>
        <v>0</v>
      </c>
      <c r="I7" s="19">
        <f>D7*F7*G7*(1+E7)</f>
        <v>0</v>
      </c>
    </row>
    <row r="8" spans="2:9" s="3" customFormat="1" ht="12.75" x14ac:dyDescent="0.2">
      <c r="B8" s="65"/>
      <c r="C8" s="68"/>
      <c r="D8" s="57"/>
      <c r="E8" s="58"/>
      <c r="F8" s="69"/>
      <c r="G8" s="70"/>
      <c r="H8" s="19">
        <f t="shared" ref="H8:H12" si="0">D8*F8*G8</f>
        <v>0</v>
      </c>
      <c r="I8" s="19">
        <f t="shared" ref="I8:I12" si="1">D8*F8*G8*(1+E8)</f>
        <v>0</v>
      </c>
    </row>
    <row r="9" spans="2:9" s="3" customFormat="1" ht="12.75" x14ac:dyDescent="0.2">
      <c r="B9" s="65"/>
      <c r="C9" s="68"/>
      <c r="D9" s="57"/>
      <c r="E9" s="58"/>
      <c r="F9" s="69"/>
      <c r="G9" s="70"/>
      <c r="H9" s="19">
        <f t="shared" si="0"/>
        <v>0</v>
      </c>
      <c r="I9" s="19">
        <f t="shared" si="1"/>
        <v>0</v>
      </c>
    </row>
    <row r="10" spans="2:9" s="3" customFormat="1" ht="12.75" x14ac:dyDescent="0.2">
      <c r="B10" s="65"/>
      <c r="C10" s="68"/>
      <c r="D10" s="57"/>
      <c r="E10" s="58"/>
      <c r="F10" s="69"/>
      <c r="G10" s="70"/>
      <c r="H10" s="19">
        <f t="shared" si="0"/>
        <v>0</v>
      </c>
      <c r="I10" s="19">
        <f t="shared" si="1"/>
        <v>0</v>
      </c>
    </row>
    <row r="11" spans="2:9" s="3" customFormat="1" ht="12.75" x14ac:dyDescent="0.2">
      <c r="B11" s="65"/>
      <c r="C11" s="68"/>
      <c r="D11" s="57"/>
      <c r="E11" s="58"/>
      <c r="F11" s="69"/>
      <c r="G11" s="70"/>
      <c r="H11" s="19">
        <f t="shared" si="0"/>
        <v>0</v>
      </c>
      <c r="I11" s="19">
        <f t="shared" si="1"/>
        <v>0</v>
      </c>
    </row>
    <row r="12" spans="2:9" s="3" customFormat="1" ht="13.5" thickBot="1" x14ac:dyDescent="0.25">
      <c r="B12" s="71"/>
      <c r="C12" s="72"/>
      <c r="D12" s="61"/>
      <c r="E12" s="62"/>
      <c r="F12" s="73"/>
      <c r="G12" s="74"/>
      <c r="H12" s="19">
        <f t="shared" si="0"/>
        <v>0</v>
      </c>
      <c r="I12" s="19">
        <f t="shared" si="1"/>
        <v>0</v>
      </c>
    </row>
    <row r="13" spans="2:9" s="4" customFormat="1" ht="13.5" thickBot="1" x14ac:dyDescent="0.25">
      <c r="B13" s="117" t="s">
        <v>69</v>
      </c>
      <c r="C13" s="118"/>
      <c r="D13" s="118"/>
      <c r="E13" s="119"/>
      <c r="F13" s="29">
        <f>SUM(F7:F12)</f>
        <v>0</v>
      </c>
      <c r="G13" s="30"/>
      <c r="H13" s="14">
        <f>SUM(H7:H12)</f>
        <v>0</v>
      </c>
      <c r="I13" s="14">
        <f>SUM(I7:I12)</f>
        <v>0</v>
      </c>
    </row>
    <row r="14" spans="2:9" s="3" customFormat="1" ht="12.75" x14ac:dyDescent="0.2"/>
    <row r="15" spans="2:9" s="3" customFormat="1" ht="13.5" thickBot="1" x14ac:dyDescent="0.25">
      <c r="B15" s="4" t="s">
        <v>95</v>
      </c>
    </row>
    <row r="16" spans="2:9" s="7" customFormat="1" ht="26.25" thickBot="1" x14ac:dyDescent="0.3">
      <c r="B16" s="10" t="s">
        <v>16</v>
      </c>
      <c r="C16" s="10" t="s">
        <v>21</v>
      </c>
      <c r="D16" s="10" t="s">
        <v>58</v>
      </c>
      <c r="E16" s="10" t="s">
        <v>2</v>
      </c>
      <c r="F16" s="10" t="s">
        <v>17</v>
      </c>
      <c r="G16" s="10" t="s">
        <v>18</v>
      </c>
      <c r="H16" s="8" t="s">
        <v>59</v>
      </c>
      <c r="I16" s="8" t="s">
        <v>60</v>
      </c>
    </row>
    <row r="17" spans="2:9" s="3" customFormat="1" ht="12.75" x14ac:dyDescent="0.2">
      <c r="B17" s="64"/>
      <c r="C17" s="63"/>
      <c r="D17" s="59"/>
      <c r="E17" s="60"/>
      <c r="F17" s="66"/>
      <c r="G17" s="67"/>
      <c r="H17" s="19">
        <f>D17*F17*G17</f>
        <v>0</v>
      </c>
      <c r="I17" s="19">
        <f t="shared" ref="I17:I22" si="2">D17*F17*G17*(1+E17)</f>
        <v>0</v>
      </c>
    </row>
    <row r="18" spans="2:9" s="3" customFormat="1" ht="12.75" x14ac:dyDescent="0.2">
      <c r="B18" s="65"/>
      <c r="C18" s="68"/>
      <c r="D18" s="57"/>
      <c r="E18" s="58"/>
      <c r="F18" s="69"/>
      <c r="G18" s="70"/>
      <c r="H18" s="19">
        <f t="shared" ref="H18:H22" si="3">D18*F18*G18</f>
        <v>0</v>
      </c>
      <c r="I18" s="19">
        <f t="shared" si="2"/>
        <v>0</v>
      </c>
    </row>
    <row r="19" spans="2:9" s="3" customFormat="1" ht="12.75" x14ac:dyDescent="0.2">
      <c r="B19" s="65"/>
      <c r="C19" s="68"/>
      <c r="D19" s="57"/>
      <c r="E19" s="58"/>
      <c r="F19" s="69"/>
      <c r="G19" s="70"/>
      <c r="H19" s="19">
        <f t="shared" si="3"/>
        <v>0</v>
      </c>
      <c r="I19" s="19">
        <f t="shared" si="2"/>
        <v>0</v>
      </c>
    </row>
    <row r="20" spans="2:9" s="3" customFormat="1" ht="12.75" x14ac:dyDescent="0.2">
      <c r="B20" s="65"/>
      <c r="C20" s="68"/>
      <c r="D20" s="57"/>
      <c r="E20" s="58"/>
      <c r="F20" s="69"/>
      <c r="G20" s="70"/>
      <c r="H20" s="19">
        <f t="shared" si="3"/>
        <v>0</v>
      </c>
      <c r="I20" s="19">
        <f t="shared" si="2"/>
        <v>0</v>
      </c>
    </row>
    <row r="21" spans="2:9" s="3" customFormat="1" ht="12.75" x14ac:dyDescent="0.2">
      <c r="B21" s="65"/>
      <c r="C21" s="68"/>
      <c r="D21" s="57"/>
      <c r="E21" s="58"/>
      <c r="F21" s="69"/>
      <c r="G21" s="70"/>
      <c r="H21" s="19">
        <f t="shared" si="3"/>
        <v>0</v>
      </c>
      <c r="I21" s="19">
        <f t="shared" si="2"/>
        <v>0</v>
      </c>
    </row>
    <row r="22" spans="2:9" s="3" customFormat="1" ht="13.5" thickBot="1" x14ac:dyDescent="0.25">
      <c r="B22" s="71"/>
      <c r="C22" s="72"/>
      <c r="D22" s="61"/>
      <c r="E22" s="62"/>
      <c r="F22" s="73"/>
      <c r="G22" s="74"/>
      <c r="H22" s="19">
        <f t="shared" si="3"/>
        <v>0</v>
      </c>
      <c r="I22" s="19">
        <f t="shared" si="2"/>
        <v>0</v>
      </c>
    </row>
    <row r="23" spans="2:9" s="3" customFormat="1" ht="13.5" thickBot="1" x14ac:dyDescent="0.25">
      <c r="B23" s="117" t="s">
        <v>70</v>
      </c>
      <c r="C23" s="118"/>
      <c r="D23" s="118"/>
      <c r="E23" s="119"/>
      <c r="F23" s="29">
        <f>SUM(F17:F22)</f>
        <v>0</v>
      </c>
      <c r="G23" s="30"/>
      <c r="H23" s="14">
        <f>SUM(H17:H22)</f>
        <v>0</v>
      </c>
      <c r="I23" s="14">
        <f>SUM(I17:I22)</f>
        <v>0</v>
      </c>
    </row>
    <row r="24" spans="2:9" s="3" customFormat="1" ht="12.75" x14ac:dyDescent="0.2"/>
    <row r="25" spans="2:9" s="3" customFormat="1" ht="13.5" thickBot="1" x14ac:dyDescent="0.25">
      <c r="B25" s="4" t="s">
        <v>20</v>
      </c>
    </row>
    <row r="26" spans="2:9" s="7" customFormat="1" ht="26.25" thickBot="1" x14ac:dyDescent="0.3">
      <c r="B26" s="10" t="s">
        <v>16</v>
      </c>
      <c r="C26" s="10" t="s">
        <v>21</v>
      </c>
      <c r="D26" s="10" t="s">
        <v>58</v>
      </c>
      <c r="E26" s="10" t="s">
        <v>2</v>
      </c>
      <c r="F26" s="10" t="s">
        <v>17</v>
      </c>
      <c r="G26" s="10" t="s">
        <v>18</v>
      </c>
      <c r="H26" s="8" t="s">
        <v>59</v>
      </c>
      <c r="I26" s="8" t="s">
        <v>60</v>
      </c>
    </row>
    <row r="27" spans="2:9" s="3" customFormat="1" ht="12.75" x14ac:dyDescent="0.2">
      <c r="B27" s="64"/>
      <c r="C27" s="63"/>
      <c r="D27" s="59"/>
      <c r="E27" s="60"/>
      <c r="F27" s="66"/>
      <c r="G27" s="67"/>
      <c r="H27" s="19">
        <f>D27*F27*G27</f>
        <v>0</v>
      </c>
      <c r="I27" s="19">
        <f t="shared" ref="I27:I32" si="4">D27*F27*G27*(1+E27)</f>
        <v>0</v>
      </c>
    </row>
    <row r="28" spans="2:9" s="3" customFormat="1" ht="12.75" x14ac:dyDescent="0.2">
      <c r="B28" s="65"/>
      <c r="C28" s="68"/>
      <c r="D28" s="57"/>
      <c r="E28" s="58"/>
      <c r="F28" s="69"/>
      <c r="G28" s="70"/>
      <c r="H28" s="19">
        <f>D28*F28*G28</f>
        <v>0</v>
      </c>
      <c r="I28" s="19">
        <f t="shared" si="4"/>
        <v>0</v>
      </c>
    </row>
    <row r="29" spans="2:9" s="3" customFormat="1" ht="12.75" x14ac:dyDescent="0.2">
      <c r="B29" s="65"/>
      <c r="C29" s="68"/>
      <c r="D29" s="57"/>
      <c r="E29" s="58"/>
      <c r="F29" s="69"/>
      <c r="G29" s="70"/>
      <c r="H29" s="19">
        <f>D29*F29*G29</f>
        <v>0</v>
      </c>
      <c r="I29" s="19">
        <f t="shared" si="4"/>
        <v>0</v>
      </c>
    </row>
    <row r="30" spans="2:9" s="3" customFormat="1" ht="12.75" x14ac:dyDescent="0.2">
      <c r="B30" s="65"/>
      <c r="C30" s="68"/>
      <c r="D30" s="57"/>
      <c r="E30" s="58"/>
      <c r="F30" s="69"/>
      <c r="G30" s="70"/>
      <c r="H30" s="19">
        <f>D30*F30*G30</f>
        <v>0</v>
      </c>
      <c r="I30" s="19">
        <f t="shared" si="4"/>
        <v>0</v>
      </c>
    </row>
    <row r="31" spans="2:9" s="3" customFormat="1" ht="12.75" x14ac:dyDescent="0.2">
      <c r="B31" s="65"/>
      <c r="C31" s="68"/>
      <c r="D31" s="57"/>
      <c r="E31" s="58"/>
      <c r="F31" s="69"/>
      <c r="G31" s="70"/>
      <c r="H31" s="19">
        <f>D31*F31*G31</f>
        <v>0</v>
      </c>
      <c r="I31" s="19">
        <f t="shared" si="4"/>
        <v>0</v>
      </c>
    </row>
    <row r="32" spans="2:9" s="3" customFormat="1" ht="13.5" thickBot="1" x14ac:dyDescent="0.25">
      <c r="B32" s="71"/>
      <c r="C32" s="72"/>
      <c r="D32" s="61"/>
      <c r="E32" s="62"/>
      <c r="F32" s="73"/>
      <c r="G32" s="74"/>
      <c r="H32" s="19">
        <f t="shared" ref="H32" si="5">D32*F32*G32</f>
        <v>0</v>
      </c>
      <c r="I32" s="19">
        <f t="shared" si="4"/>
        <v>0</v>
      </c>
    </row>
    <row r="33" spans="2:9" s="3" customFormat="1" ht="13.5" thickBot="1" x14ac:dyDescent="0.25">
      <c r="B33" s="117" t="s">
        <v>71</v>
      </c>
      <c r="C33" s="118"/>
      <c r="D33" s="118"/>
      <c r="E33" s="119"/>
      <c r="F33" s="29">
        <f>SUM(F27:F32)</f>
        <v>0</v>
      </c>
      <c r="G33" s="30"/>
      <c r="H33" s="14">
        <f>SUM(H27:H32)</f>
        <v>0</v>
      </c>
      <c r="I33" s="14">
        <f>SUM(I27:I32)</f>
        <v>0</v>
      </c>
    </row>
    <row r="34" spans="2:9" s="3" customFormat="1" ht="12.75" x14ac:dyDescent="0.2"/>
    <row r="35" spans="2:9" s="3" customFormat="1" ht="12.75" x14ac:dyDescent="0.2">
      <c r="F35" s="53" t="str">
        <f>IF(OR(F13&lt;19,F23&lt;21),"LET OP: Ureninzet voldoet niet aan het minimum"," ")</f>
        <v>LET OP: Ureninzet voldoet niet aan het minimum</v>
      </c>
    </row>
    <row r="36" spans="2:9" s="3" customFormat="1" ht="12.75" x14ac:dyDescent="0.2"/>
    <row r="37" spans="2:9" s="3" customFormat="1" ht="12.75" x14ac:dyDescent="0.2"/>
    <row r="38" spans="2:9" s="3" customFormat="1" ht="12.75" x14ac:dyDescent="0.2"/>
    <row r="39" spans="2:9" s="3" customFormat="1" ht="12.75" x14ac:dyDescent="0.2"/>
    <row r="40" spans="2:9" s="3" customFormat="1" ht="12.75" x14ac:dyDescent="0.2"/>
    <row r="41" spans="2:9" s="3" customFormat="1" ht="12.75" x14ac:dyDescent="0.2"/>
    <row r="42" spans="2:9" s="3" customFormat="1" ht="12.75" x14ac:dyDescent="0.2"/>
    <row r="43" spans="2:9" s="3" customFormat="1" ht="12.75" x14ac:dyDescent="0.2"/>
    <row r="44" spans="2:9" s="3" customFormat="1" ht="12.75" x14ac:dyDescent="0.2"/>
    <row r="45" spans="2:9" s="3" customFormat="1" ht="12.75" x14ac:dyDescent="0.2"/>
    <row r="46" spans="2:9" s="3" customFormat="1" ht="12.75" x14ac:dyDescent="0.2"/>
    <row r="47" spans="2:9" s="3" customFormat="1" ht="12.75" x14ac:dyDescent="0.2"/>
    <row r="48" spans="2:9" s="3" customFormat="1" ht="12.75" x14ac:dyDescent="0.2"/>
    <row r="49" s="3" customFormat="1" ht="12.75" x14ac:dyDescent="0.2"/>
    <row r="50" s="3" customFormat="1" ht="12.75" x14ac:dyDescent="0.2"/>
    <row r="51" s="3" customFormat="1" ht="12.75" x14ac:dyDescent="0.2"/>
    <row r="52" s="3" customFormat="1" ht="12.75" x14ac:dyDescent="0.2"/>
    <row r="53" s="3" customFormat="1" ht="12.75" x14ac:dyDescent="0.2"/>
    <row r="54" s="3" customFormat="1" ht="12.75" x14ac:dyDescent="0.2"/>
    <row r="55" s="3" customFormat="1" ht="12.75" x14ac:dyDescent="0.2"/>
    <row r="56" s="3" customFormat="1" ht="12.75" x14ac:dyDescent="0.2"/>
    <row r="57" s="3" customFormat="1" ht="12.75" x14ac:dyDescent="0.2"/>
    <row r="58" s="3" customFormat="1" ht="12.75" x14ac:dyDescent="0.2"/>
    <row r="59" s="3" customFormat="1" ht="12.75" x14ac:dyDescent="0.2"/>
    <row r="60" s="3" customFormat="1" ht="12.75" x14ac:dyDescent="0.2"/>
    <row r="61" s="3" customFormat="1" ht="12.75" x14ac:dyDescent="0.2"/>
    <row r="62" s="3" customFormat="1" ht="12.75" x14ac:dyDescent="0.2"/>
    <row r="63" s="3" customFormat="1" ht="12.75" x14ac:dyDescent="0.2"/>
    <row r="64" s="3" customFormat="1" ht="12.75" x14ac:dyDescent="0.2"/>
    <row r="65" s="3" customFormat="1" ht="12.75" x14ac:dyDescent="0.2"/>
    <row r="66" s="3" customFormat="1" ht="12.75" x14ac:dyDescent="0.2"/>
    <row r="67" s="3" customFormat="1" ht="12.75" x14ac:dyDescent="0.2"/>
    <row r="68" s="3" customFormat="1" ht="12.75" x14ac:dyDescent="0.2"/>
    <row r="69" s="3" customFormat="1" ht="12.75" x14ac:dyDescent="0.2"/>
    <row r="70" s="3" customFormat="1" ht="12.75" x14ac:dyDescent="0.2"/>
    <row r="71" s="3" customFormat="1" ht="12.75" x14ac:dyDescent="0.2"/>
    <row r="72" s="3" customFormat="1" ht="12.75" x14ac:dyDescent="0.2"/>
    <row r="73" s="3" customFormat="1" ht="12.75" x14ac:dyDescent="0.2"/>
    <row r="74" s="3" customFormat="1" ht="12.75" x14ac:dyDescent="0.2"/>
    <row r="75" s="3" customFormat="1" ht="12.75" x14ac:dyDescent="0.2"/>
    <row r="76" s="3" customFormat="1" ht="12.75" x14ac:dyDescent="0.2"/>
    <row r="77" s="3" customFormat="1" ht="12.75" x14ac:dyDescent="0.2"/>
    <row r="78" s="3" customFormat="1" ht="12.75" x14ac:dyDescent="0.2"/>
    <row r="79" s="3" customFormat="1" ht="12.75" x14ac:dyDescent="0.2"/>
    <row r="80" s="3" customFormat="1" ht="12.75" x14ac:dyDescent="0.2"/>
    <row r="81" s="3" customFormat="1" ht="12.75" x14ac:dyDescent="0.2"/>
    <row r="82" s="3" customFormat="1" ht="12.75" x14ac:dyDescent="0.2"/>
    <row r="83" s="3" customFormat="1" ht="12.75" x14ac:dyDescent="0.2"/>
    <row r="84" s="3" customFormat="1" ht="12.75" x14ac:dyDescent="0.2"/>
    <row r="85" s="3" customFormat="1" ht="12.75" x14ac:dyDescent="0.2"/>
    <row r="86" s="3" customFormat="1" ht="12.75" x14ac:dyDescent="0.2"/>
    <row r="87" s="3" customFormat="1" ht="12.75" x14ac:dyDescent="0.2"/>
    <row r="88" s="3" customFormat="1" ht="12.75" x14ac:dyDescent="0.2"/>
    <row r="89" s="3" customFormat="1" ht="12.75" x14ac:dyDescent="0.2"/>
    <row r="90" s="3" customFormat="1" ht="12.75" x14ac:dyDescent="0.2"/>
    <row r="91" s="3" customFormat="1" ht="12.75" x14ac:dyDescent="0.2"/>
    <row r="92" s="3" customFormat="1" ht="12.75" x14ac:dyDescent="0.2"/>
    <row r="93" s="3" customFormat="1" ht="12.75" x14ac:dyDescent="0.2"/>
    <row r="94" s="3" customFormat="1" ht="12.75" x14ac:dyDescent="0.2"/>
    <row r="95" s="3" customFormat="1" ht="12.75" x14ac:dyDescent="0.2"/>
    <row r="96" s="3" customFormat="1" ht="12.75" x14ac:dyDescent="0.2"/>
    <row r="97" s="3" customFormat="1" ht="12.75" x14ac:dyDescent="0.2"/>
    <row r="98" s="3" customFormat="1" ht="12.75" x14ac:dyDescent="0.2"/>
    <row r="99" s="3" customFormat="1" ht="12.75" x14ac:dyDescent="0.2"/>
    <row r="100" s="3" customFormat="1" ht="12.75" x14ac:dyDescent="0.2"/>
    <row r="101" s="3" customFormat="1" ht="12.75" x14ac:dyDescent="0.2"/>
    <row r="102" s="3" customFormat="1" ht="12.75" x14ac:dyDescent="0.2"/>
    <row r="103" s="3" customFormat="1" ht="12.75" x14ac:dyDescent="0.2"/>
    <row r="104" s="3" customFormat="1" ht="12.75" x14ac:dyDescent="0.2"/>
    <row r="105" s="3" customFormat="1" ht="12.75" x14ac:dyDescent="0.2"/>
    <row r="106" s="3" customFormat="1" ht="12.75" x14ac:dyDescent="0.2"/>
    <row r="107" s="3" customFormat="1" ht="12.75" x14ac:dyDescent="0.2"/>
    <row r="108" s="3" customFormat="1" ht="12.75" x14ac:dyDescent="0.2"/>
    <row r="109" s="3" customFormat="1" ht="12.75" x14ac:dyDescent="0.2"/>
    <row r="110" s="3" customFormat="1" ht="12.75" x14ac:dyDescent="0.2"/>
    <row r="111" s="3" customFormat="1" ht="12.75" x14ac:dyDescent="0.2"/>
    <row r="112" s="3" customFormat="1" ht="12.75" x14ac:dyDescent="0.2"/>
    <row r="113" s="3" customFormat="1" ht="12.75" x14ac:dyDescent="0.2"/>
    <row r="114" s="3" customFormat="1" ht="12.75" x14ac:dyDescent="0.2"/>
    <row r="115" s="3" customFormat="1" ht="12.75" x14ac:dyDescent="0.2"/>
    <row r="116" s="3" customFormat="1" ht="12.75" x14ac:dyDescent="0.2"/>
    <row r="117" s="3" customFormat="1" ht="12.75" x14ac:dyDescent="0.2"/>
    <row r="118" s="3" customFormat="1" ht="12.75" x14ac:dyDescent="0.2"/>
    <row r="119" s="3" customFormat="1" ht="12.75" x14ac:dyDescent="0.2"/>
    <row r="120" s="3" customFormat="1" ht="12.75" x14ac:dyDescent="0.2"/>
    <row r="121" s="3" customFormat="1" ht="12.75" x14ac:dyDescent="0.2"/>
    <row r="122" s="3" customFormat="1" ht="12.75" x14ac:dyDescent="0.2"/>
    <row r="123" s="3" customFormat="1" ht="12.75" x14ac:dyDescent="0.2"/>
    <row r="124" s="3" customFormat="1" ht="12.75" x14ac:dyDescent="0.2"/>
    <row r="125" s="3" customFormat="1" ht="12.75" x14ac:dyDescent="0.2"/>
    <row r="126" s="3" customFormat="1" ht="12.75" x14ac:dyDescent="0.2"/>
    <row r="127" s="3" customFormat="1" ht="12.75" x14ac:dyDescent="0.2"/>
    <row r="128" s="3" customFormat="1" ht="12.75" x14ac:dyDescent="0.2"/>
    <row r="129" s="3" customFormat="1" ht="12.75" x14ac:dyDescent="0.2"/>
    <row r="130" s="3" customFormat="1" ht="12.75" x14ac:dyDescent="0.2"/>
    <row r="131" s="3" customFormat="1" ht="12.75" x14ac:dyDescent="0.2"/>
    <row r="132" s="3" customFormat="1" ht="12.75" x14ac:dyDescent="0.2"/>
    <row r="133" s="3" customFormat="1" ht="12.75" x14ac:dyDescent="0.2"/>
    <row r="134" s="3" customFormat="1" ht="12.75" x14ac:dyDescent="0.2"/>
    <row r="135" s="3" customFormat="1" ht="12.75" x14ac:dyDescent="0.2"/>
    <row r="136" s="3" customFormat="1" ht="12.75" x14ac:dyDescent="0.2"/>
    <row r="137" s="3" customFormat="1" ht="12.75" x14ac:dyDescent="0.2"/>
    <row r="138" s="3" customFormat="1" ht="12.75" x14ac:dyDescent="0.2"/>
    <row r="139" s="3" customFormat="1" ht="12.75" x14ac:dyDescent="0.2"/>
    <row r="140" s="3" customFormat="1" ht="12.75" x14ac:dyDescent="0.2"/>
    <row r="141" s="3" customFormat="1" ht="12.75" x14ac:dyDescent="0.2"/>
    <row r="142" s="3" customFormat="1" ht="12.75" x14ac:dyDescent="0.2"/>
    <row r="143" s="3" customFormat="1" ht="12.75" x14ac:dyDescent="0.2"/>
    <row r="144" s="3" customFormat="1" ht="12.75" x14ac:dyDescent="0.2"/>
    <row r="145" s="3" customFormat="1" ht="12.75" x14ac:dyDescent="0.2"/>
    <row r="146" s="3" customFormat="1" ht="12.75" x14ac:dyDescent="0.2"/>
    <row r="147" s="3" customFormat="1" ht="12.75" x14ac:dyDescent="0.2"/>
    <row r="148" s="3" customFormat="1" ht="12.75" x14ac:dyDescent="0.2"/>
    <row r="149" s="3" customFormat="1" ht="12.75" x14ac:dyDescent="0.2"/>
    <row r="150" s="3" customFormat="1" ht="12.75" x14ac:dyDescent="0.2"/>
    <row r="151" s="3" customFormat="1" ht="12.75" x14ac:dyDescent="0.2"/>
    <row r="152" s="3" customFormat="1" ht="12.75" x14ac:dyDescent="0.2"/>
    <row r="153" s="3" customFormat="1" ht="12.75" x14ac:dyDescent="0.2"/>
    <row r="154" s="3" customFormat="1" ht="12.75" x14ac:dyDescent="0.2"/>
    <row r="155" s="3" customFormat="1" ht="12.75" x14ac:dyDescent="0.2"/>
    <row r="156" s="3" customFormat="1" ht="12.75" x14ac:dyDescent="0.2"/>
    <row r="157" s="3" customFormat="1" ht="12.75" x14ac:dyDescent="0.2"/>
    <row r="158" s="3" customFormat="1" ht="12.75" x14ac:dyDescent="0.2"/>
    <row r="159" s="3" customFormat="1" ht="12.75" x14ac:dyDescent="0.2"/>
    <row r="160" s="3" customFormat="1" ht="12.75" x14ac:dyDescent="0.2"/>
    <row r="161" s="3" customFormat="1" ht="12.75" x14ac:dyDescent="0.2"/>
    <row r="162" s="3" customFormat="1" ht="12.75" x14ac:dyDescent="0.2"/>
    <row r="163" s="3" customFormat="1" ht="12.75" x14ac:dyDescent="0.2"/>
    <row r="164" s="3" customFormat="1" ht="12.75" x14ac:dyDescent="0.2"/>
    <row r="165" s="3" customFormat="1" ht="12.75" x14ac:dyDescent="0.2"/>
    <row r="166" s="3" customFormat="1" ht="12.75" x14ac:dyDescent="0.2"/>
    <row r="167" s="3" customFormat="1" ht="12.75" x14ac:dyDescent="0.2"/>
    <row r="168" s="3" customFormat="1" ht="12.75" x14ac:dyDescent="0.2"/>
    <row r="169" s="3" customFormat="1" ht="12.75" x14ac:dyDescent="0.2"/>
    <row r="170" s="3" customFormat="1" ht="12.75" x14ac:dyDescent="0.2"/>
    <row r="171" s="3" customFormat="1" ht="12.75" x14ac:dyDescent="0.2"/>
    <row r="172" s="3" customFormat="1" ht="12.75" x14ac:dyDescent="0.2"/>
    <row r="173" s="3" customFormat="1" ht="12.75" x14ac:dyDescent="0.2"/>
    <row r="174" s="3" customFormat="1" ht="12.75" x14ac:dyDescent="0.2"/>
    <row r="175" s="3" customFormat="1" ht="12.75" x14ac:dyDescent="0.2"/>
    <row r="176" s="3" customFormat="1" ht="12.75" x14ac:dyDescent="0.2"/>
    <row r="177" s="3" customFormat="1" ht="12.75" x14ac:dyDescent="0.2"/>
    <row r="178" s="3" customFormat="1" ht="12.75" x14ac:dyDescent="0.2"/>
    <row r="179" s="3" customFormat="1" ht="12.75" x14ac:dyDescent="0.2"/>
    <row r="180" s="3" customFormat="1" ht="12.75" x14ac:dyDescent="0.2"/>
    <row r="181" s="3" customFormat="1" ht="12.75" x14ac:dyDescent="0.2"/>
    <row r="182" s="3" customFormat="1" ht="12.75" x14ac:dyDescent="0.2"/>
    <row r="183" s="3" customFormat="1" ht="12.75" x14ac:dyDescent="0.2"/>
    <row r="184" s="3" customFormat="1" ht="12.75" x14ac:dyDescent="0.2"/>
    <row r="185" s="3" customFormat="1" ht="12.75" x14ac:dyDescent="0.2"/>
    <row r="186" s="3" customFormat="1" ht="12.75" x14ac:dyDescent="0.2"/>
    <row r="187" s="3" customFormat="1" ht="12.75" x14ac:dyDescent="0.2"/>
    <row r="188" s="3" customFormat="1" ht="12.75" x14ac:dyDescent="0.2"/>
    <row r="189" s="3" customFormat="1" ht="12.75" x14ac:dyDescent="0.2"/>
    <row r="190" s="3" customFormat="1" ht="12.75" x14ac:dyDescent="0.2"/>
    <row r="191" s="3" customFormat="1" ht="12.75" x14ac:dyDescent="0.2"/>
    <row r="192" s="3" customFormat="1" ht="12.75" x14ac:dyDescent="0.2"/>
    <row r="193" s="3" customFormat="1" ht="12.75" x14ac:dyDescent="0.2"/>
    <row r="194" s="3" customFormat="1" ht="12.75" x14ac:dyDescent="0.2"/>
    <row r="195" s="3" customFormat="1" ht="12.75" x14ac:dyDescent="0.2"/>
    <row r="196" s="3" customFormat="1" ht="12.75" x14ac:dyDescent="0.2"/>
    <row r="197" s="3" customFormat="1" ht="12.75" x14ac:dyDescent="0.2"/>
    <row r="198" s="3" customFormat="1" ht="12.75" x14ac:dyDescent="0.2"/>
    <row r="199" s="3" customFormat="1" ht="12.75" x14ac:dyDescent="0.2"/>
    <row r="200" s="3" customFormat="1" ht="12.75" x14ac:dyDescent="0.2"/>
    <row r="201" s="3" customFormat="1" ht="12.75" x14ac:dyDescent="0.2"/>
    <row r="202" s="3" customFormat="1" ht="12.75" x14ac:dyDescent="0.2"/>
    <row r="203" s="3" customFormat="1" ht="12.75" x14ac:dyDescent="0.2"/>
    <row r="204" s="3" customFormat="1" ht="12.75" x14ac:dyDescent="0.2"/>
    <row r="205" s="3" customFormat="1" ht="12.75" x14ac:dyDescent="0.2"/>
    <row r="206" s="3" customFormat="1" ht="12.75" x14ac:dyDescent="0.2"/>
    <row r="207" s="3" customFormat="1" ht="12.75" x14ac:dyDescent="0.2"/>
    <row r="208" s="3" customFormat="1" ht="12.75" x14ac:dyDescent="0.2"/>
    <row r="209" s="3" customFormat="1" ht="12.75" x14ac:dyDescent="0.2"/>
    <row r="210" s="3" customFormat="1" ht="12.75" x14ac:dyDescent="0.2"/>
    <row r="211" s="3" customFormat="1" ht="12.75" x14ac:dyDescent="0.2"/>
    <row r="212" s="3" customFormat="1" ht="12.75" x14ac:dyDescent="0.2"/>
    <row r="213" s="3" customFormat="1" ht="12.75" x14ac:dyDescent="0.2"/>
    <row r="214" s="3" customFormat="1" ht="12.75" x14ac:dyDescent="0.2"/>
    <row r="215" s="3" customFormat="1" ht="12.75" x14ac:dyDescent="0.2"/>
    <row r="216" s="3" customFormat="1" ht="12.75" x14ac:dyDescent="0.2"/>
    <row r="217" s="3" customFormat="1" ht="12.75" x14ac:dyDescent="0.2"/>
    <row r="218" s="3" customFormat="1" ht="12.75" x14ac:dyDescent="0.2"/>
    <row r="219" s="3" customFormat="1" ht="12.75" x14ac:dyDescent="0.2"/>
    <row r="220" s="3" customFormat="1" ht="12.75" x14ac:dyDescent="0.2"/>
    <row r="221" s="3" customFormat="1" ht="12.75" x14ac:dyDescent="0.2"/>
    <row r="222" s="3" customFormat="1" ht="12.75" x14ac:dyDescent="0.2"/>
  </sheetData>
  <sheetProtection algorithmName="SHA-512" hashValue="f2WKlw258edhyeogBLrd5klUJWpoqdcoRkhP4ZrGEHKF3KGVWWBPPPIbaKHUaxG+ajMWLQ2PWapmh0VPr5L2ag==" saltValue="wesuboNErS6hqTE8Utd4nw==" spinCount="100000" sheet="1" objects="1" scenarios="1"/>
  <mergeCells count="4">
    <mergeCell ref="B1:I1"/>
    <mergeCell ref="B13:E13"/>
    <mergeCell ref="B23:E23"/>
    <mergeCell ref="B33:E33"/>
  </mergeCells>
  <pageMargins left="0.39370078740157483" right="0.39370078740157483" top="0.78740157480314965" bottom="0.78740157480314965"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974B-1096-43B7-8C87-05FD01BDBD21}">
  <sheetPr>
    <pageSetUpPr fitToPage="1"/>
  </sheetPr>
  <dimension ref="B1:H57"/>
  <sheetViews>
    <sheetView topLeftCell="A31" workbookViewId="0">
      <selection activeCell="H48" sqref="H48"/>
    </sheetView>
  </sheetViews>
  <sheetFormatPr defaultRowHeight="12.75" x14ac:dyDescent="0.2"/>
  <cols>
    <col min="1" max="1" width="2.7109375" style="3" customWidth="1"/>
    <col min="2" max="2" width="6.5703125" style="3" bestFit="1" customWidth="1"/>
    <col min="3" max="3" width="35" style="3" customWidth="1"/>
    <col min="4" max="4" width="6" style="3" bestFit="1" customWidth="1"/>
    <col min="5" max="5" width="15.7109375" style="3" customWidth="1"/>
    <col min="6" max="6" width="6.42578125" style="3" bestFit="1" customWidth="1"/>
    <col min="7" max="8" width="15.7109375" style="3" customWidth="1"/>
    <col min="9" max="16384" width="9.140625" style="3"/>
  </cols>
  <sheetData>
    <row r="1" spans="2:8" s="1" customFormat="1" ht="16.5" thickBot="1" x14ac:dyDescent="0.3">
      <c r="B1" s="101" t="s">
        <v>35</v>
      </c>
      <c r="C1" s="122"/>
      <c r="D1" s="122"/>
      <c r="E1" s="122"/>
      <c r="F1" s="122"/>
      <c r="G1" s="122"/>
      <c r="H1" s="123"/>
    </row>
    <row r="3" spans="2:8" x14ac:dyDescent="0.2">
      <c r="B3" s="120" t="s">
        <v>37</v>
      </c>
      <c r="C3" s="121"/>
    </row>
    <row r="4" spans="2:8" ht="13.5" thickBot="1" x14ac:dyDescent="0.25"/>
    <row r="5" spans="2:8" s="7" customFormat="1" ht="39" thickBot="1" x14ac:dyDescent="0.3">
      <c r="B5" s="10" t="s">
        <v>22</v>
      </c>
      <c r="C5" s="10" t="s">
        <v>27</v>
      </c>
      <c r="D5" s="10" t="s">
        <v>23</v>
      </c>
      <c r="E5" s="10" t="s">
        <v>66</v>
      </c>
      <c r="F5" s="10" t="s">
        <v>2</v>
      </c>
      <c r="G5" s="10" t="s">
        <v>67</v>
      </c>
      <c r="H5" s="10" t="s">
        <v>68</v>
      </c>
    </row>
    <row r="6" spans="2:8" x14ac:dyDescent="0.2">
      <c r="B6" s="16" t="s">
        <v>24</v>
      </c>
      <c r="C6" s="64"/>
      <c r="D6" s="63"/>
      <c r="E6" s="59"/>
      <c r="F6" s="60"/>
      <c r="G6" s="11">
        <f>D6*E6</f>
        <v>0</v>
      </c>
      <c r="H6" s="11">
        <f>D6*E6*(1+F6)</f>
        <v>0</v>
      </c>
    </row>
    <row r="7" spans="2:8" x14ac:dyDescent="0.2">
      <c r="B7" s="16" t="s">
        <v>24</v>
      </c>
      <c r="C7" s="65"/>
      <c r="D7" s="63"/>
      <c r="E7" s="59"/>
      <c r="F7" s="60"/>
      <c r="G7" s="11">
        <f t="shared" ref="G7:G20" si="0">D7*E7</f>
        <v>0</v>
      </c>
      <c r="H7" s="11">
        <f t="shared" ref="H7:H20" si="1">D7*E7*(1+F7)</f>
        <v>0</v>
      </c>
    </row>
    <row r="8" spans="2:8" x14ac:dyDescent="0.2">
      <c r="B8" s="16" t="s">
        <v>24</v>
      </c>
      <c r="C8" s="65"/>
      <c r="D8" s="63"/>
      <c r="E8" s="59"/>
      <c r="F8" s="60"/>
      <c r="G8" s="11">
        <f t="shared" si="0"/>
        <v>0</v>
      </c>
      <c r="H8" s="11">
        <f t="shared" si="1"/>
        <v>0</v>
      </c>
    </row>
    <row r="9" spans="2:8" x14ac:dyDescent="0.2">
      <c r="B9" s="16" t="s">
        <v>24</v>
      </c>
      <c r="C9" s="65"/>
      <c r="D9" s="63"/>
      <c r="E9" s="59"/>
      <c r="F9" s="60"/>
      <c r="G9" s="11">
        <f t="shared" si="0"/>
        <v>0</v>
      </c>
      <c r="H9" s="11">
        <f t="shared" si="1"/>
        <v>0</v>
      </c>
    </row>
    <row r="10" spans="2:8" x14ac:dyDescent="0.2">
      <c r="B10" s="16" t="s">
        <v>24</v>
      </c>
      <c r="C10" s="65"/>
      <c r="D10" s="63"/>
      <c r="E10" s="59"/>
      <c r="F10" s="60"/>
      <c r="G10" s="11">
        <f t="shared" si="0"/>
        <v>0</v>
      </c>
      <c r="H10" s="11">
        <f t="shared" si="1"/>
        <v>0</v>
      </c>
    </row>
    <row r="11" spans="2:8" x14ac:dyDescent="0.2">
      <c r="B11" s="16" t="s">
        <v>24</v>
      </c>
      <c r="C11" s="65"/>
      <c r="D11" s="63"/>
      <c r="E11" s="59"/>
      <c r="F11" s="60"/>
      <c r="G11" s="11">
        <f t="shared" si="0"/>
        <v>0</v>
      </c>
      <c r="H11" s="11">
        <f t="shared" si="1"/>
        <v>0</v>
      </c>
    </row>
    <row r="12" spans="2:8" x14ac:dyDescent="0.2">
      <c r="B12" s="16" t="s">
        <v>24</v>
      </c>
      <c r="C12" s="65"/>
      <c r="D12" s="63"/>
      <c r="E12" s="59"/>
      <c r="F12" s="60"/>
      <c r="G12" s="11">
        <f t="shared" si="0"/>
        <v>0</v>
      </c>
      <c r="H12" s="11">
        <f t="shared" si="1"/>
        <v>0</v>
      </c>
    </row>
    <row r="13" spans="2:8" x14ac:dyDescent="0.2">
      <c r="B13" s="16" t="s">
        <v>24</v>
      </c>
      <c r="C13" s="65"/>
      <c r="D13" s="63"/>
      <c r="E13" s="59"/>
      <c r="F13" s="60"/>
      <c r="G13" s="11">
        <f t="shared" si="0"/>
        <v>0</v>
      </c>
      <c r="H13" s="11">
        <f t="shared" si="1"/>
        <v>0</v>
      </c>
    </row>
    <row r="14" spans="2:8" x14ac:dyDescent="0.2">
      <c r="B14" s="16" t="s">
        <v>24</v>
      </c>
      <c r="C14" s="65"/>
      <c r="D14" s="63"/>
      <c r="E14" s="59"/>
      <c r="F14" s="60"/>
      <c r="G14" s="11">
        <f t="shared" si="0"/>
        <v>0</v>
      </c>
      <c r="H14" s="11">
        <f t="shared" si="1"/>
        <v>0</v>
      </c>
    </row>
    <row r="15" spans="2:8" x14ac:dyDescent="0.2">
      <c r="B15" s="16" t="s">
        <v>24</v>
      </c>
      <c r="C15" s="65"/>
      <c r="D15" s="63"/>
      <c r="E15" s="59"/>
      <c r="F15" s="60"/>
      <c r="G15" s="11">
        <f t="shared" si="0"/>
        <v>0</v>
      </c>
      <c r="H15" s="11">
        <f t="shared" si="1"/>
        <v>0</v>
      </c>
    </row>
    <row r="16" spans="2:8" x14ac:dyDescent="0.2">
      <c r="B16" s="16" t="s">
        <v>24</v>
      </c>
      <c r="C16" s="65"/>
      <c r="D16" s="63"/>
      <c r="E16" s="59"/>
      <c r="F16" s="60"/>
      <c r="G16" s="11">
        <f t="shared" si="0"/>
        <v>0</v>
      </c>
      <c r="H16" s="11">
        <f t="shared" si="1"/>
        <v>0</v>
      </c>
    </row>
    <row r="17" spans="2:8" x14ac:dyDescent="0.2">
      <c r="B17" s="16" t="s">
        <v>24</v>
      </c>
      <c r="C17" s="65"/>
      <c r="D17" s="63"/>
      <c r="E17" s="59"/>
      <c r="F17" s="60"/>
      <c r="G17" s="11">
        <f t="shared" si="0"/>
        <v>0</v>
      </c>
      <c r="H17" s="11">
        <f t="shared" si="1"/>
        <v>0</v>
      </c>
    </row>
    <row r="18" spans="2:8" x14ac:dyDescent="0.2">
      <c r="B18" s="16" t="s">
        <v>24</v>
      </c>
      <c r="C18" s="65"/>
      <c r="D18" s="63"/>
      <c r="E18" s="59"/>
      <c r="F18" s="60"/>
      <c r="G18" s="11">
        <f t="shared" si="0"/>
        <v>0</v>
      </c>
      <c r="H18" s="11">
        <f t="shared" si="1"/>
        <v>0</v>
      </c>
    </row>
    <row r="19" spans="2:8" x14ac:dyDescent="0.2">
      <c r="B19" s="16" t="s">
        <v>24</v>
      </c>
      <c r="C19" s="65"/>
      <c r="D19" s="63"/>
      <c r="E19" s="59"/>
      <c r="F19" s="60"/>
      <c r="G19" s="11">
        <f t="shared" si="0"/>
        <v>0</v>
      </c>
      <c r="H19" s="11">
        <f t="shared" si="1"/>
        <v>0</v>
      </c>
    </row>
    <row r="20" spans="2:8" ht="13.5" thickBot="1" x14ac:dyDescent="0.25">
      <c r="B20" s="16" t="s">
        <v>24</v>
      </c>
      <c r="C20" s="65"/>
      <c r="D20" s="63"/>
      <c r="E20" s="59"/>
      <c r="F20" s="60"/>
      <c r="G20" s="11">
        <f t="shared" si="0"/>
        <v>0</v>
      </c>
      <c r="H20" s="11">
        <f t="shared" si="1"/>
        <v>0</v>
      </c>
    </row>
    <row r="21" spans="2:8" ht="13.5" thickBot="1" x14ac:dyDescent="0.25">
      <c r="B21" s="117" t="s">
        <v>42</v>
      </c>
      <c r="C21" s="124"/>
      <c r="D21" s="124"/>
      <c r="E21" s="124"/>
      <c r="F21" s="119"/>
      <c r="G21" s="14">
        <f>SUM(G6:G20)</f>
        <v>0</v>
      </c>
      <c r="H21" s="14">
        <f>SUM(H6:H20)</f>
        <v>0</v>
      </c>
    </row>
    <row r="22" spans="2:8" ht="13.5" thickBot="1" x14ac:dyDescent="0.25"/>
    <row r="23" spans="2:8" s="7" customFormat="1" ht="39" thickBot="1" x14ac:dyDescent="0.3">
      <c r="B23" s="10" t="s">
        <v>22</v>
      </c>
      <c r="C23" s="10" t="s">
        <v>27</v>
      </c>
      <c r="D23" s="10" t="s">
        <v>23</v>
      </c>
      <c r="E23" s="10" t="s">
        <v>66</v>
      </c>
      <c r="F23" s="10" t="s">
        <v>2</v>
      </c>
      <c r="G23" s="10" t="s">
        <v>67</v>
      </c>
      <c r="H23" s="10" t="s">
        <v>68</v>
      </c>
    </row>
    <row r="24" spans="2:8" x14ac:dyDescent="0.2">
      <c r="B24" s="16" t="s">
        <v>25</v>
      </c>
      <c r="C24" s="64"/>
      <c r="D24" s="63"/>
      <c r="E24" s="59"/>
      <c r="F24" s="60"/>
      <c r="G24" s="11">
        <f t="shared" ref="G24:G38" si="2">D24*E24</f>
        <v>0</v>
      </c>
      <c r="H24" s="11">
        <f t="shared" ref="H24:H38" si="3">D24*E24*(1+F24)</f>
        <v>0</v>
      </c>
    </row>
    <row r="25" spans="2:8" x14ac:dyDescent="0.2">
      <c r="B25" s="16" t="s">
        <v>25</v>
      </c>
      <c r="C25" s="65"/>
      <c r="D25" s="63"/>
      <c r="E25" s="59"/>
      <c r="F25" s="60"/>
      <c r="G25" s="11">
        <f t="shared" si="2"/>
        <v>0</v>
      </c>
      <c r="H25" s="11">
        <f t="shared" si="3"/>
        <v>0</v>
      </c>
    </row>
    <row r="26" spans="2:8" x14ac:dyDescent="0.2">
      <c r="B26" s="16" t="s">
        <v>25</v>
      </c>
      <c r="C26" s="65"/>
      <c r="D26" s="63"/>
      <c r="E26" s="59"/>
      <c r="F26" s="60"/>
      <c r="G26" s="11">
        <f t="shared" si="2"/>
        <v>0</v>
      </c>
      <c r="H26" s="11">
        <f t="shared" si="3"/>
        <v>0</v>
      </c>
    </row>
    <row r="27" spans="2:8" x14ac:dyDescent="0.2">
      <c r="B27" s="16" t="s">
        <v>25</v>
      </c>
      <c r="C27" s="65"/>
      <c r="D27" s="63"/>
      <c r="E27" s="59"/>
      <c r="F27" s="60"/>
      <c r="G27" s="11">
        <f t="shared" si="2"/>
        <v>0</v>
      </c>
      <c r="H27" s="11">
        <f t="shared" si="3"/>
        <v>0</v>
      </c>
    </row>
    <row r="28" spans="2:8" x14ac:dyDescent="0.2">
      <c r="B28" s="16" t="s">
        <v>25</v>
      </c>
      <c r="C28" s="65"/>
      <c r="D28" s="63"/>
      <c r="E28" s="59"/>
      <c r="F28" s="60"/>
      <c r="G28" s="11">
        <f t="shared" si="2"/>
        <v>0</v>
      </c>
      <c r="H28" s="11">
        <f t="shared" si="3"/>
        <v>0</v>
      </c>
    </row>
    <row r="29" spans="2:8" x14ac:dyDescent="0.2">
      <c r="B29" s="16" t="s">
        <v>25</v>
      </c>
      <c r="C29" s="65"/>
      <c r="D29" s="63"/>
      <c r="E29" s="59"/>
      <c r="F29" s="60"/>
      <c r="G29" s="11">
        <f t="shared" si="2"/>
        <v>0</v>
      </c>
      <c r="H29" s="11">
        <f t="shared" si="3"/>
        <v>0</v>
      </c>
    </row>
    <row r="30" spans="2:8" x14ac:dyDescent="0.2">
      <c r="B30" s="16" t="s">
        <v>25</v>
      </c>
      <c r="C30" s="65"/>
      <c r="D30" s="63"/>
      <c r="E30" s="59"/>
      <c r="F30" s="60"/>
      <c r="G30" s="11">
        <f t="shared" si="2"/>
        <v>0</v>
      </c>
      <c r="H30" s="11">
        <f t="shared" si="3"/>
        <v>0</v>
      </c>
    </row>
    <row r="31" spans="2:8" x14ac:dyDescent="0.2">
      <c r="B31" s="16" t="s">
        <v>25</v>
      </c>
      <c r="C31" s="65"/>
      <c r="D31" s="63"/>
      <c r="E31" s="59"/>
      <c r="F31" s="60"/>
      <c r="G31" s="11">
        <f t="shared" si="2"/>
        <v>0</v>
      </c>
      <c r="H31" s="11">
        <f t="shared" si="3"/>
        <v>0</v>
      </c>
    </row>
    <row r="32" spans="2:8" x14ac:dyDescent="0.2">
      <c r="B32" s="16" t="s">
        <v>25</v>
      </c>
      <c r="C32" s="65"/>
      <c r="D32" s="63"/>
      <c r="E32" s="59"/>
      <c r="F32" s="60"/>
      <c r="G32" s="11">
        <f t="shared" si="2"/>
        <v>0</v>
      </c>
      <c r="H32" s="11">
        <f t="shared" si="3"/>
        <v>0</v>
      </c>
    </row>
    <row r="33" spans="2:8" x14ac:dyDescent="0.2">
      <c r="B33" s="16" t="s">
        <v>25</v>
      </c>
      <c r="C33" s="65"/>
      <c r="D33" s="63"/>
      <c r="E33" s="59"/>
      <c r="F33" s="60"/>
      <c r="G33" s="11">
        <f t="shared" si="2"/>
        <v>0</v>
      </c>
      <c r="H33" s="11">
        <f t="shared" si="3"/>
        <v>0</v>
      </c>
    </row>
    <row r="34" spans="2:8" x14ac:dyDescent="0.2">
      <c r="B34" s="16" t="s">
        <v>25</v>
      </c>
      <c r="C34" s="65"/>
      <c r="D34" s="63"/>
      <c r="E34" s="59"/>
      <c r="F34" s="60"/>
      <c r="G34" s="11">
        <f t="shared" si="2"/>
        <v>0</v>
      </c>
      <c r="H34" s="11">
        <f t="shared" si="3"/>
        <v>0</v>
      </c>
    </row>
    <row r="35" spans="2:8" x14ac:dyDescent="0.2">
      <c r="B35" s="16" t="s">
        <v>25</v>
      </c>
      <c r="C35" s="65"/>
      <c r="D35" s="63"/>
      <c r="E35" s="59"/>
      <c r="F35" s="60"/>
      <c r="G35" s="11">
        <f t="shared" si="2"/>
        <v>0</v>
      </c>
      <c r="H35" s="11">
        <f t="shared" si="3"/>
        <v>0</v>
      </c>
    </row>
    <row r="36" spans="2:8" x14ac:dyDescent="0.2">
      <c r="B36" s="16" t="s">
        <v>25</v>
      </c>
      <c r="C36" s="65"/>
      <c r="D36" s="63"/>
      <c r="E36" s="59"/>
      <c r="F36" s="60"/>
      <c r="G36" s="11">
        <f t="shared" si="2"/>
        <v>0</v>
      </c>
      <c r="H36" s="11">
        <f t="shared" si="3"/>
        <v>0</v>
      </c>
    </row>
    <row r="37" spans="2:8" x14ac:dyDescent="0.2">
      <c r="B37" s="16" t="s">
        <v>25</v>
      </c>
      <c r="C37" s="65"/>
      <c r="D37" s="63"/>
      <c r="E37" s="59"/>
      <c r="F37" s="60"/>
      <c r="G37" s="11">
        <f t="shared" si="2"/>
        <v>0</v>
      </c>
      <c r="H37" s="11">
        <f t="shared" si="3"/>
        <v>0</v>
      </c>
    </row>
    <row r="38" spans="2:8" ht="13.5" thickBot="1" x14ac:dyDescent="0.25">
      <c r="B38" s="16" t="s">
        <v>25</v>
      </c>
      <c r="C38" s="65"/>
      <c r="D38" s="63"/>
      <c r="E38" s="59"/>
      <c r="F38" s="60"/>
      <c r="G38" s="11">
        <f t="shared" si="2"/>
        <v>0</v>
      </c>
      <c r="H38" s="11">
        <f t="shared" si="3"/>
        <v>0</v>
      </c>
    </row>
    <row r="39" spans="2:8" ht="13.5" thickBot="1" x14ac:dyDescent="0.25">
      <c r="B39" s="117" t="s">
        <v>43</v>
      </c>
      <c r="C39" s="124"/>
      <c r="D39" s="124"/>
      <c r="E39" s="124"/>
      <c r="F39" s="119"/>
      <c r="G39" s="14">
        <f>SUM(G24:G38)</f>
        <v>0</v>
      </c>
      <c r="H39" s="14">
        <f>SUM(H24:H38)</f>
        <v>0</v>
      </c>
    </row>
    <row r="40" spans="2:8" ht="13.5" thickBot="1" x14ac:dyDescent="0.25"/>
    <row r="41" spans="2:8" s="7" customFormat="1" ht="39" thickBot="1" x14ac:dyDescent="0.3">
      <c r="B41" s="10" t="s">
        <v>22</v>
      </c>
      <c r="C41" s="10" t="s">
        <v>27</v>
      </c>
      <c r="D41" s="10" t="s">
        <v>23</v>
      </c>
      <c r="E41" s="10" t="s">
        <v>66</v>
      </c>
      <c r="F41" s="10" t="s">
        <v>2</v>
      </c>
      <c r="G41" s="10" t="s">
        <v>67</v>
      </c>
      <c r="H41" s="10" t="s">
        <v>68</v>
      </c>
    </row>
    <row r="42" spans="2:8" x14ac:dyDescent="0.2">
      <c r="B42" s="16" t="s">
        <v>26</v>
      </c>
      <c r="C42" s="64"/>
      <c r="D42" s="63"/>
      <c r="E42" s="59"/>
      <c r="F42" s="60"/>
      <c r="G42" s="11">
        <f t="shared" ref="G42:G56" si="4">D42*E42</f>
        <v>0</v>
      </c>
      <c r="H42" s="11">
        <f t="shared" ref="H42:H56" si="5">D42*E42*(1+F42)</f>
        <v>0</v>
      </c>
    </row>
    <row r="43" spans="2:8" x14ac:dyDescent="0.2">
      <c r="B43" s="16" t="s">
        <v>26</v>
      </c>
      <c r="C43" s="65"/>
      <c r="D43" s="63"/>
      <c r="E43" s="59"/>
      <c r="F43" s="60"/>
      <c r="G43" s="11">
        <f t="shared" si="4"/>
        <v>0</v>
      </c>
      <c r="H43" s="11">
        <f t="shared" si="5"/>
        <v>0</v>
      </c>
    </row>
    <row r="44" spans="2:8" x14ac:dyDescent="0.2">
      <c r="B44" s="16" t="s">
        <v>26</v>
      </c>
      <c r="C44" s="65"/>
      <c r="D44" s="63"/>
      <c r="E44" s="59"/>
      <c r="F44" s="60"/>
      <c r="G44" s="11">
        <f t="shared" si="4"/>
        <v>0</v>
      </c>
      <c r="H44" s="11">
        <f t="shared" si="5"/>
        <v>0</v>
      </c>
    </row>
    <row r="45" spans="2:8" x14ac:dyDescent="0.2">
      <c r="B45" s="16" t="s">
        <v>26</v>
      </c>
      <c r="C45" s="65"/>
      <c r="D45" s="63"/>
      <c r="E45" s="59"/>
      <c r="F45" s="60"/>
      <c r="G45" s="11">
        <f t="shared" si="4"/>
        <v>0</v>
      </c>
      <c r="H45" s="11">
        <f t="shared" si="5"/>
        <v>0</v>
      </c>
    </row>
    <row r="46" spans="2:8" x14ac:dyDescent="0.2">
      <c r="B46" s="16" t="s">
        <v>26</v>
      </c>
      <c r="C46" s="65"/>
      <c r="D46" s="63"/>
      <c r="E46" s="59"/>
      <c r="F46" s="60"/>
      <c r="G46" s="11">
        <f t="shared" si="4"/>
        <v>0</v>
      </c>
      <c r="H46" s="11">
        <f t="shared" si="5"/>
        <v>0</v>
      </c>
    </row>
    <row r="47" spans="2:8" x14ac:dyDescent="0.2">
      <c r="B47" s="16" t="s">
        <v>26</v>
      </c>
      <c r="C47" s="65"/>
      <c r="D47" s="63"/>
      <c r="E47" s="59"/>
      <c r="F47" s="60"/>
      <c r="G47" s="11">
        <f t="shared" si="4"/>
        <v>0</v>
      </c>
      <c r="H47" s="11">
        <f t="shared" si="5"/>
        <v>0</v>
      </c>
    </row>
    <row r="48" spans="2:8" x14ac:dyDescent="0.2">
      <c r="B48" s="16" t="s">
        <v>26</v>
      </c>
      <c r="C48" s="65"/>
      <c r="D48" s="63"/>
      <c r="E48" s="59"/>
      <c r="F48" s="60"/>
      <c r="G48" s="11">
        <f t="shared" si="4"/>
        <v>0</v>
      </c>
      <c r="H48" s="11">
        <f t="shared" si="5"/>
        <v>0</v>
      </c>
    </row>
    <row r="49" spans="2:8" x14ac:dyDescent="0.2">
      <c r="B49" s="16" t="s">
        <v>26</v>
      </c>
      <c r="C49" s="65"/>
      <c r="D49" s="63"/>
      <c r="E49" s="59"/>
      <c r="F49" s="60"/>
      <c r="G49" s="11">
        <f t="shared" si="4"/>
        <v>0</v>
      </c>
      <c r="H49" s="11">
        <f t="shared" si="5"/>
        <v>0</v>
      </c>
    </row>
    <row r="50" spans="2:8" x14ac:dyDescent="0.2">
      <c r="B50" s="16" t="s">
        <v>26</v>
      </c>
      <c r="C50" s="65"/>
      <c r="D50" s="63"/>
      <c r="E50" s="59"/>
      <c r="F50" s="60"/>
      <c r="G50" s="11">
        <f t="shared" si="4"/>
        <v>0</v>
      </c>
      <c r="H50" s="11">
        <f t="shared" si="5"/>
        <v>0</v>
      </c>
    </row>
    <row r="51" spans="2:8" x14ac:dyDescent="0.2">
      <c r="B51" s="16" t="s">
        <v>26</v>
      </c>
      <c r="C51" s="65"/>
      <c r="D51" s="63"/>
      <c r="E51" s="59"/>
      <c r="F51" s="60"/>
      <c r="G51" s="11">
        <f t="shared" si="4"/>
        <v>0</v>
      </c>
      <c r="H51" s="11">
        <f t="shared" si="5"/>
        <v>0</v>
      </c>
    </row>
    <row r="52" spans="2:8" x14ac:dyDescent="0.2">
      <c r="B52" s="16" t="s">
        <v>26</v>
      </c>
      <c r="C52" s="65"/>
      <c r="D52" s="63"/>
      <c r="E52" s="59"/>
      <c r="F52" s="60"/>
      <c r="G52" s="11">
        <f t="shared" si="4"/>
        <v>0</v>
      </c>
      <c r="H52" s="11">
        <f t="shared" si="5"/>
        <v>0</v>
      </c>
    </row>
    <row r="53" spans="2:8" x14ac:dyDescent="0.2">
      <c r="B53" s="16" t="s">
        <v>26</v>
      </c>
      <c r="C53" s="65"/>
      <c r="D53" s="63"/>
      <c r="E53" s="59"/>
      <c r="F53" s="60"/>
      <c r="G53" s="11">
        <f t="shared" si="4"/>
        <v>0</v>
      </c>
      <c r="H53" s="11">
        <f t="shared" si="5"/>
        <v>0</v>
      </c>
    </row>
    <row r="54" spans="2:8" x14ac:dyDescent="0.2">
      <c r="B54" s="16" t="s">
        <v>26</v>
      </c>
      <c r="C54" s="65"/>
      <c r="D54" s="63"/>
      <c r="E54" s="59"/>
      <c r="F54" s="60"/>
      <c r="G54" s="11">
        <f t="shared" si="4"/>
        <v>0</v>
      </c>
      <c r="H54" s="11">
        <f t="shared" si="5"/>
        <v>0</v>
      </c>
    </row>
    <row r="55" spans="2:8" x14ac:dyDescent="0.2">
      <c r="B55" s="16" t="s">
        <v>26</v>
      </c>
      <c r="C55" s="65"/>
      <c r="D55" s="63"/>
      <c r="E55" s="59"/>
      <c r="F55" s="60"/>
      <c r="G55" s="11">
        <f t="shared" si="4"/>
        <v>0</v>
      </c>
      <c r="H55" s="11">
        <f t="shared" si="5"/>
        <v>0</v>
      </c>
    </row>
    <row r="56" spans="2:8" ht="13.5" thickBot="1" x14ac:dyDescent="0.25">
      <c r="B56" s="16" t="s">
        <v>26</v>
      </c>
      <c r="C56" s="65"/>
      <c r="D56" s="63"/>
      <c r="E56" s="59"/>
      <c r="F56" s="60"/>
      <c r="G56" s="11">
        <f t="shared" si="4"/>
        <v>0</v>
      </c>
      <c r="H56" s="11">
        <f t="shared" si="5"/>
        <v>0</v>
      </c>
    </row>
    <row r="57" spans="2:8" ht="13.5" thickBot="1" x14ac:dyDescent="0.25">
      <c r="B57" s="117" t="s">
        <v>44</v>
      </c>
      <c r="C57" s="124"/>
      <c r="D57" s="124"/>
      <c r="E57" s="124"/>
      <c r="F57" s="119"/>
      <c r="G57" s="14">
        <f>SUM(G42:G56)</f>
        <v>0</v>
      </c>
      <c r="H57" s="14">
        <f>SUM(H42:H56)</f>
        <v>0</v>
      </c>
    </row>
  </sheetData>
  <sheetProtection algorithmName="SHA-512" hashValue="u9SatnNXePExDXq1gqnmrQXnpJGAuSwafmnUKrOxY0A/n2NeQ5CvLb80hHLsI6i0bc9sBtD55uzlqQGm+jFGDQ==" saltValue="tlnUwKjY7jdNiCOL00tUJQ==" spinCount="100000" sheet="1" objects="1" scenarios="1"/>
  <mergeCells count="5">
    <mergeCell ref="B3:C3"/>
    <mergeCell ref="B1:H1"/>
    <mergeCell ref="B21:F21"/>
    <mergeCell ref="B39:F39"/>
    <mergeCell ref="B57:F57"/>
  </mergeCells>
  <pageMargins left="0.39370078740157483" right="0.39370078740157483" top="0.78740157480314965" bottom="0.78740157480314965"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9F070-F3BA-4CFA-A3A7-95A30D33ED11}">
  <sheetPr>
    <pageSetUpPr fitToPage="1"/>
  </sheetPr>
  <dimension ref="B1:G280"/>
  <sheetViews>
    <sheetView topLeftCell="A31" workbookViewId="0">
      <selection activeCell="B46" sqref="B46"/>
    </sheetView>
  </sheetViews>
  <sheetFormatPr defaultRowHeight="15" x14ac:dyDescent="0.25"/>
  <cols>
    <col min="1" max="1" width="2.7109375" customWidth="1"/>
    <col min="2" max="2" width="44.140625" bestFit="1" customWidth="1"/>
    <col min="3" max="3" width="20.7109375" style="2" customWidth="1"/>
    <col min="4" max="4" width="20.7109375" customWidth="1"/>
  </cols>
  <sheetData>
    <row r="1" spans="2:7" s="34" customFormat="1" ht="16.5" thickBot="1" x14ac:dyDescent="0.3">
      <c r="B1" s="101" t="s">
        <v>35</v>
      </c>
      <c r="C1" s="102"/>
      <c r="D1" s="125"/>
      <c r="E1" s="33"/>
      <c r="F1" s="33"/>
      <c r="G1" s="33"/>
    </row>
    <row r="2" spans="2:7" s="3" customFormat="1" ht="12.75" x14ac:dyDescent="0.2">
      <c r="C2" s="6"/>
    </row>
    <row r="3" spans="2:7" s="3" customFormat="1" ht="12.75" x14ac:dyDescent="0.2">
      <c r="B3" s="120" t="s">
        <v>47</v>
      </c>
      <c r="C3" s="121"/>
    </row>
    <row r="4" spans="2:7" s="3" customFormat="1" ht="13.5" thickBot="1" x14ac:dyDescent="0.25">
      <c r="C4" s="6"/>
    </row>
    <row r="5" spans="2:7" s="3" customFormat="1" ht="13.5" thickBot="1" x14ac:dyDescent="0.25">
      <c r="B5" s="5" t="s">
        <v>48</v>
      </c>
      <c r="C5" s="25" t="s">
        <v>63</v>
      </c>
      <c r="D5" s="25" t="s">
        <v>64</v>
      </c>
    </row>
    <row r="6" spans="2:7" s="3" customFormat="1" ht="12.75" x14ac:dyDescent="0.2">
      <c r="B6" s="35" t="s">
        <v>49</v>
      </c>
      <c r="C6" s="16"/>
      <c r="D6" s="16"/>
    </row>
    <row r="7" spans="2:7" s="3" customFormat="1" ht="12.75" x14ac:dyDescent="0.2">
      <c r="B7" s="9" t="s">
        <v>50</v>
      </c>
      <c r="C7" s="37">
        <v>120</v>
      </c>
      <c r="D7" s="37">
        <v>120</v>
      </c>
    </row>
    <row r="8" spans="2:7" s="3" customFormat="1" ht="12.75" x14ac:dyDescent="0.2">
      <c r="B8" s="9" t="s">
        <v>65</v>
      </c>
      <c r="C8" s="43">
        <f>3/1.09</f>
        <v>2.7522935779816513</v>
      </c>
      <c r="D8" s="43">
        <v>3</v>
      </c>
    </row>
    <row r="9" spans="2:7" s="3" customFormat="1" ht="12.75" x14ac:dyDescent="0.2">
      <c r="B9" s="9" t="s">
        <v>51</v>
      </c>
      <c r="C9" s="37">
        <v>250</v>
      </c>
      <c r="D9" s="37">
        <v>250</v>
      </c>
    </row>
    <row r="10" spans="2:7" s="3" customFormat="1" ht="12.75" x14ac:dyDescent="0.2">
      <c r="B10" s="36" t="s">
        <v>52</v>
      </c>
      <c r="C10" s="38">
        <f>C7*C8*C9</f>
        <v>82568.80733944953</v>
      </c>
      <c r="D10" s="38">
        <f>D7*D8*D9</f>
        <v>90000</v>
      </c>
    </row>
    <row r="11" spans="2:7" s="3" customFormat="1" ht="12.75" x14ac:dyDescent="0.2">
      <c r="B11" s="9"/>
      <c r="C11" s="37"/>
      <c r="D11" s="37"/>
    </row>
    <row r="12" spans="2:7" s="3" customFormat="1" ht="12.75" x14ac:dyDescent="0.2">
      <c r="B12" s="9" t="s">
        <v>57</v>
      </c>
      <c r="C12" s="39">
        <v>0.2</v>
      </c>
      <c r="D12" s="39">
        <v>0.2</v>
      </c>
    </row>
    <row r="13" spans="2:7" s="3" customFormat="1" ht="12.75" x14ac:dyDescent="0.2">
      <c r="B13" s="9"/>
      <c r="C13" s="37"/>
      <c r="D13" s="37"/>
    </row>
    <row r="14" spans="2:7" s="3" customFormat="1" ht="12.75" x14ac:dyDescent="0.2">
      <c r="B14" s="36" t="s">
        <v>53</v>
      </c>
      <c r="C14" s="37"/>
      <c r="D14" s="37"/>
    </row>
    <row r="15" spans="2:7" s="3" customFormat="1" ht="12.75" x14ac:dyDescent="0.2">
      <c r="B15" s="9" t="s">
        <v>54</v>
      </c>
      <c r="C15" s="12">
        <f>C10/(1+C12)</f>
        <v>68807.339449541279</v>
      </c>
      <c r="D15" s="12">
        <f>D10/(1+D12)</f>
        <v>75000</v>
      </c>
    </row>
    <row r="16" spans="2:7" s="3" customFormat="1" ht="12.75" x14ac:dyDescent="0.2">
      <c r="B16" s="9" t="s">
        <v>19</v>
      </c>
      <c r="C16" s="12">
        <f>'1. Personeelskosten'!H13</f>
        <v>0</v>
      </c>
      <c r="D16" s="12">
        <f>'1. Personeelskosten'!I13</f>
        <v>0</v>
      </c>
    </row>
    <row r="17" spans="2:4" s="3" customFormat="1" ht="12.75" x14ac:dyDescent="0.2">
      <c r="B17" s="9" t="s">
        <v>55</v>
      </c>
      <c r="C17" s="12">
        <f>'2. Algemene kosten'!G21</f>
        <v>0</v>
      </c>
      <c r="D17" s="12">
        <f>'2. Algemene kosten'!H21</f>
        <v>0</v>
      </c>
    </row>
    <row r="18" spans="2:4" s="3" customFormat="1" ht="12.75" x14ac:dyDescent="0.2">
      <c r="B18" s="9" t="s">
        <v>56</v>
      </c>
      <c r="C18" s="57"/>
      <c r="D18" s="57"/>
    </row>
    <row r="19" spans="2:4" s="3" customFormat="1" ht="12.75" x14ac:dyDescent="0.2">
      <c r="B19" s="36" t="s">
        <v>62</v>
      </c>
      <c r="C19" s="38">
        <f>SUM(C15:C18)</f>
        <v>68807.339449541279</v>
      </c>
      <c r="D19" s="38">
        <f>SUM(D15:D18)</f>
        <v>75000</v>
      </c>
    </row>
    <row r="20" spans="2:4" s="3" customFormat="1" ht="13.5" thickBot="1" x14ac:dyDescent="0.25">
      <c r="B20" s="27"/>
      <c r="C20" s="40"/>
      <c r="D20" s="40"/>
    </row>
    <row r="21" spans="2:4" s="3" customFormat="1" ht="13.5" thickBot="1" x14ac:dyDescent="0.25">
      <c r="B21" s="5" t="s">
        <v>74</v>
      </c>
      <c r="C21" s="14">
        <f>C19-C10</f>
        <v>-13761.46788990825</v>
      </c>
      <c r="D21" s="14">
        <f>D19-D10</f>
        <v>-15000</v>
      </c>
    </row>
    <row r="22" spans="2:4" s="3" customFormat="1" ht="13.5" thickBot="1" x14ac:dyDescent="0.25">
      <c r="C22" s="6"/>
    </row>
    <row r="23" spans="2:4" s="3" customFormat="1" ht="13.5" thickBot="1" x14ac:dyDescent="0.25">
      <c r="B23" s="5" t="s">
        <v>72</v>
      </c>
      <c r="C23" s="25" t="s">
        <v>63</v>
      </c>
      <c r="D23" s="25" t="s">
        <v>64</v>
      </c>
    </row>
    <row r="24" spans="2:4" s="3" customFormat="1" ht="12.75" x14ac:dyDescent="0.2">
      <c r="B24" s="35" t="s">
        <v>49</v>
      </c>
      <c r="C24" s="16"/>
      <c r="D24" s="16"/>
    </row>
    <row r="25" spans="2:4" s="3" customFormat="1" ht="12.75" x14ac:dyDescent="0.2">
      <c r="B25" s="9" t="s">
        <v>50</v>
      </c>
      <c r="C25" s="37">
        <v>100</v>
      </c>
      <c r="D25" s="37">
        <v>100</v>
      </c>
    </row>
    <row r="26" spans="2:4" s="3" customFormat="1" ht="12.75" x14ac:dyDescent="0.2">
      <c r="B26" s="9" t="s">
        <v>65</v>
      </c>
      <c r="C26" s="43">
        <f>3/1.09</f>
        <v>2.7522935779816513</v>
      </c>
      <c r="D26" s="43">
        <v>3</v>
      </c>
    </row>
    <row r="27" spans="2:4" s="3" customFormat="1" ht="12.75" x14ac:dyDescent="0.2">
      <c r="B27" s="9" t="s">
        <v>51</v>
      </c>
      <c r="C27" s="37">
        <v>250</v>
      </c>
      <c r="D27" s="37">
        <v>250</v>
      </c>
    </row>
    <row r="28" spans="2:4" s="3" customFormat="1" ht="12.75" x14ac:dyDescent="0.2">
      <c r="B28" s="36" t="s">
        <v>52</v>
      </c>
      <c r="C28" s="38">
        <f>C25*C26*C27</f>
        <v>68807.339449541294</v>
      </c>
      <c r="D28" s="38">
        <f>D25*D26*D27</f>
        <v>75000</v>
      </c>
    </row>
    <row r="29" spans="2:4" s="3" customFormat="1" ht="12.75" x14ac:dyDescent="0.2">
      <c r="B29" s="9"/>
      <c r="C29" s="37"/>
      <c r="D29" s="37"/>
    </row>
    <row r="30" spans="2:4" s="3" customFormat="1" ht="12.75" x14ac:dyDescent="0.2">
      <c r="B30" s="9" t="s">
        <v>57</v>
      </c>
      <c r="C30" s="39">
        <v>0.2</v>
      </c>
      <c r="D30" s="39">
        <v>0.2</v>
      </c>
    </row>
    <row r="31" spans="2:4" s="3" customFormat="1" ht="12.75" x14ac:dyDescent="0.2">
      <c r="B31" s="9"/>
      <c r="C31" s="37"/>
      <c r="D31" s="37"/>
    </row>
    <row r="32" spans="2:4" s="3" customFormat="1" ht="12.75" x14ac:dyDescent="0.2">
      <c r="B32" s="36" t="s">
        <v>53</v>
      </c>
      <c r="C32" s="37"/>
      <c r="D32" s="37"/>
    </row>
    <row r="33" spans="2:4" s="3" customFormat="1" ht="12.75" x14ac:dyDescent="0.2">
      <c r="B33" s="9" t="s">
        <v>54</v>
      </c>
      <c r="C33" s="12">
        <f>C28/(1+C30)</f>
        <v>57339.449541284412</v>
      </c>
      <c r="D33" s="12">
        <f>D28/(1+D30)</f>
        <v>62500</v>
      </c>
    </row>
    <row r="34" spans="2:4" s="3" customFormat="1" ht="12.75" x14ac:dyDescent="0.2">
      <c r="B34" s="9" t="s">
        <v>19</v>
      </c>
      <c r="C34" s="12">
        <f>'1. Personeelskosten'!H23</f>
        <v>0</v>
      </c>
      <c r="D34" s="12">
        <f>'1. Personeelskosten'!I23</f>
        <v>0</v>
      </c>
    </row>
    <row r="35" spans="2:4" s="3" customFormat="1" ht="12.75" x14ac:dyDescent="0.2">
      <c r="B35" s="9" t="s">
        <v>55</v>
      </c>
      <c r="C35" s="12">
        <f>'2. Algemene kosten'!G39</f>
        <v>0</v>
      </c>
      <c r="D35" s="12">
        <f>'2. Algemene kosten'!H39</f>
        <v>0</v>
      </c>
    </row>
    <row r="36" spans="2:4" s="3" customFormat="1" ht="12.75" x14ac:dyDescent="0.2">
      <c r="B36" s="9" t="s">
        <v>56</v>
      </c>
      <c r="C36" s="57"/>
      <c r="D36" s="57"/>
    </row>
    <row r="37" spans="2:4" s="3" customFormat="1" ht="12.75" x14ac:dyDescent="0.2">
      <c r="B37" s="36" t="s">
        <v>62</v>
      </c>
      <c r="C37" s="38">
        <f>SUM(C33:C36)</f>
        <v>57339.449541284412</v>
      </c>
      <c r="D37" s="38">
        <f>SUM(D33:D36)</f>
        <v>62500</v>
      </c>
    </row>
    <row r="38" spans="2:4" s="3" customFormat="1" ht="13.5" thickBot="1" x14ac:dyDescent="0.25">
      <c r="B38" s="27"/>
      <c r="C38" s="40"/>
      <c r="D38" s="40"/>
    </row>
    <row r="39" spans="2:4" s="3" customFormat="1" ht="13.5" thickBot="1" x14ac:dyDescent="0.25">
      <c r="B39" s="5" t="s">
        <v>75</v>
      </c>
      <c r="C39" s="14">
        <f>C37-C28</f>
        <v>-11467.889908256882</v>
      </c>
      <c r="D39" s="14">
        <f>D37-D28</f>
        <v>-12500</v>
      </c>
    </row>
    <row r="40" spans="2:4" s="3" customFormat="1" ht="13.5" thickBot="1" x14ac:dyDescent="0.25">
      <c r="C40" s="6"/>
    </row>
    <row r="41" spans="2:4" s="3" customFormat="1" ht="13.5" thickBot="1" x14ac:dyDescent="0.25">
      <c r="B41" s="5" t="s">
        <v>73</v>
      </c>
      <c r="C41" s="25" t="s">
        <v>63</v>
      </c>
      <c r="D41" s="25" t="s">
        <v>64</v>
      </c>
    </row>
    <row r="42" spans="2:4" s="3" customFormat="1" ht="12.75" x14ac:dyDescent="0.2">
      <c r="B42" s="35" t="s">
        <v>49</v>
      </c>
      <c r="C42" s="16"/>
      <c r="D42" s="16"/>
    </row>
    <row r="43" spans="2:4" s="3" customFormat="1" ht="12.75" x14ac:dyDescent="0.2">
      <c r="B43" s="9" t="s">
        <v>50</v>
      </c>
      <c r="C43" s="37">
        <v>55</v>
      </c>
      <c r="D43" s="37">
        <v>55</v>
      </c>
    </row>
    <row r="44" spans="2:4" s="3" customFormat="1" ht="12.75" x14ac:dyDescent="0.2">
      <c r="B44" s="9" t="s">
        <v>65</v>
      </c>
      <c r="C44" s="75"/>
      <c r="D44" s="75"/>
    </row>
    <row r="45" spans="2:4" s="3" customFormat="1" ht="12.75" x14ac:dyDescent="0.2">
      <c r="B45" s="9" t="s">
        <v>51</v>
      </c>
      <c r="C45" s="37">
        <v>250</v>
      </c>
      <c r="D45" s="37">
        <v>250</v>
      </c>
    </row>
    <row r="46" spans="2:4" s="3" customFormat="1" ht="12.75" x14ac:dyDescent="0.2">
      <c r="B46" s="36" t="s">
        <v>52</v>
      </c>
      <c r="C46" s="38">
        <f>C43*C44*C45</f>
        <v>0</v>
      </c>
      <c r="D46" s="38">
        <f>D43*D44*D45</f>
        <v>0</v>
      </c>
    </row>
    <row r="47" spans="2:4" s="3" customFormat="1" ht="12.75" x14ac:dyDescent="0.2">
      <c r="B47" s="9"/>
      <c r="C47" s="37"/>
      <c r="D47" s="37"/>
    </row>
    <row r="48" spans="2:4" s="3" customFormat="1" ht="12.75" x14ac:dyDescent="0.2">
      <c r="B48" s="9" t="s">
        <v>57</v>
      </c>
      <c r="C48" s="58"/>
      <c r="D48" s="58"/>
    </row>
    <row r="49" spans="2:4" s="3" customFormat="1" ht="12.75" x14ac:dyDescent="0.2">
      <c r="B49" s="9"/>
      <c r="C49" s="37"/>
      <c r="D49" s="37"/>
    </row>
    <row r="50" spans="2:4" s="3" customFormat="1" ht="12.75" x14ac:dyDescent="0.2">
      <c r="B50" s="36" t="s">
        <v>53</v>
      </c>
      <c r="C50" s="37"/>
      <c r="D50" s="37"/>
    </row>
    <row r="51" spans="2:4" s="3" customFormat="1" ht="12.75" x14ac:dyDescent="0.2">
      <c r="B51" s="9" t="s">
        <v>54</v>
      </c>
      <c r="C51" s="12">
        <f>C46/(1+C48)</f>
        <v>0</v>
      </c>
      <c r="D51" s="12">
        <f>D46/(1+D48)</f>
        <v>0</v>
      </c>
    </row>
    <row r="52" spans="2:4" s="3" customFormat="1" ht="12.75" x14ac:dyDescent="0.2">
      <c r="B52" s="9" t="s">
        <v>19</v>
      </c>
      <c r="C52" s="12">
        <f>'1. Personeelskosten'!H33</f>
        <v>0</v>
      </c>
      <c r="D52" s="12">
        <f>'1. Personeelskosten'!I33</f>
        <v>0</v>
      </c>
    </row>
    <row r="53" spans="2:4" s="3" customFormat="1" ht="12.75" x14ac:dyDescent="0.2">
      <c r="B53" s="9" t="s">
        <v>55</v>
      </c>
      <c r="C53" s="12">
        <f>'2. Algemene kosten'!G57</f>
        <v>0</v>
      </c>
      <c r="D53" s="12">
        <f>'2. Algemene kosten'!H57</f>
        <v>0</v>
      </c>
    </row>
    <row r="54" spans="2:4" s="3" customFormat="1" ht="12.75" x14ac:dyDescent="0.2">
      <c r="B54" s="9" t="s">
        <v>56</v>
      </c>
      <c r="C54" s="57"/>
      <c r="D54" s="57"/>
    </row>
    <row r="55" spans="2:4" s="3" customFormat="1" ht="12.75" x14ac:dyDescent="0.2">
      <c r="B55" s="36" t="s">
        <v>62</v>
      </c>
      <c r="C55" s="38">
        <f>SUM(C51:C54)</f>
        <v>0</v>
      </c>
      <c r="D55" s="38">
        <f>SUM(D51:D54)</f>
        <v>0</v>
      </c>
    </row>
    <row r="56" spans="2:4" s="3" customFormat="1" ht="13.5" thickBot="1" x14ac:dyDescent="0.25">
      <c r="B56" s="27"/>
      <c r="C56" s="40"/>
      <c r="D56" s="40"/>
    </row>
    <row r="57" spans="2:4" s="3" customFormat="1" ht="13.5" thickBot="1" x14ac:dyDescent="0.25">
      <c r="B57" s="5" t="s">
        <v>76</v>
      </c>
      <c r="C57" s="14">
        <f>C55-C46</f>
        <v>0</v>
      </c>
      <c r="D57" s="14">
        <f>D55-D46</f>
        <v>0</v>
      </c>
    </row>
    <row r="58" spans="2:4" s="3" customFormat="1" ht="12.75" x14ac:dyDescent="0.2">
      <c r="C58" s="6"/>
    </row>
    <row r="59" spans="2:4" s="3" customFormat="1" ht="12.75" x14ac:dyDescent="0.2">
      <c r="C59" s="6"/>
    </row>
    <row r="60" spans="2:4" s="3" customFormat="1" ht="12.75" x14ac:dyDescent="0.2">
      <c r="C60" s="6"/>
    </row>
    <row r="61" spans="2:4" s="3" customFormat="1" ht="12.75" x14ac:dyDescent="0.2">
      <c r="C61" s="6"/>
    </row>
    <row r="62" spans="2:4" s="3" customFormat="1" ht="12.75" x14ac:dyDescent="0.2">
      <c r="C62" s="6"/>
    </row>
    <row r="63" spans="2:4" s="3" customFormat="1" ht="12.75" x14ac:dyDescent="0.2">
      <c r="C63" s="6"/>
    </row>
    <row r="64" spans="2:4" s="3" customFormat="1" ht="12.75" x14ac:dyDescent="0.2">
      <c r="C64" s="6"/>
    </row>
    <row r="65" spans="3:3" s="3" customFormat="1" ht="12.75" x14ac:dyDescent="0.2">
      <c r="C65" s="6"/>
    </row>
    <row r="66" spans="3:3" s="3" customFormat="1" ht="12.75" x14ac:dyDescent="0.2">
      <c r="C66" s="6"/>
    </row>
    <row r="67" spans="3:3" s="3" customFormat="1" ht="12.75" x14ac:dyDescent="0.2">
      <c r="C67" s="6"/>
    </row>
    <row r="68" spans="3:3" s="3" customFormat="1" ht="12.75" x14ac:dyDescent="0.2">
      <c r="C68" s="6"/>
    </row>
    <row r="69" spans="3:3" s="3" customFormat="1" ht="12.75" x14ac:dyDescent="0.2">
      <c r="C69" s="6"/>
    </row>
    <row r="70" spans="3:3" s="3" customFormat="1" ht="12.75" x14ac:dyDescent="0.2">
      <c r="C70" s="6"/>
    </row>
    <row r="71" spans="3:3" s="3" customFormat="1" ht="12.75" x14ac:dyDescent="0.2">
      <c r="C71" s="6"/>
    </row>
    <row r="72" spans="3:3" s="3" customFormat="1" ht="12.75" x14ac:dyDescent="0.2">
      <c r="C72" s="6"/>
    </row>
    <row r="73" spans="3:3" s="3" customFormat="1" ht="12.75" x14ac:dyDescent="0.2">
      <c r="C73" s="6"/>
    </row>
    <row r="74" spans="3:3" s="3" customFormat="1" ht="12.75" x14ac:dyDescent="0.2">
      <c r="C74" s="6"/>
    </row>
    <row r="75" spans="3:3" s="3" customFormat="1" ht="12.75" x14ac:dyDescent="0.2">
      <c r="C75" s="6"/>
    </row>
    <row r="76" spans="3:3" s="3" customFormat="1" ht="12.75" x14ac:dyDescent="0.2">
      <c r="C76" s="6"/>
    </row>
    <row r="77" spans="3:3" s="3" customFormat="1" ht="12.75" x14ac:dyDescent="0.2">
      <c r="C77" s="6"/>
    </row>
    <row r="78" spans="3:3" s="3" customFormat="1" ht="12.75" x14ac:dyDescent="0.2">
      <c r="C78" s="6"/>
    </row>
    <row r="79" spans="3:3" s="3" customFormat="1" ht="12.75" x14ac:dyDescent="0.2">
      <c r="C79" s="6"/>
    </row>
    <row r="80" spans="3:3" s="3" customFormat="1" ht="12.75" x14ac:dyDescent="0.2">
      <c r="C80" s="6"/>
    </row>
    <row r="81" spans="3:3" s="3" customFormat="1" ht="12.75" x14ac:dyDescent="0.2">
      <c r="C81" s="6"/>
    </row>
    <row r="82" spans="3:3" s="3" customFormat="1" ht="12.75" x14ac:dyDescent="0.2">
      <c r="C82" s="6"/>
    </row>
    <row r="83" spans="3:3" s="3" customFormat="1" ht="12.75" x14ac:dyDescent="0.2">
      <c r="C83" s="6"/>
    </row>
    <row r="84" spans="3:3" s="3" customFormat="1" ht="12.75" x14ac:dyDescent="0.2">
      <c r="C84" s="6"/>
    </row>
    <row r="85" spans="3:3" s="3" customFormat="1" ht="12.75" x14ac:dyDescent="0.2">
      <c r="C85" s="6"/>
    </row>
    <row r="86" spans="3:3" s="3" customFormat="1" ht="12.75" x14ac:dyDescent="0.2">
      <c r="C86" s="6"/>
    </row>
    <row r="87" spans="3:3" s="3" customFormat="1" ht="12.75" x14ac:dyDescent="0.2">
      <c r="C87" s="6"/>
    </row>
    <row r="88" spans="3:3" s="3" customFormat="1" ht="12.75" x14ac:dyDescent="0.2">
      <c r="C88" s="6"/>
    </row>
    <row r="89" spans="3:3" s="3" customFormat="1" ht="12.75" x14ac:dyDescent="0.2">
      <c r="C89" s="6"/>
    </row>
    <row r="90" spans="3:3" s="3" customFormat="1" ht="12.75" x14ac:dyDescent="0.2">
      <c r="C90" s="6"/>
    </row>
    <row r="91" spans="3:3" s="3" customFormat="1" ht="12.75" x14ac:dyDescent="0.2">
      <c r="C91" s="6"/>
    </row>
    <row r="92" spans="3:3" s="3" customFormat="1" ht="12.75" x14ac:dyDescent="0.2">
      <c r="C92" s="6"/>
    </row>
    <row r="93" spans="3:3" s="3" customFormat="1" ht="12.75" x14ac:dyDescent="0.2">
      <c r="C93" s="6"/>
    </row>
    <row r="94" spans="3:3" s="3" customFormat="1" ht="12.75" x14ac:dyDescent="0.2">
      <c r="C94" s="6"/>
    </row>
    <row r="95" spans="3:3" s="3" customFormat="1" ht="12.75" x14ac:dyDescent="0.2">
      <c r="C95" s="6"/>
    </row>
    <row r="96" spans="3:3" s="3" customFormat="1" ht="12.75" x14ac:dyDescent="0.2">
      <c r="C96" s="6"/>
    </row>
    <row r="97" spans="3:3" s="3" customFormat="1" ht="12.75" x14ac:dyDescent="0.2">
      <c r="C97" s="6"/>
    </row>
    <row r="98" spans="3:3" s="3" customFormat="1" ht="12.75" x14ac:dyDescent="0.2">
      <c r="C98" s="6"/>
    </row>
    <row r="99" spans="3:3" s="3" customFormat="1" ht="12.75" x14ac:dyDescent="0.2">
      <c r="C99" s="6"/>
    </row>
    <row r="100" spans="3:3" s="3" customFormat="1" ht="12.75" x14ac:dyDescent="0.2">
      <c r="C100" s="6"/>
    </row>
    <row r="101" spans="3:3" s="3" customFormat="1" ht="12.75" x14ac:dyDescent="0.2">
      <c r="C101" s="6"/>
    </row>
    <row r="102" spans="3:3" s="3" customFormat="1" ht="12.75" x14ac:dyDescent="0.2">
      <c r="C102" s="6"/>
    </row>
    <row r="103" spans="3:3" s="3" customFormat="1" ht="12.75" x14ac:dyDescent="0.2">
      <c r="C103" s="6"/>
    </row>
    <row r="104" spans="3:3" s="3" customFormat="1" ht="12.75" x14ac:dyDescent="0.2">
      <c r="C104" s="6"/>
    </row>
    <row r="105" spans="3:3" s="3" customFormat="1" ht="12.75" x14ac:dyDescent="0.2">
      <c r="C105" s="6"/>
    </row>
    <row r="106" spans="3:3" s="3" customFormat="1" ht="12.75" x14ac:dyDescent="0.2">
      <c r="C106" s="6"/>
    </row>
    <row r="107" spans="3:3" s="3" customFormat="1" ht="12.75" x14ac:dyDescent="0.2">
      <c r="C107" s="6"/>
    </row>
    <row r="108" spans="3:3" s="3" customFormat="1" ht="12.75" x14ac:dyDescent="0.2">
      <c r="C108" s="6"/>
    </row>
    <row r="109" spans="3:3" s="3" customFormat="1" ht="12.75" x14ac:dyDescent="0.2">
      <c r="C109" s="6"/>
    </row>
    <row r="110" spans="3:3" s="3" customFormat="1" ht="12.75" x14ac:dyDescent="0.2">
      <c r="C110" s="6"/>
    </row>
    <row r="111" spans="3:3" s="3" customFormat="1" ht="12.75" x14ac:dyDescent="0.2">
      <c r="C111" s="6"/>
    </row>
    <row r="112" spans="3:3" s="3" customFormat="1" ht="12.75" x14ac:dyDescent="0.2">
      <c r="C112" s="6"/>
    </row>
    <row r="113" spans="3:3" s="3" customFormat="1" ht="12.75" x14ac:dyDescent="0.2">
      <c r="C113" s="6"/>
    </row>
    <row r="114" spans="3:3" s="3" customFormat="1" ht="12.75" x14ac:dyDescent="0.2">
      <c r="C114" s="6"/>
    </row>
    <row r="115" spans="3:3" s="3" customFormat="1" ht="12.75" x14ac:dyDescent="0.2">
      <c r="C115" s="6"/>
    </row>
    <row r="116" spans="3:3" s="3" customFormat="1" ht="12.75" x14ac:dyDescent="0.2">
      <c r="C116" s="6"/>
    </row>
    <row r="117" spans="3:3" s="3" customFormat="1" ht="12.75" x14ac:dyDescent="0.2">
      <c r="C117" s="6"/>
    </row>
    <row r="118" spans="3:3" s="3" customFormat="1" ht="12.75" x14ac:dyDescent="0.2">
      <c r="C118" s="6"/>
    </row>
    <row r="119" spans="3:3" s="3" customFormat="1" ht="12.75" x14ac:dyDescent="0.2">
      <c r="C119" s="6"/>
    </row>
    <row r="120" spans="3:3" s="3" customFormat="1" ht="12.75" x14ac:dyDescent="0.2">
      <c r="C120" s="6"/>
    </row>
    <row r="121" spans="3:3" s="3" customFormat="1" ht="12.75" x14ac:dyDescent="0.2">
      <c r="C121" s="6"/>
    </row>
    <row r="122" spans="3:3" s="3" customFormat="1" ht="12.75" x14ac:dyDescent="0.2">
      <c r="C122" s="6"/>
    </row>
    <row r="123" spans="3:3" s="3" customFormat="1" ht="12.75" x14ac:dyDescent="0.2">
      <c r="C123" s="6"/>
    </row>
    <row r="124" spans="3:3" s="3" customFormat="1" ht="12.75" x14ac:dyDescent="0.2">
      <c r="C124" s="6"/>
    </row>
    <row r="125" spans="3:3" s="3" customFormat="1" ht="12.75" x14ac:dyDescent="0.2">
      <c r="C125" s="6"/>
    </row>
    <row r="126" spans="3:3" s="3" customFormat="1" ht="12.75" x14ac:dyDescent="0.2">
      <c r="C126" s="6"/>
    </row>
    <row r="127" spans="3:3" s="3" customFormat="1" ht="12.75" x14ac:dyDescent="0.2">
      <c r="C127" s="6"/>
    </row>
    <row r="128" spans="3:3" s="3" customFormat="1" ht="12.75" x14ac:dyDescent="0.2">
      <c r="C128" s="6"/>
    </row>
    <row r="129" spans="3:3" s="3" customFormat="1" ht="12.75" x14ac:dyDescent="0.2">
      <c r="C129" s="6"/>
    </row>
    <row r="130" spans="3:3" s="3" customFormat="1" ht="12.75" x14ac:dyDescent="0.2">
      <c r="C130" s="6"/>
    </row>
    <row r="131" spans="3:3" s="3" customFormat="1" ht="12.75" x14ac:dyDescent="0.2">
      <c r="C131" s="6"/>
    </row>
    <row r="132" spans="3:3" s="3" customFormat="1" ht="12.75" x14ac:dyDescent="0.2">
      <c r="C132" s="6"/>
    </row>
    <row r="133" spans="3:3" s="3" customFormat="1" ht="12.75" x14ac:dyDescent="0.2">
      <c r="C133" s="6"/>
    </row>
    <row r="134" spans="3:3" s="3" customFormat="1" ht="12.75" x14ac:dyDescent="0.2">
      <c r="C134" s="6"/>
    </row>
    <row r="135" spans="3:3" s="3" customFormat="1" ht="12.75" x14ac:dyDescent="0.2">
      <c r="C135" s="6"/>
    </row>
    <row r="136" spans="3:3" s="3" customFormat="1" ht="12.75" x14ac:dyDescent="0.2">
      <c r="C136" s="6"/>
    </row>
    <row r="137" spans="3:3" s="3" customFormat="1" ht="12.75" x14ac:dyDescent="0.2">
      <c r="C137" s="6"/>
    </row>
    <row r="138" spans="3:3" s="3" customFormat="1" ht="12.75" x14ac:dyDescent="0.2">
      <c r="C138" s="6"/>
    </row>
    <row r="139" spans="3:3" s="3" customFormat="1" ht="12.75" x14ac:dyDescent="0.2">
      <c r="C139" s="6"/>
    </row>
    <row r="140" spans="3:3" s="3" customFormat="1" ht="12.75" x14ac:dyDescent="0.2">
      <c r="C140" s="6"/>
    </row>
    <row r="141" spans="3:3" s="3" customFormat="1" ht="12.75" x14ac:dyDescent="0.2">
      <c r="C141" s="6"/>
    </row>
    <row r="142" spans="3:3" s="3" customFormat="1" ht="12.75" x14ac:dyDescent="0.2">
      <c r="C142" s="6"/>
    </row>
    <row r="143" spans="3:3" s="3" customFormat="1" ht="12.75" x14ac:dyDescent="0.2">
      <c r="C143" s="6"/>
    </row>
    <row r="144" spans="3:3" s="3" customFormat="1" ht="12.75" x14ac:dyDescent="0.2">
      <c r="C144" s="6"/>
    </row>
    <row r="145" spans="3:3" s="3" customFormat="1" ht="12.75" x14ac:dyDescent="0.2">
      <c r="C145" s="6"/>
    </row>
    <row r="146" spans="3:3" s="3" customFormat="1" ht="12.75" x14ac:dyDescent="0.2">
      <c r="C146" s="6"/>
    </row>
    <row r="147" spans="3:3" s="3" customFormat="1" ht="12.75" x14ac:dyDescent="0.2">
      <c r="C147" s="6"/>
    </row>
    <row r="148" spans="3:3" s="3" customFormat="1" ht="12.75" x14ac:dyDescent="0.2">
      <c r="C148" s="6"/>
    </row>
    <row r="149" spans="3:3" s="3" customFormat="1" ht="12.75" x14ac:dyDescent="0.2">
      <c r="C149" s="6"/>
    </row>
    <row r="150" spans="3:3" s="3" customFormat="1" ht="12.75" x14ac:dyDescent="0.2">
      <c r="C150" s="6"/>
    </row>
    <row r="151" spans="3:3" s="3" customFormat="1" ht="12.75" x14ac:dyDescent="0.2">
      <c r="C151" s="6"/>
    </row>
    <row r="152" spans="3:3" s="3" customFormat="1" ht="12.75" x14ac:dyDescent="0.2">
      <c r="C152" s="6"/>
    </row>
    <row r="153" spans="3:3" s="3" customFormat="1" ht="12.75" x14ac:dyDescent="0.2">
      <c r="C153" s="6"/>
    </row>
    <row r="154" spans="3:3" s="3" customFormat="1" ht="12.75" x14ac:dyDescent="0.2">
      <c r="C154" s="6"/>
    </row>
    <row r="155" spans="3:3" s="3" customFormat="1" ht="12.75" x14ac:dyDescent="0.2">
      <c r="C155" s="6"/>
    </row>
    <row r="156" spans="3:3" s="3" customFormat="1" ht="12.75" x14ac:dyDescent="0.2">
      <c r="C156" s="6"/>
    </row>
    <row r="157" spans="3:3" s="3" customFormat="1" ht="12.75" x14ac:dyDescent="0.2">
      <c r="C157" s="6"/>
    </row>
    <row r="158" spans="3:3" s="3" customFormat="1" ht="12.75" x14ac:dyDescent="0.2">
      <c r="C158" s="6"/>
    </row>
    <row r="159" spans="3:3" s="3" customFormat="1" ht="12.75" x14ac:dyDescent="0.2">
      <c r="C159" s="6"/>
    </row>
    <row r="160" spans="3:3" s="3" customFormat="1" ht="12.75" x14ac:dyDescent="0.2">
      <c r="C160" s="6"/>
    </row>
    <row r="161" spans="3:3" s="3" customFormat="1" ht="12.75" x14ac:dyDescent="0.2">
      <c r="C161" s="6"/>
    </row>
    <row r="162" spans="3:3" s="3" customFormat="1" ht="12.75" x14ac:dyDescent="0.2">
      <c r="C162" s="6"/>
    </row>
    <row r="163" spans="3:3" s="3" customFormat="1" ht="12.75" x14ac:dyDescent="0.2">
      <c r="C163" s="6"/>
    </row>
    <row r="164" spans="3:3" s="3" customFormat="1" ht="12.75" x14ac:dyDescent="0.2">
      <c r="C164" s="6"/>
    </row>
    <row r="165" spans="3:3" s="3" customFormat="1" ht="12.75" x14ac:dyDescent="0.2">
      <c r="C165" s="6"/>
    </row>
    <row r="166" spans="3:3" s="3" customFormat="1" ht="12.75" x14ac:dyDescent="0.2">
      <c r="C166" s="6"/>
    </row>
    <row r="167" spans="3:3" s="3" customFormat="1" ht="12.75" x14ac:dyDescent="0.2">
      <c r="C167" s="6"/>
    </row>
    <row r="168" spans="3:3" s="3" customFormat="1" ht="12.75" x14ac:dyDescent="0.2">
      <c r="C168" s="6"/>
    </row>
    <row r="169" spans="3:3" s="3" customFormat="1" ht="12.75" x14ac:dyDescent="0.2">
      <c r="C169" s="6"/>
    </row>
    <row r="170" spans="3:3" s="3" customFormat="1" ht="12.75" x14ac:dyDescent="0.2">
      <c r="C170" s="6"/>
    </row>
    <row r="171" spans="3:3" s="3" customFormat="1" ht="12.75" x14ac:dyDescent="0.2">
      <c r="C171" s="6"/>
    </row>
    <row r="172" spans="3:3" s="3" customFormat="1" ht="12.75" x14ac:dyDescent="0.2">
      <c r="C172" s="6"/>
    </row>
    <row r="173" spans="3:3" s="3" customFormat="1" ht="12.75" x14ac:dyDescent="0.2">
      <c r="C173" s="6"/>
    </row>
    <row r="174" spans="3:3" s="3" customFormat="1" ht="12.75" x14ac:dyDescent="0.2">
      <c r="C174" s="6"/>
    </row>
    <row r="175" spans="3:3" s="3" customFormat="1" ht="12.75" x14ac:dyDescent="0.2">
      <c r="C175" s="6"/>
    </row>
    <row r="176" spans="3:3" s="3" customFormat="1" ht="12.75" x14ac:dyDescent="0.2">
      <c r="C176" s="6"/>
    </row>
    <row r="177" spans="3:3" s="3" customFormat="1" ht="12.75" x14ac:dyDescent="0.2">
      <c r="C177" s="6"/>
    </row>
    <row r="178" spans="3:3" s="3" customFormat="1" ht="12.75" x14ac:dyDescent="0.2">
      <c r="C178" s="6"/>
    </row>
    <row r="179" spans="3:3" s="3" customFormat="1" ht="12.75" x14ac:dyDescent="0.2">
      <c r="C179" s="6"/>
    </row>
    <row r="180" spans="3:3" s="3" customFormat="1" ht="12.75" x14ac:dyDescent="0.2">
      <c r="C180" s="6"/>
    </row>
    <row r="181" spans="3:3" s="3" customFormat="1" ht="12.75" x14ac:dyDescent="0.2">
      <c r="C181" s="6"/>
    </row>
    <row r="182" spans="3:3" s="3" customFormat="1" ht="12.75" x14ac:dyDescent="0.2">
      <c r="C182" s="6"/>
    </row>
    <row r="183" spans="3:3" s="3" customFormat="1" ht="12.75" x14ac:dyDescent="0.2">
      <c r="C183" s="6"/>
    </row>
    <row r="184" spans="3:3" s="3" customFormat="1" ht="12.75" x14ac:dyDescent="0.2">
      <c r="C184" s="6"/>
    </row>
    <row r="185" spans="3:3" s="3" customFormat="1" ht="12.75" x14ac:dyDescent="0.2">
      <c r="C185" s="6"/>
    </row>
    <row r="186" spans="3:3" s="3" customFormat="1" ht="12.75" x14ac:dyDescent="0.2">
      <c r="C186" s="6"/>
    </row>
    <row r="187" spans="3:3" s="3" customFormat="1" ht="12.75" x14ac:dyDescent="0.2">
      <c r="C187" s="6"/>
    </row>
    <row r="188" spans="3:3" s="3" customFormat="1" ht="12.75" x14ac:dyDescent="0.2">
      <c r="C188" s="6"/>
    </row>
    <row r="189" spans="3:3" s="3" customFormat="1" ht="12.75" x14ac:dyDescent="0.2">
      <c r="C189" s="6"/>
    </row>
    <row r="190" spans="3:3" s="3" customFormat="1" ht="12.75" x14ac:dyDescent="0.2">
      <c r="C190" s="6"/>
    </row>
    <row r="191" spans="3:3" s="3" customFormat="1" ht="12.75" x14ac:dyDescent="0.2">
      <c r="C191" s="6"/>
    </row>
    <row r="192" spans="3:3" s="3" customFormat="1" ht="12.75" x14ac:dyDescent="0.2">
      <c r="C192" s="6"/>
    </row>
    <row r="193" spans="3:3" s="3" customFormat="1" ht="12.75" x14ac:dyDescent="0.2">
      <c r="C193" s="6"/>
    </row>
    <row r="194" spans="3:3" s="3" customFormat="1" ht="12.75" x14ac:dyDescent="0.2">
      <c r="C194" s="6"/>
    </row>
    <row r="195" spans="3:3" s="3" customFormat="1" ht="12.75" x14ac:dyDescent="0.2">
      <c r="C195" s="6"/>
    </row>
    <row r="196" spans="3:3" s="3" customFormat="1" ht="12.75" x14ac:dyDescent="0.2">
      <c r="C196" s="6"/>
    </row>
    <row r="197" spans="3:3" s="3" customFormat="1" ht="12.75" x14ac:dyDescent="0.2">
      <c r="C197" s="6"/>
    </row>
    <row r="198" spans="3:3" s="3" customFormat="1" ht="12.75" x14ac:dyDescent="0.2">
      <c r="C198" s="6"/>
    </row>
    <row r="199" spans="3:3" s="3" customFormat="1" ht="12.75" x14ac:dyDescent="0.2">
      <c r="C199" s="6"/>
    </row>
    <row r="200" spans="3:3" s="3" customFormat="1" ht="12.75" x14ac:dyDescent="0.2">
      <c r="C200" s="6"/>
    </row>
    <row r="201" spans="3:3" s="3" customFormat="1" ht="12.75" x14ac:dyDescent="0.2">
      <c r="C201" s="6"/>
    </row>
    <row r="202" spans="3:3" s="3" customFormat="1" ht="12.75" x14ac:dyDescent="0.2">
      <c r="C202" s="6"/>
    </row>
    <row r="203" spans="3:3" s="3" customFormat="1" ht="12.75" x14ac:dyDescent="0.2">
      <c r="C203" s="6"/>
    </row>
    <row r="204" spans="3:3" s="3" customFormat="1" ht="12.75" x14ac:dyDescent="0.2">
      <c r="C204" s="6"/>
    </row>
    <row r="205" spans="3:3" s="3" customFormat="1" ht="12.75" x14ac:dyDescent="0.2">
      <c r="C205" s="6"/>
    </row>
    <row r="206" spans="3:3" s="3" customFormat="1" ht="12.75" x14ac:dyDescent="0.2">
      <c r="C206" s="6"/>
    </row>
    <row r="207" spans="3:3" s="3" customFormat="1" ht="12.75" x14ac:dyDescent="0.2">
      <c r="C207" s="6"/>
    </row>
    <row r="208" spans="3:3" s="3" customFormat="1" ht="12.75" x14ac:dyDescent="0.2">
      <c r="C208" s="6"/>
    </row>
    <row r="209" spans="3:3" s="3" customFormat="1" ht="12.75" x14ac:dyDescent="0.2">
      <c r="C209" s="6"/>
    </row>
    <row r="210" spans="3:3" s="3" customFormat="1" ht="12.75" x14ac:dyDescent="0.2">
      <c r="C210" s="6"/>
    </row>
    <row r="211" spans="3:3" s="3" customFormat="1" ht="12.75" x14ac:dyDescent="0.2">
      <c r="C211" s="6"/>
    </row>
    <row r="212" spans="3:3" s="3" customFormat="1" ht="12.75" x14ac:dyDescent="0.2">
      <c r="C212" s="6"/>
    </row>
    <row r="213" spans="3:3" s="3" customFormat="1" ht="12.75" x14ac:dyDescent="0.2">
      <c r="C213" s="6"/>
    </row>
    <row r="214" spans="3:3" s="3" customFormat="1" ht="12.75" x14ac:dyDescent="0.2">
      <c r="C214" s="6"/>
    </row>
    <row r="215" spans="3:3" s="3" customFormat="1" ht="12.75" x14ac:dyDescent="0.2">
      <c r="C215" s="6"/>
    </row>
    <row r="216" spans="3:3" s="3" customFormat="1" ht="12.75" x14ac:dyDescent="0.2">
      <c r="C216" s="6"/>
    </row>
    <row r="217" spans="3:3" s="3" customFormat="1" ht="12.75" x14ac:dyDescent="0.2">
      <c r="C217" s="6"/>
    </row>
    <row r="218" spans="3:3" s="3" customFormat="1" ht="12.75" x14ac:dyDescent="0.2">
      <c r="C218" s="6"/>
    </row>
    <row r="219" spans="3:3" s="3" customFormat="1" ht="12.75" x14ac:dyDescent="0.2">
      <c r="C219" s="6"/>
    </row>
    <row r="220" spans="3:3" s="3" customFormat="1" ht="12.75" x14ac:dyDescent="0.2">
      <c r="C220" s="6"/>
    </row>
    <row r="221" spans="3:3" s="3" customFormat="1" ht="12.75" x14ac:dyDescent="0.2">
      <c r="C221" s="6"/>
    </row>
    <row r="222" spans="3:3" s="3" customFormat="1" ht="12.75" x14ac:dyDescent="0.2">
      <c r="C222" s="6"/>
    </row>
    <row r="223" spans="3:3" s="3" customFormat="1" ht="12.75" x14ac:dyDescent="0.2">
      <c r="C223" s="6"/>
    </row>
    <row r="224" spans="3:3" s="3" customFormat="1" ht="12.75" x14ac:dyDescent="0.2">
      <c r="C224" s="6"/>
    </row>
    <row r="225" spans="3:3" s="3" customFormat="1" ht="12.75" x14ac:dyDescent="0.2">
      <c r="C225" s="6"/>
    </row>
    <row r="226" spans="3:3" s="3" customFormat="1" ht="12.75" x14ac:dyDescent="0.2">
      <c r="C226" s="6"/>
    </row>
    <row r="227" spans="3:3" s="3" customFormat="1" ht="12.75" x14ac:dyDescent="0.2">
      <c r="C227" s="6"/>
    </row>
    <row r="228" spans="3:3" s="3" customFormat="1" ht="12.75" x14ac:dyDescent="0.2">
      <c r="C228" s="6"/>
    </row>
    <row r="229" spans="3:3" s="3" customFormat="1" ht="12.75" x14ac:dyDescent="0.2">
      <c r="C229" s="6"/>
    </row>
    <row r="230" spans="3:3" s="3" customFormat="1" ht="12.75" x14ac:dyDescent="0.2">
      <c r="C230" s="6"/>
    </row>
    <row r="231" spans="3:3" s="3" customFormat="1" ht="12.75" x14ac:dyDescent="0.2">
      <c r="C231" s="6"/>
    </row>
    <row r="232" spans="3:3" s="3" customFormat="1" ht="12.75" x14ac:dyDescent="0.2">
      <c r="C232" s="6"/>
    </row>
    <row r="233" spans="3:3" s="3" customFormat="1" ht="12.75" x14ac:dyDescent="0.2">
      <c r="C233" s="6"/>
    </row>
    <row r="234" spans="3:3" s="3" customFormat="1" ht="12.75" x14ac:dyDescent="0.2">
      <c r="C234" s="6"/>
    </row>
    <row r="235" spans="3:3" s="3" customFormat="1" ht="12.75" x14ac:dyDescent="0.2">
      <c r="C235" s="6"/>
    </row>
    <row r="236" spans="3:3" s="3" customFormat="1" ht="12.75" x14ac:dyDescent="0.2">
      <c r="C236" s="6"/>
    </row>
    <row r="237" spans="3:3" s="3" customFormat="1" ht="12.75" x14ac:dyDescent="0.2">
      <c r="C237" s="6"/>
    </row>
    <row r="238" spans="3:3" s="3" customFormat="1" ht="12.75" x14ac:dyDescent="0.2">
      <c r="C238" s="6"/>
    </row>
    <row r="239" spans="3:3" s="3" customFormat="1" ht="12.75" x14ac:dyDescent="0.2">
      <c r="C239" s="6"/>
    </row>
    <row r="240" spans="3:3" s="3" customFormat="1" ht="12.75" x14ac:dyDescent="0.2">
      <c r="C240" s="6"/>
    </row>
    <row r="241" spans="3:3" s="3" customFormat="1" ht="12.75" x14ac:dyDescent="0.2">
      <c r="C241" s="6"/>
    </row>
    <row r="242" spans="3:3" s="3" customFormat="1" ht="12.75" x14ac:dyDescent="0.2">
      <c r="C242" s="6"/>
    </row>
    <row r="243" spans="3:3" s="3" customFormat="1" ht="12.75" x14ac:dyDescent="0.2">
      <c r="C243" s="6"/>
    </row>
    <row r="244" spans="3:3" s="3" customFormat="1" ht="12.75" x14ac:dyDescent="0.2">
      <c r="C244" s="6"/>
    </row>
    <row r="245" spans="3:3" s="3" customFormat="1" ht="12.75" x14ac:dyDescent="0.2">
      <c r="C245" s="6"/>
    </row>
    <row r="246" spans="3:3" s="3" customFormat="1" ht="12.75" x14ac:dyDescent="0.2">
      <c r="C246" s="6"/>
    </row>
    <row r="247" spans="3:3" s="3" customFormat="1" ht="12.75" x14ac:dyDescent="0.2">
      <c r="C247" s="6"/>
    </row>
    <row r="248" spans="3:3" s="3" customFormat="1" ht="12.75" x14ac:dyDescent="0.2">
      <c r="C248" s="6"/>
    </row>
    <row r="249" spans="3:3" s="3" customFormat="1" ht="12.75" x14ac:dyDescent="0.2">
      <c r="C249" s="6"/>
    </row>
    <row r="250" spans="3:3" s="3" customFormat="1" ht="12.75" x14ac:dyDescent="0.2">
      <c r="C250" s="6"/>
    </row>
    <row r="251" spans="3:3" s="3" customFormat="1" ht="12.75" x14ac:dyDescent="0.2">
      <c r="C251" s="6"/>
    </row>
    <row r="252" spans="3:3" s="3" customFormat="1" ht="12.75" x14ac:dyDescent="0.2">
      <c r="C252" s="6"/>
    </row>
    <row r="253" spans="3:3" s="3" customFormat="1" ht="12.75" x14ac:dyDescent="0.2">
      <c r="C253" s="6"/>
    </row>
    <row r="254" spans="3:3" s="3" customFormat="1" ht="12.75" x14ac:dyDescent="0.2">
      <c r="C254" s="6"/>
    </row>
    <row r="255" spans="3:3" s="3" customFormat="1" ht="12.75" x14ac:dyDescent="0.2">
      <c r="C255" s="6"/>
    </row>
    <row r="256" spans="3:3" s="3" customFormat="1" ht="12.75" x14ac:dyDescent="0.2">
      <c r="C256" s="6"/>
    </row>
    <row r="257" spans="3:3" s="3" customFormat="1" ht="12.75" x14ac:dyDescent="0.2">
      <c r="C257" s="6"/>
    </row>
    <row r="258" spans="3:3" s="3" customFormat="1" ht="12.75" x14ac:dyDescent="0.2">
      <c r="C258" s="6"/>
    </row>
    <row r="259" spans="3:3" s="3" customFormat="1" ht="12.75" x14ac:dyDescent="0.2">
      <c r="C259" s="6"/>
    </row>
    <row r="260" spans="3:3" s="3" customFormat="1" ht="12.75" x14ac:dyDescent="0.2">
      <c r="C260" s="6"/>
    </row>
    <row r="261" spans="3:3" s="3" customFormat="1" ht="12.75" x14ac:dyDescent="0.2">
      <c r="C261" s="6"/>
    </row>
    <row r="262" spans="3:3" s="3" customFormat="1" ht="12.75" x14ac:dyDescent="0.2">
      <c r="C262" s="6"/>
    </row>
    <row r="263" spans="3:3" s="3" customFormat="1" ht="12.75" x14ac:dyDescent="0.2">
      <c r="C263" s="6"/>
    </row>
    <row r="264" spans="3:3" s="3" customFormat="1" ht="12.75" x14ac:dyDescent="0.2">
      <c r="C264" s="6"/>
    </row>
    <row r="265" spans="3:3" s="3" customFormat="1" ht="12.75" x14ac:dyDescent="0.2">
      <c r="C265" s="6"/>
    </row>
    <row r="266" spans="3:3" s="3" customFormat="1" ht="12.75" x14ac:dyDescent="0.2">
      <c r="C266" s="6"/>
    </row>
    <row r="267" spans="3:3" s="3" customFormat="1" ht="12.75" x14ac:dyDescent="0.2">
      <c r="C267" s="6"/>
    </row>
    <row r="268" spans="3:3" s="3" customFormat="1" ht="12.75" x14ac:dyDescent="0.2">
      <c r="C268" s="6"/>
    </row>
    <row r="269" spans="3:3" s="3" customFormat="1" ht="12.75" x14ac:dyDescent="0.2">
      <c r="C269" s="6"/>
    </row>
    <row r="270" spans="3:3" s="3" customFormat="1" ht="12.75" x14ac:dyDescent="0.2">
      <c r="C270" s="6"/>
    </row>
    <row r="271" spans="3:3" s="3" customFormat="1" ht="12.75" x14ac:dyDescent="0.2">
      <c r="C271" s="6"/>
    </row>
    <row r="272" spans="3:3" s="3" customFormat="1" ht="12.75" x14ac:dyDescent="0.2">
      <c r="C272" s="6"/>
    </row>
    <row r="273" spans="3:3" s="3" customFormat="1" ht="12.75" x14ac:dyDescent="0.2">
      <c r="C273" s="6"/>
    </row>
    <row r="274" spans="3:3" s="3" customFormat="1" ht="12.75" x14ac:dyDescent="0.2">
      <c r="C274" s="6"/>
    </row>
    <row r="275" spans="3:3" s="3" customFormat="1" ht="12.75" x14ac:dyDescent="0.2">
      <c r="C275" s="6"/>
    </row>
    <row r="276" spans="3:3" s="3" customFormat="1" ht="12.75" x14ac:dyDescent="0.2">
      <c r="C276" s="6"/>
    </row>
    <row r="277" spans="3:3" s="3" customFormat="1" ht="12.75" x14ac:dyDescent="0.2">
      <c r="C277" s="6"/>
    </row>
    <row r="278" spans="3:3" s="3" customFormat="1" ht="12.75" x14ac:dyDescent="0.2">
      <c r="C278" s="6"/>
    </row>
    <row r="279" spans="3:3" s="3" customFormat="1" ht="12.75" x14ac:dyDescent="0.2">
      <c r="C279" s="6"/>
    </row>
    <row r="280" spans="3:3" s="3" customFormat="1" ht="12.75" x14ac:dyDescent="0.2">
      <c r="C280" s="6"/>
    </row>
  </sheetData>
  <sheetProtection algorithmName="SHA-512" hashValue="LjG7KDaRrckcYNybk63mr2YSDn5kkYrwTf2h9V2mYXUdeDP8Zm5O31oAFEL+FA7FFFcmeWAmrrLiRsg59OYwOQ==" saltValue="+FoL5+D82XBqDGYaX6gJPA==" spinCount="100000" sheet="1" objects="1" scenarios="1"/>
  <mergeCells count="2">
    <mergeCell ref="B3:C3"/>
    <mergeCell ref="B1:D1"/>
  </mergeCells>
  <pageMargins left="0.39370078740157483" right="0.39370078740157483"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F5C0-EF17-4E2E-8277-259D84EAA0ED}">
  <sheetPr>
    <pageSetUpPr fitToPage="1"/>
  </sheetPr>
  <dimension ref="B1:S154"/>
  <sheetViews>
    <sheetView workbookViewId="0">
      <selection activeCell="M25" sqref="M25"/>
    </sheetView>
  </sheetViews>
  <sheetFormatPr defaultRowHeight="15" x14ac:dyDescent="0.25"/>
  <cols>
    <col min="1" max="1" width="2.7109375" customWidth="1"/>
    <col min="2" max="2" width="48.5703125" customWidth="1"/>
    <col min="3" max="3" width="13.42578125" style="2" customWidth="1"/>
    <col min="4" max="4" width="6.42578125" style="2" bestFit="1" customWidth="1"/>
    <col min="5" max="5" width="10.140625" style="2" bestFit="1" customWidth="1"/>
    <col min="6" max="6" width="13.42578125" style="2" customWidth="1"/>
    <col min="7" max="7" width="6.42578125" style="2" bestFit="1" customWidth="1"/>
    <col min="8" max="8" width="10.140625" style="2" bestFit="1" customWidth="1"/>
    <col min="9" max="9" width="13.42578125" style="2" bestFit="1" customWidth="1"/>
    <col min="10" max="10" width="6.42578125" style="2" bestFit="1" customWidth="1"/>
    <col min="11" max="11" width="10.140625" style="2" customWidth="1"/>
    <col min="12" max="12" width="13.42578125" style="2" customWidth="1"/>
    <col min="13" max="13" width="6.42578125" style="2" bestFit="1" customWidth="1"/>
    <col min="14" max="14" width="10.140625" style="2" bestFit="1" customWidth="1"/>
    <col min="15" max="15" width="13.42578125" style="2" customWidth="1"/>
    <col min="16" max="16" width="6.42578125" style="2" bestFit="1" customWidth="1"/>
    <col min="17" max="17" width="10.140625" style="2" bestFit="1" customWidth="1"/>
    <col min="18" max="19" width="15.7109375" customWidth="1"/>
  </cols>
  <sheetData>
    <row r="1" spans="2:19" ht="16.5" thickBot="1" x14ac:dyDescent="0.3">
      <c r="B1" s="101" t="s">
        <v>35</v>
      </c>
      <c r="C1" s="102"/>
      <c r="D1" s="102"/>
      <c r="E1" s="102"/>
      <c r="F1" s="102"/>
      <c r="G1" s="102"/>
      <c r="H1" s="102"/>
      <c r="I1" s="102"/>
      <c r="J1" s="102"/>
      <c r="K1" s="102"/>
      <c r="L1" s="102"/>
      <c r="M1" s="102"/>
      <c r="N1" s="102"/>
      <c r="O1" s="102"/>
      <c r="P1" s="102"/>
      <c r="Q1" s="102"/>
      <c r="R1" s="102"/>
      <c r="S1" s="125"/>
    </row>
    <row r="2" spans="2:19" s="3" customFormat="1" ht="12.75" x14ac:dyDescent="0.2">
      <c r="C2" s="6"/>
      <c r="D2" s="6"/>
      <c r="E2" s="6"/>
      <c r="F2" s="6"/>
      <c r="G2" s="6"/>
      <c r="H2" s="6"/>
      <c r="I2" s="6"/>
      <c r="J2" s="6"/>
      <c r="K2" s="6"/>
      <c r="L2" s="6"/>
      <c r="M2" s="6"/>
      <c r="N2" s="6"/>
      <c r="O2" s="6"/>
      <c r="P2" s="6"/>
      <c r="Q2" s="6"/>
    </row>
    <row r="3" spans="2:19" s="3" customFormat="1" ht="12.75" x14ac:dyDescent="0.2">
      <c r="B3" s="120" t="s">
        <v>34</v>
      </c>
      <c r="C3" s="121"/>
      <c r="E3" s="6"/>
      <c r="F3" s="6"/>
      <c r="H3" s="6"/>
      <c r="I3" s="6"/>
      <c r="J3" s="6"/>
      <c r="K3" s="6"/>
      <c r="M3" s="6"/>
      <c r="N3" s="6"/>
      <c r="O3" s="6"/>
      <c r="P3" s="6"/>
      <c r="Q3" s="6"/>
    </row>
    <row r="4" spans="2:19" s="3" customFormat="1" ht="13.5" thickBot="1" x14ac:dyDescent="0.25">
      <c r="C4" s="6"/>
      <c r="D4" s="41"/>
      <c r="E4" s="6"/>
      <c r="F4" s="6"/>
      <c r="G4" s="41"/>
      <c r="H4" s="6"/>
      <c r="I4" s="6"/>
      <c r="J4" s="6"/>
      <c r="K4" s="6"/>
      <c r="L4" s="6"/>
      <c r="M4" s="41"/>
      <c r="N4" s="6"/>
      <c r="O4" s="6"/>
      <c r="P4" s="41"/>
      <c r="Q4" s="6"/>
    </row>
    <row r="5" spans="2:19" s="4" customFormat="1" ht="13.5" thickBot="1" x14ac:dyDescent="0.25">
      <c r="B5" s="23"/>
      <c r="C5" s="117" t="s">
        <v>99</v>
      </c>
      <c r="D5" s="124"/>
      <c r="E5" s="126"/>
      <c r="F5" s="117" t="s">
        <v>114</v>
      </c>
      <c r="G5" s="124"/>
      <c r="H5" s="126"/>
      <c r="I5" s="117" t="s">
        <v>115</v>
      </c>
      <c r="J5" s="124"/>
      <c r="K5" s="126"/>
      <c r="L5" s="117" t="s">
        <v>116</v>
      </c>
      <c r="M5" s="124"/>
      <c r="N5" s="126"/>
      <c r="O5" s="117" t="s">
        <v>117</v>
      </c>
      <c r="P5" s="124"/>
      <c r="Q5" s="126"/>
      <c r="R5" s="127" t="s">
        <v>32</v>
      </c>
      <c r="S5" s="129" t="s">
        <v>33</v>
      </c>
    </row>
    <row r="6" spans="2:19" s="4" customFormat="1" ht="13.5" thickBot="1" x14ac:dyDescent="0.25">
      <c r="B6" s="24" t="s">
        <v>16</v>
      </c>
      <c r="C6" s="25" t="s">
        <v>28</v>
      </c>
      <c r="D6" s="25" t="s">
        <v>2</v>
      </c>
      <c r="E6" s="54" t="s">
        <v>31</v>
      </c>
      <c r="F6" s="25" t="s">
        <v>28</v>
      </c>
      <c r="G6" s="25" t="s">
        <v>2</v>
      </c>
      <c r="H6" s="54" t="s">
        <v>31</v>
      </c>
      <c r="I6" s="25" t="s">
        <v>28</v>
      </c>
      <c r="J6" s="25" t="s">
        <v>2</v>
      </c>
      <c r="K6" s="100" t="s">
        <v>31</v>
      </c>
      <c r="L6" s="25" t="s">
        <v>28</v>
      </c>
      <c r="M6" s="25" t="s">
        <v>2</v>
      </c>
      <c r="N6" s="54" t="s">
        <v>31</v>
      </c>
      <c r="O6" s="25" t="s">
        <v>28</v>
      </c>
      <c r="P6" s="25" t="s">
        <v>2</v>
      </c>
      <c r="Q6" s="54" t="s">
        <v>31</v>
      </c>
      <c r="R6" s="128"/>
      <c r="S6" s="130"/>
    </row>
    <row r="7" spans="2:19" s="3" customFormat="1" ht="12.75" x14ac:dyDescent="0.2">
      <c r="B7" s="42" t="s">
        <v>92</v>
      </c>
      <c r="C7" s="55"/>
      <c r="D7" s="56"/>
      <c r="E7" s="49">
        <v>200</v>
      </c>
      <c r="F7" s="78"/>
      <c r="G7" s="79"/>
      <c r="H7" s="49">
        <v>20</v>
      </c>
      <c r="I7" s="78"/>
      <c r="J7" s="79"/>
      <c r="K7" s="49">
        <v>5</v>
      </c>
      <c r="L7" s="78"/>
      <c r="M7" s="79"/>
      <c r="N7" s="49">
        <v>12</v>
      </c>
      <c r="O7" s="78"/>
      <c r="P7" s="79"/>
      <c r="Q7" s="49">
        <v>12</v>
      </c>
      <c r="R7" s="45">
        <f>(C7*E7)+(F7*H7)+(I7*K7)+(L7*N7)+(O7*Q7)</f>
        <v>0</v>
      </c>
      <c r="S7" s="18">
        <f>(C7*E7*(1+D7)+(F7*H7*(1+G7))+(I7*K7*(1+J7)+(L7*N7*(1+M7)+(O7*Q7*(1+P7)))))</f>
        <v>0</v>
      </c>
    </row>
    <row r="8" spans="2:19" s="3" customFormat="1" ht="12.75" x14ac:dyDescent="0.2">
      <c r="B8" s="26" t="s">
        <v>77</v>
      </c>
      <c r="C8" s="59"/>
      <c r="D8" s="60"/>
      <c r="E8" s="50">
        <v>40</v>
      </c>
      <c r="F8" s="57"/>
      <c r="G8" s="76"/>
      <c r="H8" s="50">
        <v>40</v>
      </c>
      <c r="I8" s="57"/>
      <c r="J8" s="76"/>
      <c r="K8" s="50">
        <v>10</v>
      </c>
      <c r="L8" s="57"/>
      <c r="M8" s="76"/>
      <c r="N8" s="50">
        <v>5</v>
      </c>
      <c r="O8" s="57"/>
      <c r="P8" s="76"/>
      <c r="Q8" s="50">
        <v>5</v>
      </c>
      <c r="R8" s="46">
        <f t="shared" ref="R8:R12" si="0">(C8*E8)+(F8*H8)+(I8*K8)+(L8*N8)+(O8*Q8)</f>
        <v>0</v>
      </c>
      <c r="S8" s="12">
        <f t="shared" ref="S8:S12" si="1">(C8*E8*(1+D8)+(F8*H8*(1+G8))+(I8*K8*(1+J8)+(L8*N8*(1+M8)+(O8*Q8*(1+P8)))))</f>
        <v>0</v>
      </c>
    </row>
    <row r="9" spans="2:19" s="3" customFormat="1" ht="12.75" x14ac:dyDescent="0.2">
      <c r="B9" s="26" t="s">
        <v>78</v>
      </c>
      <c r="C9" s="57"/>
      <c r="D9" s="58"/>
      <c r="E9" s="51">
        <v>480</v>
      </c>
      <c r="F9" s="57"/>
      <c r="G9" s="77"/>
      <c r="H9" s="51">
        <v>480</v>
      </c>
      <c r="I9" s="57"/>
      <c r="J9" s="77"/>
      <c r="K9" s="51">
        <v>120</v>
      </c>
      <c r="L9" s="57"/>
      <c r="M9" s="77"/>
      <c r="N9" s="51">
        <v>60</v>
      </c>
      <c r="O9" s="57"/>
      <c r="P9" s="77"/>
      <c r="Q9" s="51">
        <v>60</v>
      </c>
      <c r="R9" s="46">
        <f t="shared" si="0"/>
        <v>0</v>
      </c>
      <c r="S9" s="12">
        <f t="shared" si="1"/>
        <v>0</v>
      </c>
    </row>
    <row r="10" spans="2:19" s="3" customFormat="1" ht="12.75" x14ac:dyDescent="0.2">
      <c r="B10" s="26" t="s">
        <v>79</v>
      </c>
      <c r="C10" s="57"/>
      <c r="D10" s="58"/>
      <c r="E10" s="51">
        <v>400</v>
      </c>
      <c r="F10" s="57"/>
      <c r="G10" s="77"/>
      <c r="H10" s="51">
        <v>400</v>
      </c>
      <c r="I10" s="57"/>
      <c r="J10" s="77"/>
      <c r="K10" s="51">
        <v>100</v>
      </c>
      <c r="L10" s="57"/>
      <c r="M10" s="77"/>
      <c r="N10" s="51">
        <v>50</v>
      </c>
      <c r="O10" s="57"/>
      <c r="P10" s="77"/>
      <c r="Q10" s="51">
        <v>50</v>
      </c>
      <c r="R10" s="46">
        <f t="shared" si="0"/>
        <v>0</v>
      </c>
      <c r="S10" s="12">
        <f t="shared" si="1"/>
        <v>0</v>
      </c>
    </row>
    <row r="11" spans="2:19" s="3" customFormat="1" ht="12.75" x14ac:dyDescent="0.2">
      <c r="B11" s="26" t="s">
        <v>29</v>
      </c>
      <c r="C11" s="57"/>
      <c r="D11" s="58"/>
      <c r="E11" s="51">
        <v>100</v>
      </c>
      <c r="F11" s="57"/>
      <c r="G11" s="77"/>
      <c r="H11" s="51">
        <v>100</v>
      </c>
      <c r="I11" s="57"/>
      <c r="J11" s="77"/>
      <c r="K11" s="51">
        <v>25</v>
      </c>
      <c r="L11" s="57"/>
      <c r="M11" s="77"/>
      <c r="N11" s="51">
        <v>12</v>
      </c>
      <c r="O11" s="57"/>
      <c r="P11" s="77"/>
      <c r="Q11" s="51">
        <v>12</v>
      </c>
      <c r="R11" s="46">
        <f t="shared" si="0"/>
        <v>0</v>
      </c>
      <c r="S11" s="12">
        <f t="shared" si="1"/>
        <v>0</v>
      </c>
    </row>
    <row r="12" spans="2:19" s="3" customFormat="1" ht="13.5" thickBot="1" x14ac:dyDescent="0.25">
      <c r="B12" s="22" t="s">
        <v>30</v>
      </c>
      <c r="C12" s="61"/>
      <c r="D12" s="62"/>
      <c r="E12" s="52">
        <v>100</v>
      </c>
      <c r="F12" s="81"/>
      <c r="G12" s="80"/>
      <c r="H12" s="52">
        <v>100</v>
      </c>
      <c r="I12" s="81"/>
      <c r="J12" s="80"/>
      <c r="K12" s="52">
        <v>25</v>
      </c>
      <c r="L12" s="81"/>
      <c r="M12" s="80"/>
      <c r="N12" s="52">
        <v>12</v>
      </c>
      <c r="O12" s="81"/>
      <c r="P12" s="80"/>
      <c r="Q12" s="52">
        <v>12</v>
      </c>
      <c r="R12" s="47">
        <f t="shared" si="0"/>
        <v>0</v>
      </c>
      <c r="S12" s="13">
        <f t="shared" si="1"/>
        <v>0</v>
      </c>
    </row>
    <row r="13" spans="2:19" s="4" customFormat="1" ht="13.5" thickBot="1" x14ac:dyDescent="0.25">
      <c r="B13" s="28" t="s">
        <v>46</v>
      </c>
      <c r="C13" s="25"/>
      <c r="D13" s="25"/>
      <c r="E13" s="30">
        <f>SUM(E7:E12)</f>
        <v>1320</v>
      </c>
      <c r="F13" s="25"/>
      <c r="G13" s="25"/>
      <c r="H13" s="30">
        <f>SUM(H7:H12)</f>
        <v>1140</v>
      </c>
      <c r="I13" s="25"/>
      <c r="J13" s="25"/>
      <c r="K13" s="30">
        <f>SUM(K7:K12)</f>
        <v>285</v>
      </c>
      <c r="L13" s="25"/>
      <c r="M13" s="25"/>
      <c r="N13" s="30">
        <f>SUM(N7:N12)</f>
        <v>151</v>
      </c>
      <c r="O13" s="25"/>
      <c r="P13" s="25"/>
      <c r="Q13" s="30">
        <f>SUM(Q7:Q12)</f>
        <v>151</v>
      </c>
      <c r="R13" s="48">
        <f>SUM(R7:R12)</f>
        <v>0</v>
      </c>
      <c r="S13" s="44">
        <f>SUM(S7:S12)</f>
        <v>0</v>
      </c>
    </row>
    <row r="14" spans="2:19" s="3" customFormat="1" ht="12.75" x14ac:dyDescent="0.2">
      <c r="B14" s="15" t="s">
        <v>91</v>
      </c>
      <c r="C14" s="6"/>
      <c r="D14" s="6"/>
      <c r="E14" s="6"/>
      <c r="F14" s="6"/>
      <c r="G14" s="6"/>
      <c r="H14" s="6"/>
      <c r="I14" s="6"/>
      <c r="J14" s="6"/>
      <c r="K14" s="6"/>
      <c r="L14" s="6"/>
      <c r="M14" s="6"/>
      <c r="N14" s="6"/>
      <c r="O14" s="6"/>
      <c r="P14" s="6"/>
      <c r="Q14" s="6"/>
    </row>
    <row r="15" spans="2:19" s="3" customFormat="1" ht="12.75" x14ac:dyDescent="0.2">
      <c r="C15" s="6"/>
      <c r="D15" s="6"/>
      <c r="E15" s="6"/>
      <c r="F15" s="6"/>
      <c r="G15" s="6"/>
      <c r="H15" s="6"/>
      <c r="I15" s="6"/>
      <c r="J15" s="6"/>
      <c r="K15" s="6"/>
      <c r="L15" s="6"/>
      <c r="M15" s="6"/>
      <c r="N15" s="6"/>
      <c r="O15" s="6"/>
      <c r="P15" s="6"/>
      <c r="Q15" s="6"/>
    </row>
    <row r="16" spans="2:19" s="3" customFormat="1" ht="12.75" x14ac:dyDescent="0.2">
      <c r="C16" s="6"/>
      <c r="D16" s="6"/>
      <c r="E16" s="6"/>
      <c r="F16" s="53" t="str">
        <f>IF(COUNTBLANK(C7:Q12)&gt;0,"LET OP: niet alle benodigde cellen zijn ingevuld"," ")</f>
        <v>LET OP: niet alle benodigde cellen zijn ingevuld</v>
      </c>
      <c r="G16" s="6"/>
      <c r="H16" s="6"/>
      <c r="I16" s="6"/>
      <c r="J16" s="6"/>
      <c r="K16" s="6"/>
      <c r="L16" s="6"/>
      <c r="M16" s="6"/>
      <c r="N16" s="6"/>
      <c r="O16" s="6"/>
      <c r="P16" s="6"/>
      <c r="Q16" s="6"/>
    </row>
    <row r="17" spans="3:17" s="3" customFormat="1" ht="12.75" x14ac:dyDescent="0.2">
      <c r="C17" s="6"/>
      <c r="D17" s="6"/>
      <c r="E17" s="6"/>
      <c r="F17" s="6"/>
      <c r="G17" s="6"/>
      <c r="H17" s="6"/>
      <c r="I17" s="6"/>
      <c r="J17" s="6"/>
      <c r="K17" s="6"/>
      <c r="L17" s="6"/>
      <c r="M17" s="6"/>
      <c r="N17" s="6"/>
      <c r="O17" s="6"/>
      <c r="P17" s="6"/>
      <c r="Q17" s="6"/>
    </row>
    <row r="18" spans="3:17" s="3" customFormat="1" ht="12.75" x14ac:dyDescent="0.2">
      <c r="C18" s="6"/>
      <c r="D18" s="6"/>
      <c r="E18" s="6"/>
      <c r="F18" s="6"/>
      <c r="G18" s="6"/>
      <c r="H18" s="6"/>
      <c r="I18" s="6"/>
      <c r="J18" s="6"/>
      <c r="K18" s="6"/>
      <c r="L18" s="6"/>
      <c r="M18" s="6"/>
      <c r="N18" s="6"/>
      <c r="O18" s="6"/>
      <c r="P18" s="6"/>
      <c r="Q18" s="6"/>
    </row>
    <row r="19" spans="3:17" s="3" customFormat="1" ht="12.75" x14ac:dyDescent="0.2">
      <c r="C19" s="6"/>
      <c r="D19" s="6"/>
      <c r="E19" s="6"/>
      <c r="F19" s="6"/>
      <c r="G19" s="6"/>
      <c r="H19" s="6"/>
      <c r="I19" s="6"/>
      <c r="J19" s="6"/>
      <c r="K19" s="6"/>
      <c r="L19" s="6"/>
      <c r="M19" s="6"/>
      <c r="N19" s="6"/>
      <c r="O19" s="6"/>
      <c r="P19" s="6"/>
      <c r="Q19" s="6"/>
    </row>
    <row r="20" spans="3:17" s="3" customFormat="1" ht="12.75" x14ac:dyDescent="0.2">
      <c r="C20" s="6"/>
      <c r="D20" s="6"/>
      <c r="E20" s="6"/>
      <c r="F20" s="6"/>
      <c r="G20" s="6"/>
      <c r="H20" s="6"/>
      <c r="I20" s="6"/>
      <c r="J20" s="6"/>
      <c r="K20" s="6"/>
      <c r="L20" s="6"/>
      <c r="M20" s="6"/>
      <c r="N20" s="6"/>
      <c r="O20" s="6"/>
      <c r="P20" s="6"/>
      <c r="Q20" s="6"/>
    </row>
    <row r="21" spans="3:17" s="3" customFormat="1" ht="12.75" x14ac:dyDescent="0.2">
      <c r="C21" s="6"/>
      <c r="D21" s="6"/>
      <c r="E21" s="6"/>
      <c r="F21" s="6"/>
      <c r="G21" s="6"/>
      <c r="H21" s="6"/>
      <c r="I21" s="6"/>
      <c r="J21" s="6"/>
      <c r="K21" s="6"/>
      <c r="L21" s="6"/>
      <c r="M21" s="6"/>
      <c r="N21" s="6"/>
      <c r="O21" s="6"/>
      <c r="P21" s="6"/>
      <c r="Q21" s="6"/>
    </row>
    <row r="22" spans="3:17" s="3" customFormat="1" ht="12.75" x14ac:dyDescent="0.2">
      <c r="C22" s="6"/>
      <c r="D22" s="6"/>
      <c r="E22" s="6"/>
      <c r="F22" s="6"/>
      <c r="G22" s="6"/>
      <c r="H22" s="6"/>
      <c r="I22" s="6"/>
      <c r="J22" s="6"/>
      <c r="K22" s="6"/>
      <c r="L22" s="6"/>
      <c r="M22" s="6"/>
      <c r="N22" s="6"/>
      <c r="O22" s="6"/>
      <c r="P22" s="6"/>
      <c r="Q22" s="6"/>
    </row>
    <row r="23" spans="3:17" s="3" customFormat="1" ht="12.75" x14ac:dyDescent="0.2">
      <c r="C23" s="6"/>
      <c r="D23" s="6"/>
      <c r="E23" s="6"/>
      <c r="F23" s="6"/>
      <c r="G23" s="6"/>
      <c r="H23" s="6"/>
      <c r="I23" s="6"/>
      <c r="J23" s="6"/>
      <c r="K23" s="6"/>
      <c r="L23" s="6"/>
      <c r="M23" s="6"/>
      <c r="N23" s="6"/>
      <c r="O23" s="6"/>
      <c r="P23" s="6"/>
      <c r="Q23" s="6"/>
    </row>
    <row r="24" spans="3:17" s="3" customFormat="1" ht="12.75" x14ac:dyDescent="0.2">
      <c r="C24" s="6"/>
      <c r="D24" s="6"/>
      <c r="E24" s="6"/>
      <c r="F24" s="6"/>
      <c r="G24" s="6"/>
      <c r="H24" s="6"/>
      <c r="I24" s="6"/>
      <c r="J24" s="6"/>
      <c r="K24" s="6"/>
      <c r="L24" s="6"/>
      <c r="M24" s="6"/>
      <c r="N24" s="6"/>
      <c r="O24" s="6"/>
      <c r="P24" s="6"/>
      <c r="Q24" s="6"/>
    </row>
    <row r="25" spans="3:17" s="3" customFormat="1" ht="12.75" x14ac:dyDescent="0.2">
      <c r="C25" s="6"/>
      <c r="D25" s="6"/>
      <c r="E25" s="6"/>
      <c r="F25" s="6"/>
      <c r="G25" s="6"/>
      <c r="H25" s="6"/>
      <c r="I25" s="6"/>
      <c r="J25" s="6"/>
      <c r="K25" s="6"/>
      <c r="L25" s="6"/>
      <c r="M25" s="6"/>
      <c r="N25" s="6"/>
      <c r="O25" s="6"/>
      <c r="P25" s="6"/>
      <c r="Q25" s="6"/>
    </row>
    <row r="26" spans="3:17" s="3" customFormat="1" ht="12.75" x14ac:dyDescent="0.2">
      <c r="C26" s="6"/>
      <c r="D26" s="6"/>
      <c r="E26" s="6"/>
      <c r="F26" s="6"/>
      <c r="G26" s="6"/>
      <c r="H26" s="6"/>
      <c r="I26" s="6"/>
      <c r="J26" s="6"/>
      <c r="K26" s="6"/>
      <c r="L26" s="6"/>
      <c r="M26" s="6"/>
      <c r="N26" s="6"/>
      <c r="O26" s="6"/>
      <c r="P26" s="6"/>
      <c r="Q26" s="6"/>
    </row>
    <row r="27" spans="3:17" s="3" customFormat="1" ht="12.75" x14ac:dyDescent="0.2">
      <c r="C27" s="6"/>
      <c r="D27" s="6"/>
      <c r="E27" s="6"/>
      <c r="F27" s="6"/>
      <c r="G27" s="6"/>
      <c r="H27" s="6"/>
      <c r="I27" s="6"/>
      <c r="J27" s="6"/>
      <c r="K27" s="6"/>
      <c r="L27" s="6"/>
      <c r="M27" s="6"/>
      <c r="N27" s="6"/>
      <c r="O27" s="6"/>
      <c r="P27" s="6"/>
      <c r="Q27" s="6"/>
    </row>
    <row r="28" spans="3:17" s="3" customFormat="1" ht="12.75" x14ac:dyDescent="0.2">
      <c r="C28" s="6"/>
      <c r="D28" s="6"/>
      <c r="E28" s="6"/>
      <c r="F28" s="6"/>
      <c r="G28" s="6"/>
      <c r="H28" s="6"/>
      <c r="I28" s="6"/>
      <c r="J28" s="6"/>
      <c r="K28" s="6"/>
      <c r="L28" s="6"/>
      <c r="M28" s="6"/>
      <c r="N28" s="6"/>
      <c r="O28" s="6"/>
      <c r="P28" s="6"/>
      <c r="Q28" s="6"/>
    </row>
    <row r="29" spans="3:17" s="3" customFormat="1" ht="12.75" x14ac:dyDescent="0.2">
      <c r="C29" s="6"/>
      <c r="D29" s="6"/>
      <c r="E29" s="6"/>
      <c r="F29" s="6"/>
      <c r="G29" s="6"/>
      <c r="H29" s="6"/>
      <c r="I29" s="6"/>
      <c r="J29" s="6"/>
      <c r="K29" s="6"/>
      <c r="L29" s="6"/>
      <c r="M29" s="6"/>
      <c r="N29" s="6"/>
      <c r="O29" s="6"/>
      <c r="P29" s="6"/>
      <c r="Q29" s="6"/>
    </row>
    <row r="30" spans="3:17" s="3" customFormat="1" ht="12.75" x14ac:dyDescent="0.2">
      <c r="C30" s="6"/>
      <c r="D30" s="6"/>
      <c r="E30" s="6"/>
      <c r="F30" s="6"/>
      <c r="G30" s="6"/>
      <c r="H30" s="6"/>
      <c r="I30" s="6"/>
      <c r="J30" s="6"/>
      <c r="K30" s="6"/>
      <c r="L30" s="6"/>
      <c r="M30" s="6"/>
      <c r="N30" s="6"/>
      <c r="O30" s="6"/>
      <c r="P30" s="6"/>
      <c r="Q30" s="6"/>
    </row>
    <row r="31" spans="3:17" s="3" customFormat="1" ht="12.75" x14ac:dyDescent="0.2">
      <c r="C31" s="6"/>
      <c r="D31" s="6"/>
      <c r="E31" s="6"/>
      <c r="F31" s="6"/>
      <c r="G31" s="6"/>
      <c r="H31" s="6"/>
      <c r="I31" s="6"/>
      <c r="J31" s="6"/>
      <c r="K31" s="6"/>
      <c r="L31" s="6"/>
      <c r="M31" s="6"/>
      <c r="N31" s="6"/>
      <c r="O31" s="6"/>
      <c r="P31" s="6"/>
      <c r="Q31" s="6"/>
    </row>
    <row r="32" spans="3:17" s="3" customFormat="1" ht="12.75" x14ac:dyDescent="0.2">
      <c r="C32" s="6"/>
      <c r="D32" s="6"/>
      <c r="E32" s="6"/>
      <c r="F32" s="6"/>
      <c r="G32" s="6"/>
      <c r="H32" s="6"/>
      <c r="I32" s="6"/>
      <c r="J32" s="6"/>
      <c r="K32" s="6"/>
      <c r="L32" s="6"/>
      <c r="M32" s="6"/>
      <c r="N32" s="6"/>
      <c r="O32" s="6"/>
      <c r="P32" s="6"/>
      <c r="Q32" s="6"/>
    </row>
    <row r="33" spans="3:17" s="3" customFormat="1" ht="12.75" x14ac:dyDescent="0.2">
      <c r="C33" s="6"/>
      <c r="D33" s="6"/>
      <c r="E33" s="6"/>
      <c r="F33" s="6"/>
      <c r="G33" s="6"/>
      <c r="H33" s="6"/>
      <c r="I33" s="6"/>
      <c r="J33" s="6"/>
      <c r="K33" s="6"/>
      <c r="L33" s="6"/>
      <c r="M33" s="6"/>
      <c r="N33" s="6"/>
      <c r="O33" s="6"/>
      <c r="P33" s="6"/>
      <c r="Q33" s="6"/>
    </row>
    <row r="34" spans="3:17" s="3" customFormat="1" ht="12.75" x14ac:dyDescent="0.2">
      <c r="C34" s="6"/>
      <c r="D34" s="6"/>
      <c r="E34" s="6"/>
      <c r="F34" s="6"/>
      <c r="G34" s="6"/>
      <c r="H34" s="6"/>
      <c r="I34" s="6"/>
      <c r="J34" s="6"/>
      <c r="K34" s="6"/>
      <c r="L34" s="6"/>
      <c r="M34" s="6"/>
      <c r="N34" s="6"/>
      <c r="O34" s="6"/>
      <c r="P34" s="6"/>
      <c r="Q34" s="6"/>
    </row>
    <row r="35" spans="3:17" s="3" customFormat="1" ht="12.75" x14ac:dyDescent="0.2">
      <c r="C35" s="6"/>
      <c r="D35" s="6"/>
      <c r="E35" s="6"/>
      <c r="F35" s="6"/>
      <c r="G35" s="6"/>
      <c r="H35" s="6"/>
      <c r="I35" s="6"/>
      <c r="J35" s="6"/>
      <c r="K35" s="6"/>
      <c r="L35" s="6"/>
      <c r="M35" s="6"/>
      <c r="N35" s="6"/>
      <c r="O35" s="6"/>
      <c r="P35" s="6"/>
      <c r="Q35" s="6"/>
    </row>
    <row r="36" spans="3:17" s="3" customFormat="1" ht="12.75" x14ac:dyDescent="0.2">
      <c r="C36" s="6"/>
      <c r="D36" s="6"/>
      <c r="E36" s="6"/>
      <c r="F36" s="6"/>
      <c r="G36" s="6"/>
      <c r="H36" s="6"/>
      <c r="I36" s="6"/>
      <c r="J36" s="6"/>
      <c r="K36" s="6"/>
      <c r="L36" s="6"/>
      <c r="M36" s="6"/>
      <c r="N36" s="6"/>
      <c r="O36" s="6"/>
      <c r="P36" s="6"/>
      <c r="Q36" s="6"/>
    </row>
    <row r="37" spans="3:17" s="3" customFormat="1" ht="12.75" x14ac:dyDescent="0.2">
      <c r="C37" s="6"/>
      <c r="D37" s="6"/>
      <c r="E37" s="6"/>
      <c r="F37" s="6"/>
      <c r="G37" s="6"/>
      <c r="H37" s="6"/>
      <c r="I37" s="6"/>
      <c r="J37" s="6"/>
      <c r="K37" s="6"/>
      <c r="L37" s="6"/>
      <c r="M37" s="6"/>
      <c r="N37" s="6"/>
      <c r="O37" s="6"/>
      <c r="P37" s="6"/>
      <c r="Q37" s="6"/>
    </row>
    <row r="38" spans="3:17" s="3" customFormat="1" ht="12.75" x14ac:dyDescent="0.2">
      <c r="C38" s="6"/>
      <c r="D38" s="6"/>
      <c r="E38" s="6"/>
      <c r="F38" s="6"/>
      <c r="G38" s="6"/>
      <c r="H38" s="6"/>
      <c r="I38" s="6"/>
      <c r="J38" s="6"/>
      <c r="K38" s="6"/>
      <c r="L38" s="6"/>
      <c r="M38" s="6"/>
      <c r="N38" s="6"/>
      <c r="O38" s="6"/>
      <c r="P38" s="6"/>
      <c r="Q38" s="6"/>
    </row>
    <row r="39" spans="3:17" s="3" customFormat="1" ht="12.75" x14ac:dyDescent="0.2">
      <c r="C39" s="6"/>
      <c r="D39" s="6"/>
      <c r="E39" s="6"/>
      <c r="F39" s="6"/>
      <c r="G39" s="6"/>
      <c r="H39" s="6"/>
      <c r="I39" s="6"/>
      <c r="J39" s="6"/>
      <c r="K39" s="6"/>
      <c r="L39" s="6"/>
      <c r="M39" s="6"/>
      <c r="N39" s="6"/>
      <c r="O39" s="6"/>
      <c r="P39" s="6"/>
      <c r="Q39" s="6"/>
    </row>
    <row r="40" spans="3:17" s="3" customFormat="1" ht="12.75" x14ac:dyDescent="0.2">
      <c r="C40" s="6"/>
      <c r="D40" s="6"/>
      <c r="E40" s="6"/>
      <c r="F40" s="6"/>
      <c r="G40" s="6"/>
      <c r="H40" s="6"/>
      <c r="I40" s="6"/>
      <c r="J40" s="6"/>
      <c r="K40" s="6"/>
      <c r="L40" s="6"/>
      <c r="M40" s="6"/>
      <c r="N40" s="6"/>
      <c r="O40" s="6"/>
      <c r="P40" s="6"/>
      <c r="Q40" s="6"/>
    </row>
    <row r="41" spans="3:17" s="3" customFormat="1" ht="12.75" x14ac:dyDescent="0.2">
      <c r="C41" s="6"/>
      <c r="D41" s="6"/>
      <c r="E41" s="6"/>
      <c r="F41" s="6"/>
      <c r="G41" s="6"/>
      <c r="H41" s="6"/>
      <c r="I41" s="6"/>
      <c r="J41" s="6"/>
      <c r="K41" s="6"/>
      <c r="L41" s="6"/>
      <c r="M41" s="6"/>
      <c r="N41" s="6"/>
      <c r="O41" s="6"/>
      <c r="P41" s="6"/>
      <c r="Q41" s="6"/>
    </row>
    <row r="42" spans="3:17" s="3" customFormat="1" ht="12.75" x14ac:dyDescent="0.2">
      <c r="C42" s="6"/>
      <c r="D42" s="6"/>
      <c r="E42" s="6"/>
      <c r="F42" s="6"/>
      <c r="G42" s="6"/>
      <c r="H42" s="6"/>
      <c r="I42" s="6"/>
      <c r="J42" s="6"/>
      <c r="K42" s="6"/>
      <c r="L42" s="6"/>
      <c r="M42" s="6"/>
      <c r="N42" s="6"/>
      <c r="O42" s="6"/>
      <c r="P42" s="6"/>
      <c r="Q42" s="6"/>
    </row>
    <row r="43" spans="3:17" s="3" customFormat="1" ht="12.75" x14ac:dyDescent="0.2">
      <c r="C43" s="6"/>
      <c r="D43" s="6"/>
      <c r="E43" s="6"/>
      <c r="F43" s="6"/>
      <c r="G43" s="6"/>
      <c r="H43" s="6"/>
      <c r="I43" s="6"/>
      <c r="J43" s="6"/>
      <c r="K43" s="6"/>
      <c r="L43" s="6"/>
      <c r="M43" s="6"/>
      <c r="N43" s="6"/>
      <c r="O43" s="6"/>
      <c r="P43" s="6"/>
      <c r="Q43" s="6"/>
    </row>
    <row r="44" spans="3:17" s="3" customFormat="1" ht="12.75" x14ac:dyDescent="0.2">
      <c r="C44" s="6"/>
      <c r="D44" s="6"/>
      <c r="E44" s="6"/>
      <c r="F44" s="6"/>
      <c r="G44" s="6"/>
      <c r="H44" s="6"/>
      <c r="I44" s="6"/>
      <c r="J44" s="6"/>
      <c r="K44" s="6"/>
      <c r="L44" s="6"/>
      <c r="M44" s="6"/>
      <c r="N44" s="6"/>
      <c r="O44" s="6"/>
      <c r="P44" s="6"/>
      <c r="Q44" s="6"/>
    </row>
    <row r="45" spans="3:17" s="3" customFormat="1" ht="12.75" x14ac:dyDescent="0.2">
      <c r="C45" s="6"/>
      <c r="D45" s="6"/>
      <c r="E45" s="6"/>
      <c r="F45" s="6"/>
      <c r="G45" s="6"/>
      <c r="H45" s="6"/>
      <c r="I45" s="6"/>
      <c r="J45" s="6"/>
      <c r="K45" s="6"/>
      <c r="L45" s="6"/>
      <c r="M45" s="6"/>
      <c r="N45" s="6"/>
      <c r="O45" s="6"/>
      <c r="P45" s="6"/>
      <c r="Q45" s="6"/>
    </row>
    <row r="46" spans="3:17" s="3" customFormat="1" ht="12.75" x14ac:dyDescent="0.2">
      <c r="C46" s="6"/>
      <c r="D46" s="6"/>
      <c r="E46" s="6"/>
      <c r="F46" s="6"/>
      <c r="G46" s="6"/>
      <c r="H46" s="6"/>
      <c r="I46" s="6"/>
      <c r="J46" s="6"/>
      <c r="K46" s="6"/>
      <c r="L46" s="6"/>
      <c r="M46" s="6"/>
      <c r="N46" s="6"/>
      <c r="O46" s="6"/>
      <c r="P46" s="6"/>
      <c r="Q46" s="6"/>
    </row>
    <row r="47" spans="3:17" s="3" customFormat="1" ht="12.75" x14ac:dyDescent="0.2">
      <c r="C47" s="6"/>
      <c r="D47" s="6"/>
      <c r="E47" s="6"/>
      <c r="F47" s="6"/>
      <c r="G47" s="6"/>
      <c r="H47" s="6"/>
      <c r="I47" s="6"/>
      <c r="J47" s="6"/>
      <c r="K47" s="6"/>
      <c r="L47" s="6"/>
      <c r="M47" s="6"/>
      <c r="N47" s="6"/>
      <c r="O47" s="6"/>
      <c r="P47" s="6"/>
      <c r="Q47" s="6"/>
    </row>
    <row r="48" spans="3:17" s="3" customFormat="1" ht="12.75" x14ac:dyDescent="0.2">
      <c r="C48" s="6"/>
      <c r="D48" s="6"/>
      <c r="E48" s="6"/>
      <c r="F48" s="6"/>
      <c r="G48" s="6"/>
      <c r="H48" s="6"/>
      <c r="I48" s="6"/>
      <c r="J48" s="6"/>
      <c r="K48" s="6"/>
      <c r="L48" s="6"/>
      <c r="M48" s="6"/>
      <c r="N48" s="6"/>
      <c r="O48" s="6"/>
      <c r="P48" s="6"/>
      <c r="Q48" s="6"/>
    </row>
    <row r="49" spans="3:17" s="3" customFormat="1" ht="12.75" x14ac:dyDescent="0.2">
      <c r="C49" s="6"/>
      <c r="D49" s="6"/>
      <c r="E49" s="6"/>
      <c r="F49" s="6"/>
      <c r="G49" s="6"/>
      <c r="H49" s="6"/>
      <c r="I49" s="6"/>
      <c r="J49" s="6"/>
      <c r="K49" s="6"/>
      <c r="L49" s="6"/>
      <c r="M49" s="6"/>
      <c r="N49" s="6"/>
      <c r="O49" s="6"/>
      <c r="P49" s="6"/>
      <c r="Q49" s="6"/>
    </row>
    <row r="50" spans="3:17" s="3" customFormat="1" ht="12.75" x14ac:dyDescent="0.2">
      <c r="C50" s="6"/>
      <c r="D50" s="6"/>
      <c r="E50" s="6"/>
      <c r="F50" s="6"/>
      <c r="G50" s="6"/>
      <c r="H50" s="6"/>
      <c r="I50" s="6"/>
      <c r="J50" s="6"/>
      <c r="K50" s="6"/>
      <c r="L50" s="6"/>
      <c r="M50" s="6"/>
      <c r="N50" s="6"/>
      <c r="O50" s="6"/>
      <c r="P50" s="6"/>
      <c r="Q50" s="6"/>
    </row>
    <row r="51" spans="3:17" s="3" customFormat="1" ht="12.75" x14ac:dyDescent="0.2">
      <c r="C51" s="6"/>
      <c r="D51" s="6"/>
      <c r="E51" s="6"/>
      <c r="F51" s="6"/>
      <c r="G51" s="6"/>
      <c r="H51" s="6"/>
      <c r="I51" s="6"/>
      <c r="J51" s="6"/>
      <c r="K51" s="6"/>
      <c r="L51" s="6"/>
      <c r="M51" s="6"/>
      <c r="N51" s="6"/>
      <c r="O51" s="6"/>
      <c r="P51" s="6"/>
      <c r="Q51" s="6"/>
    </row>
    <row r="52" spans="3:17" s="3" customFormat="1" ht="12.75" x14ac:dyDescent="0.2">
      <c r="C52" s="6"/>
      <c r="D52" s="6"/>
      <c r="E52" s="6"/>
      <c r="F52" s="6"/>
      <c r="G52" s="6"/>
      <c r="H52" s="6"/>
      <c r="I52" s="6"/>
      <c r="J52" s="6"/>
      <c r="K52" s="6"/>
      <c r="L52" s="6"/>
      <c r="M52" s="6"/>
      <c r="N52" s="6"/>
      <c r="O52" s="6"/>
      <c r="P52" s="6"/>
      <c r="Q52" s="6"/>
    </row>
    <row r="53" spans="3:17" s="3" customFormat="1" ht="12.75" x14ac:dyDescent="0.2">
      <c r="C53" s="6"/>
      <c r="D53" s="6"/>
      <c r="E53" s="6"/>
      <c r="F53" s="6"/>
      <c r="G53" s="6"/>
      <c r="H53" s="6"/>
      <c r="I53" s="6"/>
      <c r="J53" s="6"/>
      <c r="K53" s="6"/>
      <c r="L53" s="6"/>
      <c r="M53" s="6"/>
      <c r="N53" s="6"/>
      <c r="O53" s="6"/>
      <c r="P53" s="6"/>
      <c r="Q53" s="6"/>
    </row>
    <row r="54" spans="3:17" s="3" customFormat="1" ht="12.75" x14ac:dyDescent="0.2">
      <c r="C54" s="6"/>
      <c r="D54" s="6"/>
      <c r="E54" s="6"/>
      <c r="F54" s="6"/>
      <c r="G54" s="6"/>
      <c r="H54" s="6"/>
      <c r="I54" s="6"/>
      <c r="J54" s="6"/>
      <c r="K54" s="6"/>
      <c r="L54" s="6"/>
      <c r="M54" s="6"/>
      <c r="N54" s="6"/>
      <c r="O54" s="6"/>
      <c r="P54" s="6"/>
      <c r="Q54" s="6"/>
    </row>
    <row r="55" spans="3:17" s="3" customFormat="1" ht="12.75" x14ac:dyDescent="0.2">
      <c r="C55" s="6"/>
      <c r="D55" s="6"/>
      <c r="E55" s="6"/>
      <c r="F55" s="6"/>
      <c r="G55" s="6"/>
      <c r="H55" s="6"/>
      <c r="I55" s="6"/>
      <c r="J55" s="6"/>
      <c r="K55" s="6"/>
      <c r="L55" s="6"/>
      <c r="M55" s="6"/>
      <c r="N55" s="6"/>
      <c r="O55" s="6"/>
      <c r="P55" s="6"/>
      <c r="Q55" s="6"/>
    </row>
    <row r="56" spans="3:17" s="3" customFormat="1" ht="12.75" x14ac:dyDescent="0.2">
      <c r="C56" s="6"/>
      <c r="D56" s="6"/>
      <c r="E56" s="6"/>
      <c r="F56" s="6"/>
      <c r="G56" s="6"/>
      <c r="H56" s="6"/>
      <c r="I56" s="6"/>
      <c r="J56" s="6"/>
      <c r="K56" s="6"/>
      <c r="L56" s="6"/>
      <c r="M56" s="6"/>
      <c r="N56" s="6"/>
      <c r="O56" s="6"/>
      <c r="P56" s="6"/>
      <c r="Q56" s="6"/>
    </row>
    <row r="57" spans="3:17" s="3" customFormat="1" ht="12.75" x14ac:dyDescent="0.2">
      <c r="C57" s="6"/>
      <c r="D57" s="6"/>
      <c r="E57" s="6"/>
      <c r="F57" s="6"/>
      <c r="G57" s="6"/>
      <c r="H57" s="6"/>
      <c r="I57" s="6"/>
      <c r="J57" s="6"/>
      <c r="K57" s="6"/>
      <c r="L57" s="6"/>
      <c r="M57" s="6"/>
      <c r="N57" s="6"/>
      <c r="O57" s="6"/>
      <c r="P57" s="6"/>
      <c r="Q57" s="6"/>
    </row>
    <row r="58" spans="3:17" s="3" customFormat="1" ht="12.75" x14ac:dyDescent="0.2">
      <c r="C58" s="6"/>
      <c r="D58" s="6"/>
      <c r="E58" s="6"/>
      <c r="F58" s="6"/>
      <c r="G58" s="6"/>
      <c r="H58" s="6"/>
      <c r="I58" s="6"/>
      <c r="J58" s="6"/>
      <c r="K58" s="6"/>
      <c r="L58" s="6"/>
      <c r="M58" s="6"/>
      <c r="N58" s="6"/>
      <c r="O58" s="6"/>
      <c r="P58" s="6"/>
      <c r="Q58" s="6"/>
    </row>
    <row r="59" spans="3:17" s="3" customFormat="1" ht="12.75" x14ac:dyDescent="0.2">
      <c r="C59" s="6"/>
      <c r="D59" s="6"/>
      <c r="E59" s="6"/>
      <c r="F59" s="6"/>
      <c r="G59" s="6"/>
      <c r="H59" s="6"/>
      <c r="I59" s="6"/>
      <c r="J59" s="6"/>
      <c r="K59" s="6"/>
      <c r="L59" s="6"/>
      <c r="M59" s="6"/>
      <c r="N59" s="6"/>
      <c r="O59" s="6"/>
      <c r="P59" s="6"/>
      <c r="Q59" s="6"/>
    </row>
    <row r="60" spans="3:17" s="3" customFormat="1" ht="12.75" x14ac:dyDescent="0.2">
      <c r="C60" s="6"/>
      <c r="D60" s="6"/>
      <c r="E60" s="6"/>
      <c r="F60" s="6"/>
      <c r="G60" s="6"/>
      <c r="H60" s="6"/>
      <c r="I60" s="6"/>
      <c r="J60" s="6"/>
      <c r="K60" s="6"/>
      <c r="L60" s="6"/>
      <c r="M60" s="6"/>
      <c r="N60" s="6"/>
      <c r="O60" s="6"/>
      <c r="P60" s="6"/>
      <c r="Q60" s="6"/>
    </row>
    <row r="61" spans="3:17" s="3" customFormat="1" ht="12.75" x14ac:dyDescent="0.2">
      <c r="C61" s="6"/>
      <c r="D61" s="6"/>
      <c r="E61" s="6"/>
      <c r="F61" s="6"/>
      <c r="G61" s="6"/>
      <c r="H61" s="6"/>
      <c r="I61" s="6"/>
      <c r="J61" s="6"/>
      <c r="K61" s="6"/>
      <c r="L61" s="6"/>
      <c r="M61" s="6"/>
      <c r="N61" s="6"/>
      <c r="O61" s="6"/>
      <c r="P61" s="6"/>
      <c r="Q61" s="6"/>
    </row>
    <row r="62" spans="3:17" s="3" customFormat="1" ht="12.75" x14ac:dyDescent="0.2">
      <c r="C62" s="6"/>
      <c r="D62" s="6"/>
      <c r="E62" s="6"/>
      <c r="F62" s="6"/>
      <c r="G62" s="6"/>
      <c r="H62" s="6"/>
      <c r="I62" s="6"/>
      <c r="J62" s="6"/>
      <c r="K62" s="6"/>
      <c r="L62" s="6"/>
      <c r="M62" s="6"/>
      <c r="N62" s="6"/>
      <c r="O62" s="6"/>
      <c r="P62" s="6"/>
      <c r="Q62" s="6"/>
    </row>
    <row r="63" spans="3:17" s="3" customFormat="1" ht="12.75" x14ac:dyDescent="0.2">
      <c r="C63" s="6"/>
      <c r="D63" s="6"/>
      <c r="E63" s="6"/>
      <c r="F63" s="6"/>
      <c r="G63" s="6"/>
      <c r="H63" s="6"/>
      <c r="I63" s="6"/>
      <c r="J63" s="6"/>
      <c r="K63" s="6"/>
      <c r="L63" s="6"/>
      <c r="M63" s="6"/>
      <c r="N63" s="6"/>
      <c r="O63" s="6"/>
      <c r="P63" s="6"/>
      <c r="Q63" s="6"/>
    </row>
    <row r="64" spans="3:17" s="3" customFormat="1" ht="12.75" x14ac:dyDescent="0.2">
      <c r="C64" s="6"/>
      <c r="D64" s="6"/>
      <c r="E64" s="6"/>
      <c r="F64" s="6"/>
      <c r="G64" s="6"/>
      <c r="H64" s="6"/>
      <c r="I64" s="6"/>
      <c r="J64" s="6"/>
      <c r="K64" s="6"/>
      <c r="L64" s="6"/>
      <c r="M64" s="6"/>
      <c r="N64" s="6"/>
      <c r="O64" s="6"/>
      <c r="P64" s="6"/>
      <c r="Q64" s="6"/>
    </row>
    <row r="65" spans="3:17" s="3" customFormat="1" ht="12.75" x14ac:dyDescent="0.2">
      <c r="C65" s="6"/>
      <c r="D65" s="6"/>
      <c r="E65" s="6"/>
      <c r="F65" s="6"/>
      <c r="G65" s="6"/>
      <c r="H65" s="6"/>
      <c r="I65" s="6"/>
      <c r="J65" s="6"/>
      <c r="K65" s="6"/>
      <c r="L65" s="6"/>
      <c r="M65" s="6"/>
      <c r="N65" s="6"/>
      <c r="O65" s="6"/>
      <c r="P65" s="6"/>
      <c r="Q65" s="6"/>
    </row>
    <row r="66" spans="3:17" s="3" customFormat="1" ht="12.75" x14ac:dyDescent="0.2">
      <c r="C66" s="6"/>
      <c r="D66" s="6"/>
      <c r="E66" s="6"/>
      <c r="F66" s="6"/>
      <c r="G66" s="6"/>
      <c r="H66" s="6"/>
      <c r="I66" s="6"/>
      <c r="J66" s="6"/>
      <c r="K66" s="6"/>
      <c r="L66" s="6"/>
      <c r="M66" s="6"/>
      <c r="N66" s="6"/>
      <c r="O66" s="6"/>
      <c r="P66" s="6"/>
      <c r="Q66" s="6"/>
    </row>
    <row r="67" spans="3:17" s="3" customFormat="1" ht="12.75" x14ac:dyDescent="0.2">
      <c r="C67" s="6"/>
      <c r="D67" s="6"/>
      <c r="E67" s="6"/>
      <c r="F67" s="6"/>
      <c r="G67" s="6"/>
      <c r="H67" s="6"/>
      <c r="I67" s="6"/>
      <c r="J67" s="6"/>
      <c r="K67" s="6"/>
      <c r="L67" s="6"/>
      <c r="M67" s="6"/>
      <c r="N67" s="6"/>
      <c r="O67" s="6"/>
      <c r="P67" s="6"/>
      <c r="Q67" s="6"/>
    </row>
    <row r="68" spans="3:17" s="3" customFormat="1" ht="12.75" x14ac:dyDescent="0.2">
      <c r="C68" s="6"/>
      <c r="D68" s="6"/>
      <c r="E68" s="6"/>
      <c r="F68" s="6"/>
      <c r="G68" s="6"/>
      <c r="H68" s="6"/>
      <c r="I68" s="6"/>
      <c r="J68" s="6"/>
      <c r="K68" s="6"/>
      <c r="L68" s="6"/>
      <c r="M68" s="6"/>
      <c r="N68" s="6"/>
      <c r="O68" s="6"/>
      <c r="P68" s="6"/>
      <c r="Q68" s="6"/>
    </row>
    <row r="69" spans="3:17" s="3" customFormat="1" ht="12.75" x14ac:dyDescent="0.2">
      <c r="C69" s="6"/>
      <c r="D69" s="6"/>
      <c r="E69" s="6"/>
      <c r="F69" s="6"/>
      <c r="G69" s="6"/>
      <c r="H69" s="6"/>
      <c r="I69" s="6"/>
      <c r="J69" s="6"/>
      <c r="K69" s="6"/>
      <c r="L69" s="6"/>
      <c r="M69" s="6"/>
      <c r="N69" s="6"/>
      <c r="O69" s="6"/>
      <c r="P69" s="6"/>
      <c r="Q69" s="6"/>
    </row>
    <row r="70" spans="3:17" s="3" customFormat="1" ht="12.75" x14ac:dyDescent="0.2">
      <c r="C70" s="6"/>
      <c r="D70" s="6"/>
      <c r="E70" s="6"/>
      <c r="F70" s="6"/>
      <c r="G70" s="6"/>
      <c r="H70" s="6"/>
      <c r="I70" s="6"/>
      <c r="J70" s="6"/>
      <c r="K70" s="6"/>
      <c r="L70" s="6"/>
      <c r="M70" s="6"/>
      <c r="N70" s="6"/>
      <c r="O70" s="6"/>
      <c r="P70" s="6"/>
      <c r="Q70" s="6"/>
    </row>
    <row r="71" spans="3:17" s="3" customFormat="1" ht="12.75" x14ac:dyDescent="0.2">
      <c r="C71" s="6"/>
      <c r="D71" s="6"/>
      <c r="E71" s="6"/>
      <c r="F71" s="6"/>
      <c r="G71" s="6"/>
      <c r="H71" s="6"/>
      <c r="I71" s="6"/>
      <c r="J71" s="6"/>
      <c r="K71" s="6"/>
      <c r="L71" s="6"/>
      <c r="M71" s="6"/>
      <c r="N71" s="6"/>
      <c r="O71" s="6"/>
      <c r="P71" s="6"/>
      <c r="Q71" s="6"/>
    </row>
    <row r="72" spans="3:17" s="3" customFormat="1" ht="12.75" x14ac:dyDescent="0.2">
      <c r="C72" s="6"/>
      <c r="D72" s="6"/>
      <c r="E72" s="6"/>
      <c r="F72" s="6"/>
      <c r="G72" s="6"/>
      <c r="H72" s="6"/>
      <c r="I72" s="6"/>
      <c r="J72" s="6"/>
      <c r="K72" s="6"/>
      <c r="L72" s="6"/>
      <c r="M72" s="6"/>
      <c r="N72" s="6"/>
      <c r="O72" s="6"/>
      <c r="P72" s="6"/>
      <c r="Q72" s="6"/>
    </row>
    <row r="73" spans="3:17" s="3" customFormat="1" ht="12.75" x14ac:dyDescent="0.2">
      <c r="C73" s="6"/>
      <c r="D73" s="6"/>
      <c r="E73" s="6"/>
      <c r="F73" s="6"/>
      <c r="G73" s="6"/>
      <c r="H73" s="6"/>
      <c r="I73" s="6"/>
      <c r="J73" s="6"/>
      <c r="K73" s="6"/>
      <c r="L73" s="6"/>
      <c r="M73" s="6"/>
      <c r="N73" s="6"/>
      <c r="O73" s="6"/>
      <c r="P73" s="6"/>
      <c r="Q73" s="6"/>
    </row>
    <row r="74" spans="3:17" s="3" customFormat="1" ht="12.75" x14ac:dyDescent="0.2">
      <c r="C74" s="6"/>
      <c r="D74" s="6"/>
      <c r="E74" s="6"/>
      <c r="F74" s="6"/>
      <c r="G74" s="6"/>
      <c r="H74" s="6"/>
      <c r="I74" s="6"/>
      <c r="J74" s="6"/>
      <c r="K74" s="6"/>
      <c r="L74" s="6"/>
      <c r="M74" s="6"/>
      <c r="N74" s="6"/>
      <c r="O74" s="6"/>
      <c r="P74" s="6"/>
      <c r="Q74" s="6"/>
    </row>
    <row r="75" spans="3:17" s="3" customFormat="1" ht="12.75" x14ac:dyDescent="0.2">
      <c r="C75" s="6"/>
      <c r="D75" s="6"/>
      <c r="E75" s="6"/>
      <c r="F75" s="6"/>
      <c r="G75" s="6"/>
      <c r="H75" s="6"/>
      <c r="I75" s="6"/>
      <c r="J75" s="6"/>
      <c r="K75" s="6"/>
      <c r="L75" s="6"/>
      <c r="M75" s="6"/>
      <c r="N75" s="6"/>
      <c r="O75" s="6"/>
      <c r="P75" s="6"/>
      <c r="Q75" s="6"/>
    </row>
    <row r="76" spans="3:17" s="3" customFormat="1" ht="12.75" x14ac:dyDescent="0.2">
      <c r="C76" s="6"/>
      <c r="D76" s="6"/>
      <c r="E76" s="6"/>
      <c r="F76" s="6"/>
      <c r="G76" s="6"/>
      <c r="H76" s="6"/>
      <c r="I76" s="6"/>
      <c r="J76" s="6"/>
      <c r="K76" s="6"/>
      <c r="L76" s="6"/>
      <c r="M76" s="6"/>
      <c r="N76" s="6"/>
      <c r="O76" s="6"/>
      <c r="P76" s="6"/>
      <c r="Q76" s="6"/>
    </row>
    <row r="77" spans="3:17" s="3" customFormat="1" ht="12.75" x14ac:dyDescent="0.2">
      <c r="C77" s="6"/>
      <c r="D77" s="6"/>
      <c r="E77" s="6"/>
      <c r="F77" s="6"/>
      <c r="G77" s="6"/>
      <c r="H77" s="6"/>
      <c r="I77" s="6"/>
      <c r="J77" s="6"/>
      <c r="K77" s="6"/>
      <c r="L77" s="6"/>
      <c r="M77" s="6"/>
      <c r="N77" s="6"/>
      <c r="O77" s="6"/>
      <c r="P77" s="6"/>
      <c r="Q77" s="6"/>
    </row>
    <row r="78" spans="3:17" s="3" customFormat="1" ht="12.75" x14ac:dyDescent="0.2">
      <c r="C78" s="6"/>
      <c r="D78" s="6"/>
      <c r="E78" s="6"/>
      <c r="F78" s="6"/>
      <c r="G78" s="6"/>
      <c r="H78" s="6"/>
      <c r="I78" s="6"/>
      <c r="J78" s="6"/>
      <c r="K78" s="6"/>
      <c r="L78" s="6"/>
      <c r="M78" s="6"/>
      <c r="N78" s="6"/>
      <c r="O78" s="6"/>
      <c r="P78" s="6"/>
      <c r="Q78" s="6"/>
    </row>
    <row r="79" spans="3:17" s="3" customFormat="1" ht="12.75" x14ac:dyDescent="0.2">
      <c r="C79" s="6"/>
      <c r="D79" s="6"/>
      <c r="E79" s="6"/>
      <c r="F79" s="6"/>
      <c r="G79" s="6"/>
      <c r="H79" s="6"/>
      <c r="I79" s="6"/>
      <c r="J79" s="6"/>
      <c r="K79" s="6"/>
      <c r="L79" s="6"/>
      <c r="M79" s="6"/>
      <c r="N79" s="6"/>
      <c r="O79" s="6"/>
      <c r="P79" s="6"/>
      <c r="Q79" s="6"/>
    </row>
    <row r="80" spans="3:17" s="3" customFormat="1" ht="12.75" x14ac:dyDescent="0.2">
      <c r="C80" s="6"/>
      <c r="D80" s="6"/>
      <c r="E80" s="6"/>
      <c r="F80" s="6"/>
      <c r="G80" s="6"/>
      <c r="H80" s="6"/>
      <c r="I80" s="6"/>
      <c r="J80" s="6"/>
      <c r="K80" s="6"/>
      <c r="L80" s="6"/>
      <c r="M80" s="6"/>
      <c r="N80" s="6"/>
      <c r="O80" s="6"/>
      <c r="P80" s="6"/>
      <c r="Q80" s="6"/>
    </row>
    <row r="81" spans="3:17" s="3" customFormat="1" ht="12.75" x14ac:dyDescent="0.2">
      <c r="C81" s="6"/>
      <c r="D81" s="6"/>
      <c r="E81" s="6"/>
      <c r="F81" s="6"/>
      <c r="G81" s="6"/>
      <c r="H81" s="6"/>
      <c r="I81" s="6"/>
      <c r="J81" s="6"/>
      <c r="K81" s="6"/>
      <c r="L81" s="6"/>
      <c r="M81" s="6"/>
      <c r="N81" s="6"/>
      <c r="O81" s="6"/>
      <c r="P81" s="6"/>
      <c r="Q81" s="6"/>
    </row>
    <row r="82" spans="3:17" s="3" customFormat="1" ht="12.75" x14ac:dyDescent="0.2">
      <c r="C82" s="6"/>
      <c r="D82" s="6"/>
      <c r="E82" s="6"/>
      <c r="F82" s="6"/>
      <c r="G82" s="6"/>
      <c r="H82" s="6"/>
      <c r="I82" s="6"/>
      <c r="J82" s="6"/>
      <c r="K82" s="6"/>
      <c r="L82" s="6"/>
      <c r="M82" s="6"/>
      <c r="N82" s="6"/>
      <c r="O82" s="6"/>
      <c r="P82" s="6"/>
      <c r="Q82" s="6"/>
    </row>
    <row r="83" spans="3:17" s="3" customFormat="1" ht="12.75" x14ac:dyDescent="0.2">
      <c r="C83" s="6"/>
      <c r="D83" s="6"/>
      <c r="E83" s="6"/>
      <c r="F83" s="6"/>
      <c r="G83" s="6"/>
      <c r="H83" s="6"/>
      <c r="I83" s="6"/>
      <c r="J83" s="6"/>
      <c r="K83" s="6"/>
      <c r="L83" s="6"/>
      <c r="M83" s="6"/>
      <c r="N83" s="6"/>
      <c r="O83" s="6"/>
      <c r="P83" s="6"/>
      <c r="Q83" s="6"/>
    </row>
    <row r="84" spans="3:17" s="3" customFormat="1" ht="12.75" x14ac:dyDescent="0.2">
      <c r="C84" s="6"/>
      <c r="D84" s="6"/>
      <c r="E84" s="6"/>
      <c r="F84" s="6"/>
      <c r="G84" s="6"/>
      <c r="H84" s="6"/>
      <c r="I84" s="6"/>
      <c r="J84" s="6"/>
      <c r="K84" s="6"/>
      <c r="L84" s="6"/>
      <c r="M84" s="6"/>
      <c r="N84" s="6"/>
      <c r="O84" s="6"/>
      <c r="P84" s="6"/>
      <c r="Q84" s="6"/>
    </row>
    <row r="85" spans="3:17" s="3" customFormat="1" ht="12.75" x14ac:dyDescent="0.2">
      <c r="C85" s="6"/>
      <c r="D85" s="6"/>
      <c r="E85" s="6"/>
      <c r="F85" s="6"/>
      <c r="G85" s="6"/>
      <c r="H85" s="6"/>
      <c r="I85" s="6"/>
      <c r="J85" s="6"/>
      <c r="K85" s="6"/>
      <c r="L85" s="6"/>
      <c r="M85" s="6"/>
      <c r="N85" s="6"/>
      <c r="O85" s="6"/>
      <c r="P85" s="6"/>
      <c r="Q85" s="6"/>
    </row>
    <row r="86" spans="3:17" s="3" customFormat="1" ht="12.75" x14ac:dyDescent="0.2">
      <c r="C86" s="6"/>
      <c r="D86" s="6"/>
      <c r="E86" s="6"/>
      <c r="F86" s="6"/>
      <c r="G86" s="6"/>
      <c r="H86" s="6"/>
      <c r="I86" s="6"/>
      <c r="J86" s="6"/>
      <c r="K86" s="6"/>
      <c r="L86" s="6"/>
      <c r="M86" s="6"/>
      <c r="N86" s="6"/>
      <c r="O86" s="6"/>
      <c r="P86" s="6"/>
      <c r="Q86" s="6"/>
    </row>
    <row r="87" spans="3:17" s="3" customFormat="1" ht="12.75" x14ac:dyDescent="0.2">
      <c r="C87" s="6"/>
      <c r="D87" s="6"/>
      <c r="E87" s="6"/>
      <c r="F87" s="6"/>
      <c r="G87" s="6"/>
      <c r="H87" s="6"/>
      <c r="I87" s="6"/>
      <c r="J87" s="6"/>
      <c r="K87" s="6"/>
      <c r="L87" s="6"/>
      <c r="M87" s="6"/>
      <c r="N87" s="6"/>
      <c r="O87" s="6"/>
      <c r="P87" s="6"/>
      <c r="Q87" s="6"/>
    </row>
    <row r="88" spans="3:17" s="3" customFormat="1" ht="12.75" x14ac:dyDescent="0.2">
      <c r="C88" s="6"/>
      <c r="D88" s="6"/>
      <c r="E88" s="6"/>
      <c r="F88" s="6"/>
      <c r="G88" s="6"/>
      <c r="H88" s="6"/>
      <c r="I88" s="6"/>
      <c r="J88" s="6"/>
      <c r="K88" s="6"/>
      <c r="L88" s="6"/>
      <c r="M88" s="6"/>
      <c r="N88" s="6"/>
      <c r="O88" s="6"/>
      <c r="P88" s="6"/>
      <c r="Q88" s="6"/>
    </row>
    <row r="89" spans="3:17" s="3" customFormat="1" ht="12.75" x14ac:dyDescent="0.2">
      <c r="C89" s="6"/>
      <c r="D89" s="6"/>
      <c r="E89" s="6"/>
      <c r="F89" s="6"/>
      <c r="G89" s="6"/>
      <c r="H89" s="6"/>
      <c r="I89" s="6"/>
      <c r="J89" s="6"/>
      <c r="K89" s="6"/>
      <c r="L89" s="6"/>
      <c r="M89" s="6"/>
      <c r="N89" s="6"/>
      <c r="O89" s="6"/>
      <c r="P89" s="6"/>
      <c r="Q89" s="6"/>
    </row>
    <row r="90" spans="3:17" s="3" customFormat="1" ht="12.75" x14ac:dyDescent="0.2">
      <c r="C90" s="6"/>
      <c r="D90" s="6"/>
      <c r="E90" s="6"/>
      <c r="F90" s="6"/>
      <c r="G90" s="6"/>
      <c r="H90" s="6"/>
      <c r="I90" s="6"/>
      <c r="J90" s="6"/>
      <c r="K90" s="6"/>
      <c r="L90" s="6"/>
      <c r="M90" s="6"/>
      <c r="N90" s="6"/>
      <c r="O90" s="6"/>
      <c r="P90" s="6"/>
      <c r="Q90" s="6"/>
    </row>
    <row r="91" spans="3:17" s="3" customFormat="1" ht="12.75" x14ac:dyDescent="0.2">
      <c r="C91" s="6"/>
      <c r="D91" s="6"/>
      <c r="E91" s="6"/>
      <c r="F91" s="6"/>
      <c r="G91" s="6"/>
      <c r="H91" s="6"/>
      <c r="I91" s="6"/>
      <c r="J91" s="6"/>
      <c r="K91" s="6"/>
      <c r="L91" s="6"/>
      <c r="M91" s="6"/>
      <c r="N91" s="6"/>
      <c r="O91" s="6"/>
      <c r="P91" s="6"/>
      <c r="Q91" s="6"/>
    </row>
    <row r="92" spans="3:17" s="3" customFormat="1" ht="12.75" x14ac:dyDescent="0.2">
      <c r="C92" s="6"/>
      <c r="D92" s="6"/>
      <c r="E92" s="6"/>
      <c r="F92" s="6"/>
      <c r="G92" s="6"/>
      <c r="H92" s="6"/>
      <c r="I92" s="6"/>
      <c r="J92" s="6"/>
      <c r="K92" s="6"/>
      <c r="L92" s="6"/>
      <c r="M92" s="6"/>
      <c r="N92" s="6"/>
      <c r="O92" s="6"/>
      <c r="P92" s="6"/>
      <c r="Q92" s="6"/>
    </row>
    <row r="93" spans="3:17" s="3" customFormat="1" ht="12.75" x14ac:dyDescent="0.2">
      <c r="C93" s="6"/>
      <c r="D93" s="6"/>
      <c r="E93" s="6"/>
      <c r="F93" s="6"/>
      <c r="G93" s="6"/>
      <c r="H93" s="6"/>
      <c r="I93" s="6"/>
      <c r="J93" s="6"/>
      <c r="K93" s="6"/>
      <c r="L93" s="6"/>
      <c r="M93" s="6"/>
      <c r="N93" s="6"/>
      <c r="O93" s="6"/>
      <c r="P93" s="6"/>
      <c r="Q93" s="6"/>
    </row>
    <row r="94" spans="3:17" s="3" customFormat="1" ht="12.75" x14ac:dyDescent="0.2">
      <c r="C94" s="6"/>
      <c r="D94" s="6"/>
      <c r="E94" s="6"/>
      <c r="F94" s="6"/>
      <c r="G94" s="6"/>
      <c r="H94" s="6"/>
      <c r="I94" s="6"/>
      <c r="J94" s="6"/>
      <c r="K94" s="6"/>
      <c r="L94" s="6"/>
      <c r="M94" s="6"/>
      <c r="N94" s="6"/>
      <c r="O94" s="6"/>
      <c r="P94" s="6"/>
      <c r="Q94" s="6"/>
    </row>
    <row r="95" spans="3:17" s="3" customFormat="1" ht="12.75" x14ac:dyDescent="0.2">
      <c r="C95" s="6"/>
      <c r="D95" s="6"/>
      <c r="E95" s="6"/>
      <c r="F95" s="6"/>
      <c r="G95" s="6"/>
      <c r="H95" s="6"/>
      <c r="I95" s="6"/>
      <c r="J95" s="6"/>
      <c r="K95" s="6"/>
      <c r="L95" s="6"/>
      <c r="M95" s="6"/>
      <c r="N95" s="6"/>
      <c r="O95" s="6"/>
      <c r="P95" s="6"/>
      <c r="Q95" s="6"/>
    </row>
    <row r="96" spans="3:17" s="3" customFormat="1" ht="12.75" x14ac:dyDescent="0.2">
      <c r="C96" s="6"/>
      <c r="D96" s="6"/>
      <c r="E96" s="6"/>
      <c r="F96" s="6"/>
      <c r="G96" s="6"/>
      <c r="H96" s="6"/>
      <c r="I96" s="6"/>
      <c r="J96" s="6"/>
      <c r="K96" s="6"/>
      <c r="L96" s="6"/>
      <c r="M96" s="6"/>
      <c r="N96" s="6"/>
      <c r="O96" s="6"/>
      <c r="P96" s="6"/>
      <c r="Q96" s="6"/>
    </row>
    <row r="97" spans="3:17" s="3" customFormat="1" ht="12.75" x14ac:dyDescent="0.2">
      <c r="C97" s="6"/>
      <c r="D97" s="6"/>
      <c r="E97" s="6"/>
      <c r="F97" s="6"/>
      <c r="G97" s="6"/>
      <c r="H97" s="6"/>
      <c r="I97" s="6"/>
      <c r="J97" s="6"/>
      <c r="K97" s="6"/>
      <c r="L97" s="6"/>
      <c r="M97" s="6"/>
      <c r="N97" s="6"/>
      <c r="O97" s="6"/>
      <c r="P97" s="6"/>
      <c r="Q97" s="6"/>
    </row>
    <row r="98" spans="3:17" s="3" customFormat="1" ht="12.75" x14ac:dyDescent="0.2">
      <c r="C98" s="6"/>
      <c r="D98" s="6"/>
      <c r="E98" s="6"/>
      <c r="F98" s="6"/>
      <c r="G98" s="6"/>
      <c r="H98" s="6"/>
      <c r="I98" s="6"/>
      <c r="J98" s="6"/>
      <c r="K98" s="6"/>
      <c r="L98" s="6"/>
      <c r="M98" s="6"/>
      <c r="N98" s="6"/>
      <c r="O98" s="6"/>
      <c r="P98" s="6"/>
      <c r="Q98" s="6"/>
    </row>
    <row r="99" spans="3:17" s="3" customFormat="1" ht="12.75" x14ac:dyDescent="0.2">
      <c r="C99" s="6"/>
      <c r="D99" s="6"/>
      <c r="E99" s="6"/>
      <c r="F99" s="6"/>
      <c r="G99" s="6"/>
      <c r="H99" s="6"/>
      <c r="I99" s="6"/>
      <c r="J99" s="6"/>
      <c r="K99" s="6"/>
      <c r="L99" s="6"/>
      <c r="M99" s="6"/>
      <c r="N99" s="6"/>
      <c r="O99" s="6"/>
      <c r="P99" s="6"/>
      <c r="Q99" s="6"/>
    </row>
    <row r="100" spans="3:17" s="3" customFormat="1" ht="12.75" x14ac:dyDescent="0.2">
      <c r="C100" s="6"/>
      <c r="D100" s="6"/>
      <c r="E100" s="6"/>
      <c r="F100" s="6"/>
      <c r="G100" s="6"/>
      <c r="H100" s="6"/>
      <c r="I100" s="6"/>
      <c r="J100" s="6"/>
      <c r="K100" s="6"/>
      <c r="L100" s="6"/>
      <c r="M100" s="6"/>
      <c r="N100" s="6"/>
      <c r="O100" s="6"/>
      <c r="P100" s="6"/>
      <c r="Q100" s="6"/>
    </row>
    <row r="101" spans="3:17" s="3" customFormat="1" ht="12.75" x14ac:dyDescent="0.2">
      <c r="C101" s="6"/>
      <c r="D101" s="6"/>
      <c r="E101" s="6"/>
      <c r="F101" s="6"/>
      <c r="G101" s="6"/>
      <c r="H101" s="6"/>
      <c r="I101" s="6"/>
      <c r="J101" s="6"/>
      <c r="K101" s="6"/>
      <c r="L101" s="6"/>
      <c r="M101" s="6"/>
      <c r="N101" s="6"/>
      <c r="O101" s="6"/>
      <c r="P101" s="6"/>
      <c r="Q101" s="6"/>
    </row>
    <row r="102" spans="3:17" s="3" customFormat="1" ht="12.75" x14ac:dyDescent="0.2">
      <c r="C102" s="6"/>
      <c r="D102" s="6"/>
      <c r="E102" s="6"/>
      <c r="F102" s="6"/>
      <c r="G102" s="6"/>
      <c r="H102" s="6"/>
      <c r="I102" s="6"/>
      <c r="J102" s="6"/>
      <c r="K102" s="6"/>
      <c r="L102" s="6"/>
      <c r="M102" s="6"/>
      <c r="N102" s="6"/>
      <c r="O102" s="6"/>
      <c r="P102" s="6"/>
      <c r="Q102" s="6"/>
    </row>
    <row r="103" spans="3:17" s="3" customFormat="1" ht="12.75" x14ac:dyDescent="0.2">
      <c r="C103" s="6"/>
      <c r="D103" s="6"/>
      <c r="E103" s="6"/>
      <c r="F103" s="6"/>
      <c r="G103" s="6"/>
      <c r="H103" s="6"/>
      <c r="I103" s="6"/>
      <c r="J103" s="6"/>
      <c r="K103" s="6"/>
      <c r="L103" s="6"/>
      <c r="M103" s="6"/>
      <c r="N103" s="6"/>
      <c r="O103" s="6"/>
      <c r="P103" s="6"/>
      <c r="Q103" s="6"/>
    </row>
    <row r="104" spans="3:17" s="3" customFormat="1" ht="12.75" x14ac:dyDescent="0.2">
      <c r="C104" s="6"/>
      <c r="D104" s="6"/>
      <c r="E104" s="6"/>
      <c r="F104" s="6"/>
      <c r="G104" s="6"/>
      <c r="H104" s="6"/>
      <c r="I104" s="6"/>
      <c r="J104" s="6"/>
      <c r="K104" s="6"/>
      <c r="L104" s="6"/>
      <c r="M104" s="6"/>
      <c r="N104" s="6"/>
      <c r="O104" s="6"/>
      <c r="P104" s="6"/>
      <c r="Q104" s="6"/>
    </row>
    <row r="105" spans="3:17" s="3" customFormat="1" ht="12.75" x14ac:dyDescent="0.2">
      <c r="C105" s="6"/>
      <c r="D105" s="6"/>
      <c r="E105" s="6"/>
      <c r="F105" s="6"/>
      <c r="G105" s="6"/>
      <c r="H105" s="6"/>
      <c r="I105" s="6"/>
      <c r="J105" s="6"/>
      <c r="K105" s="6"/>
      <c r="L105" s="6"/>
      <c r="M105" s="6"/>
      <c r="N105" s="6"/>
      <c r="O105" s="6"/>
      <c r="P105" s="6"/>
      <c r="Q105" s="6"/>
    </row>
    <row r="106" spans="3:17" s="3" customFormat="1" ht="12.75" x14ac:dyDescent="0.2">
      <c r="C106" s="6"/>
      <c r="D106" s="6"/>
      <c r="E106" s="6"/>
      <c r="F106" s="6"/>
      <c r="G106" s="6"/>
      <c r="H106" s="6"/>
      <c r="I106" s="6"/>
      <c r="J106" s="6"/>
      <c r="K106" s="6"/>
      <c r="L106" s="6"/>
      <c r="M106" s="6"/>
      <c r="N106" s="6"/>
      <c r="O106" s="6"/>
      <c r="P106" s="6"/>
      <c r="Q106" s="6"/>
    </row>
    <row r="107" spans="3:17" s="3" customFormat="1" ht="12.75" x14ac:dyDescent="0.2">
      <c r="C107" s="6"/>
      <c r="D107" s="6"/>
      <c r="E107" s="6"/>
      <c r="F107" s="6"/>
      <c r="G107" s="6"/>
      <c r="H107" s="6"/>
      <c r="I107" s="6"/>
      <c r="J107" s="6"/>
      <c r="K107" s="6"/>
      <c r="L107" s="6"/>
      <c r="M107" s="6"/>
      <c r="N107" s="6"/>
      <c r="O107" s="6"/>
      <c r="P107" s="6"/>
      <c r="Q107" s="6"/>
    </row>
    <row r="108" spans="3:17" s="3" customFormat="1" ht="12.75" x14ac:dyDescent="0.2">
      <c r="C108" s="6"/>
      <c r="D108" s="6"/>
      <c r="E108" s="6"/>
      <c r="F108" s="6"/>
      <c r="G108" s="6"/>
      <c r="H108" s="6"/>
      <c r="I108" s="6"/>
      <c r="J108" s="6"/>
      <c r="K108" s="6"/>
      <c r="L108" s="6"/>
      <c r="M108" s="6"/>
      <c r="N108" s="6"/>
      <c r="O108" s="6"/>
      <c r="P108" s="6"/>
      <c r="Q108" s="6"/>
    </row>
    <row r="109" spans="3:17" s="3" customFormat="1" ht="12.75" x14ac:dyDescent="0.2">
      <c r="C109" s="6"/>
      <c r="D109" s="6"/>
      <c r="E109" s="6"/>
      <c r="F109" s="6"/>
      <c r="G109" s="6"/>
      <c r="H109" s="6"/>
      <c r="I109" s="6"/>
      <c r="J109" s="6"/>
      <c r="K109" s="6"/>
      <c r="L109" s="6"/>
      <c r="M109" s="6"/>
      <c r="N109" s="6"/>
      <c r="O109" s="6"/>
      <c r="P109" s="6"/>
      <c r="Q109" s="6"/>
    </row>
    <row r="110" spans="3:17" s="3" customFormat="1" ht="12.75" x14ac:dyDescent="0.2">
      <c r="C110" s="6"/>
      <c r="D110" s="6"/>
      <c r="E110" s="6"/>
      <c r="F110" s="6"/>
      <c r="G110" s="6"/>
      <c r="H110" s="6"/>
      <c r="I110" s="6"/>
      <c r="J110" s="6"/>
      <c r="K110" s="6"/>
      <c r="L110" s="6"/>
      <c r="M110" s="6"/>
      <c r="N110" s="6"/>
      <c r="O110" s="6"/>
      <c r="P110" s="6"/>
      <c r="Q110" s="6"/>
    </row>
    <row r="111" spans="3:17" s="3" customFormat="1" ht="12.75" x14ac:dyDescent="0.2">
      <c r="C111" s="6"/>
      <c r="D111" s="6"/>
      <c r="E111" s="6"/>
      <c r="F111" s="6"/>
      <c r="G111" s="6"/>
      <c r="H111" s="6"/>
      <c r="I111" s="6"/>
      <c r="J111" s="6"/>
      <c r="K111" s="6"/>
      <c r="L111" s="6"/>
      <c r="M111" s="6"/>
      <c r="N111" s="6"/>
      <c r="O111" s="6"/>
      <c r="P111" s="6"/>
      <c r="Q111" s="6"/>
    </row>
    <row r="112" spans="3:17" s="3" customFormat="1" ht="12.75" x14ac:dyDescent="0.2">
      <c r="C112" s="6"/>
      <c r="D112" s="6"/>
      <c r="E112" s="6"/>
      <c r="F112" s="6"/>
      <c r="G112" s="6"/>
      <c r="H112" s="6"/>
      <c r="I112" s="6"/>
      <c r="J112" s="6"/>
      <c r="K112" s="6"/>
      <c r="L112" s="6"/>
      <c r="M112" s="6"/>
      <c r="N112" s="6"/>
      <c r="O112" s="6"/>
      <c r="P112" s="6"/>
      <c r="Q112" s="6"/>
    </row>
    <row r="113" spans="3:17" s="3" customFormat="1" ht="12.75" x14ac:dyDescent="0.2">
      <c r="C113" s="6"/>
      <c r="D113" s="6"/>
      <c r="E113" s="6"/>
      <c r="F113" s="6"/>
      <c r="G113" s="6"/>
      <c r="H113" s="6"/>
      <c r="I113" s="6"/>
      <c r="J113" s="6"/>
      <c r="K113" s="6"/>
      <c r="L113" s="6"/>
      <c r="M113" s="6"/>
      <c r="N113" s="6"/>
      <c r="O113" s="6"/>
      <c r="P113" s="6"/>
      <c r="Q113" s="6"/>
    </row>
    <row r="114" spans="3:17" s="3" customFormat="1" ht="12.75" x14ac:dyDescent="0.2">
      <c r="C114" s="6"/>
      <c r="D114" s="6"/>
      <c r="E114" s="6"/>
      <c r="F114" s="6"/>
      <c r="G114" s="6"/>
      <c r="H114" s="6"/>
      <c r="I114" s="6"/>
      <c r="J114" s="6"/>
      <c r="K114" s="6"/>
      <c r="L114" s="6"/>
      <c r="M114" s="6"/>
      <c r="N114" s="6"/>
      <c r="O114" s="6"/>
      <c r="P114" s="6"/>
      <c r="Q114" s="6"/>
    </row>
    <row r="115" spans="3:17" s="3" customFormat="1" ht="12.75" x14ac:dyDescent="0.2">
      <c r="C115" s="6"/>
      <c r="D115" s="6"/>
      <c r="E115" s="6"/>
      <c r="F115" s="6"/>
      <c r="G115" s="6"/>
      <c r="H115" s="6"/>
      <c r="I115" s="6"/>
      <c r="J115" s="6"/>
      <c r="K115" s="6"/>
      <c r="L115" s="6"/>
      <c r="M115" s="6"/>
      <c r="N115" s="6"/>
      <c r="O115" s="6"/>
      <c r="P115" s="6"/>
      <c r="Q115" s="6"/>
    </row>
    <row r="116" spans="3:17" s="3" customFormat="1" ht="12.75" x14ac:dyDescent="0.2">
      <c r="C116" s="6"/>
      <c r="D116" s="6"/>
      <c r="E116" s="6"/>
      <c r="F116" s="6"/>
      <c r="G116" s="6"/>
      <c r="H116" s="6"/>
      <c r="I116" s="6"/>
      <c r="J116" s="6"/>
      <c r="K116" s="6"/>
      <c r="L116" s="6"/>
      <c r="M116" s="6"/>
      <c r="N116" s="6"/>
      <c r="O116" s="6"/>
      <c r="P116" s="6"/>
      <c r="Q116" s="6"/>
    </row>
    <row r="117" spans="3:17" s="3" customFormat="1" ht="12.75" x14ac:dyDescent="0.2">
      <c r="C117" s="6"/>
      <c r="D117" s="6"/>
      <c r="E117" s="6"/>
      <c r="F117" s="6"/>
      <c r="G117" s="6"/>
      <c r="H117" s="6"/>
      <c r="I117" s="6"/>
      <c r="J117" s="6"/>
      <c r="K117" s="6"/>
      <c r="L117" s="6"/>
      <c r="M117" s="6"/>
      <c r="N117" s="6"/>
      <c r="O117" s="6"/>
      <c r="P117" s="6"/>
      <c r="Q117" s="6"/>
    </row>
    <row r="118" spans="3:17" s="3" customFormat="1" ht="12.75" x14ac:dyDescent="0.2">
      <c r="C118" s="6"/>
      <c r="D118" s="6"/>
      <c r="E118" s="6"/>
      <c r="F118" s="6"/>
      <c r="G118" s="6"/>
      <c r="H118" s="6"/>
      <c r="I118" s="6"/>
      <c r="J118" s="6"/>
      <c r="K118" s="6"/>
      <c r="L118" s="6"/>
      <c r="M118" s="6"/>
      <c r="N118" s="6"/>
      <c r="O118" s="6"/>
      <c r="P118" s="6"/>
      <c r="Q118" s="6"/>
    </row>
    <row r="119" spans="3:17" s="3" customFormat="1" ht="12.75" x14ac:dyDescent="0.2">
      <c r="C119" s="6"/>
      <c r="D119" s="6"/>
      <c r="E119" s="6"/>
      <c r="F119" s="6"/>
      <c r="G119" s="6"/>
      <c r="H119" s="6"/>
      <c r="I119" s="6"/>
      <c r="J119" s="6"/>
      <c r="K119" s="6"/>
      <c r="L119" s="6"/>
      <c r="M119" s="6"/>
      <c r="N119" s="6"/>
      <c r="O119" s="6"/>
      <c r="P119" s="6"/>
      <c r="Q119" s="6"/>
    </row>
    <row r="120" spans="3:17" s="3" customFormat="1" ht="12.75" x14ac:dyDescent="0.2">
      <c r="C120" s="6"/>
      <c r="D120" s="6"/>
      <c r="E120" s="6"/>
      <c r="F120" s="6"/>
      <c r="G120" s="6"/>
      <c r="H120" s="6"/>
      <c r="I120" s="6"/>
      <c r="J120" s="6"/>
      <c r="K120" s="6"/>
      <c r="L120" s="6"/>
      <c r="M120" s="6"/>
      <c r="N120" s="6"/>
      <c r="O120" s="6"/>
      <c r="P120" s="6"/>
      <c r="Q120" s="6"/>
    </row>
    <row r="121" spans="3:17" s="3" customFormat="1" ht="12.75" x14ac:dyDescent="0.2">
      <c r="C121" s="6"/>
      <c r="D121" s="6"/>
      <c r="E121" s="6"/>
      <c r="F121" s="6"/>
      <c r="G121" s="6"/>
      <c r="H121" s="6"/>
      <c r="I121" s="6"/>
      <c r="J121" s="6"/>
      <c r="K121" s="6"/>
      <c r="L121" s="6"/>
      <c r="M121" s="6"/>
      <c r="N121" s="6"/>
      <c r="O121" s="6"/>
      <c r="P121" s="6"/>
      <c r="Q121" s="6"/>
    </row>
    <row r="122" spans="3:17" s="3" customFormat="1" ht="12.75" x14ac:dyDescent="0.2">
      <c r="C122" s="6"/>
      <c r="D122" s="6"/>
      <c r="E122" s="6"/>
      <c r="F122" s="6"/>
      <c r="G122" s="6"/>
      <c r="H122" s="6"/>
      <c r="I122" s="6"/>
      <c r="J122" s="6"/>
      <c r="K122" s="6"/>
      <c r="L122" s="6"/>
      <c r="M122" s="6"/>
      <c r="N122" s="6"/>
      <c r="O122" s="6"/>
      <c r="P122" s="6"/>
      <c r="Q122" s="6"/>
    </row>
    <row r="123" spans="3:17" s="3" customFormat="1" ht="12.75" x14ac:dyDescent="0.2">
      <c r="C123" s="6"/>
      <c r="D123" s="6"/>
      <c r="E123" s="6"/>
      <c r="F123" s="6"/>
      <c r="G123" s="6"/>
      <c r="H123" s="6"/>
      <c r="I123" s="6"/>
      <c r="J123" s="6"/>
      <c r="K123" s="6"/>
      <c r="L123" s="6"/>
      <c r="M123" s="6"/>
      <c r="N123" s="6"/>
      <c r="O123" s="6"/>
      <c r="P123" s="6"/>
      <c r="Q123" s="6"/>
    </row>
    <row r="124" spans="3:17" s="3" customFormat="1" ht="12.75" x14ac:dyDescent="0.2">
      <c r="C124" s="6"/>
      <c r="D124" s="6"/>
      <c r="E124" s="6"/>
      <c r="F124" s="6"/>
      <c r="G124" s="6"/>
      <c r="H124" s="6"/>
      <c r="I124" s="6"/>
      <c r="J124" s="6"/>
      <c r="K124" s="6"/>
      <c r="L124" s="6"/>
      <c r="M124" s="6"/>
      <c r="N124" s="6"/>
      <c r="O124" s="6"/>
      <c r="P124" s="6"/>
      <c r="Q124" s="6"/>
    </row>
    <row r="125" spans="3:17" s="3" customFormat="1" ht="12.75" x14ac:dyDescent="0.2">
      <c r="C125" s="6"/>
      <c r="D125" s="6"/>
      <c r="E125" s="6"/>
      <c r="F125" s="6"/>
      <c r="G125" s="6"/>
      <c r="H125" s="6"/>
      <c r="I125" s="6"/>
      <c r="J125" s="6"/>
      <c r="K125" s="6"/>
      <c r="L125" s="6"/>
      <c r="M125" s="6"/>
      <c r="N125" s="6"/>
      <c r="O125" s="6"/>
      <c r="P125" s="6"/>
      <c r="Q125" s="6"/>
    </row>
    <row r="126" spans="3:17" s="3" customFormat="1" ht="12.75" x14ac:dyDescent="0.2">
      <c r="C126" s="6"/>
      <c r="D126" s="6"/>
      <c r="E126" s="6"/>
      <c r="F126" s="6"/>
      <c r="G126" s="6"/>
      <c r="H126" s="6"/>
      <c r="I126" s="6"/>
      <c r="J126" s="6"/>
      <c r="K126" s="6"/>
      <c r="L126" s="6"/>
      <c r="M126" s="6"/>
      <c r="N126" s="6"/>
      <c r="O126" s="6"/>
      <c r="P126" s="6"/>
      <c r="Q126" s="6"/>
    </row>
    <row r="127" spans="3:17" s="3" customFormat="1" ht="12.75" x14ac:dyDescent="0.2">
      <c r="C127" s="6"/>
      <c r="D127" s="6"/>
      <c r="E127" s="6"/>
      <c r="F127" s="6"/>
      <c r="G127" s="6"/>
      <c r="H127" s="6"/>
      <c r="I127" s="6"/>
      <c r="J127" s="6"/>
      <c r="K127" s="6"/>
      <c r="L127" s="6"/>
      <c r="M127" s="6"/>
      <c r="N127" s="6"/>
      <c r="O127" s="6"/>
      <c r="P127" s="6"/>
      <c r="Q127" s="6"/>
    </row>
    <row r="128" spans="3:17" s="3" customFormat="1" ht="12.75" x14ac:dyDescent="0.2">
      <c r="C128" s="6"/>
      <c r="D128" s="6"/>
      <c r="E128" s="6"/>
      <c r="F128" s="6"/>
      <c r="G128" s="6"/>
      <c r="H128" s="6"/>
      <c r="I128" s="6"/>
      <c r="J128" s="6"/>
      <c r="K128" s="6"/>
      <c r="L128" s="6"/>
      <c r="M128" s="6"/>
      <c r="N128" s="6"/>
      <c r="O128" s="6"/>
      <c r="P128" s="6"/>
      <c r="Q128" s="6"/>
    </row>
    <row r="129" spans="3:17" s="3" customFormat="1" ht="12.75" x14ac:dyDescent="0.2">
      <c r="C129" s="6"/>
      <c r="D129" s="6"/>
      <c r="E129" s="6"/>
      <c r="F129" s="6"/>
      <c r="G129" s="6"/>
      <c r="H129" s="6"/>
      <c r="I129" s="6"/>
      <c r="J129" s="6"/>
      <c r="K129" s="6"/>
      <c r="L129" s="6"/>
      <c r="M129" s="6"/>
      <c r="N129" s="6"/>
      <c r="O129" s="6"/>
      <c r="P129" s="6"/>
      <c r="Q129" s="6"/>
    </row>
    <row r="130" spans="3:17" s="3" customFormat="1" ht="12.75" x14ac:dyDescent="0.2">
      <c r="C130" s="6"/>
      <c r="D130" s="6"/>
      <c r="E130" s="6"/>
      <c r="F130" s="6"/>
      <c r="G130" s="6"/>
      <c r="H130" s="6"/>
      <c r="I130" s="6"/>
      <c r="J130" s="6"/>
      <c r="K130" s="6"/>
      <c r="L130" s="6"/>
      <c r="M130" s="6"/>
      <c r="N130" s="6"/>
      <c r="O130" s="6"/>
      <c r="P130" s="6"/>
      <c r="Q130" s="6"/>
    </row>
    <row r="131" spans="3:17" s="3" customFormat="1" ht="12.75" x14ac:dyDescent="0.2">
      <c r="C131" s="6"/>
      <c r="D131" s="6"/>
      <c r="E131" s="6"/>
      <c r="F131" s="6"/>
      <c r="G131" s="6"/>
      <c r="H131" s="6"/>
      <c r="I131" s="6"/>
      <c r="J131" s="6"/>
      <c r="K131" s="6"/>
      <c r="L131" s="6"/>
      <c r="M131" s="6"/>
      <c r="N131" s="6"/>
      <c r="O131" s="6"/>
      <c r="P131" s="6"/>
      <c r="Q131" s="6"/>
    </row>
    <row r="132" spans="3:17" s="3" customFormat="1" ht="12.75" x14ac:dyDescent="0.2">
      <c r="C132" s="6"/>
      <c r="D132" s="6"/>
      <c r="E132" s="6"/>
      <c r="F132" s="6"/>
      <c r="G132" s="6"/>
      <c r="H132" s="6"/>
      <c r="I132" s="6"/>
      <c r="J132" s="6"/>
      <c r="K132" s="6"/>
      <c r="L132" s="6"/>
      <c r="M132" s="6"/>
      <c r="N132" s="6"/>
      <c r="O132" s="6"/>
      <c r="P132" s="6"/>
      <c r="Q132" s="6"/>
    </row>
    <row r="133" spans="3:17" s="3" customFormat="1" ht="12.75" x14ac:dyDescent="0.2">
      <c r="C133" s="6"/>
      <c r="D133" s="6"/>
      <c r="E133" s="6"/>
      <c r="F133" s="6"/>
      <c r="G133" s="6"/>
      <c r="H133" s="6"/>
      <c r="I133" s="6"/>
      <c r="J133" s="6"/>
      <c r="K133" s="6"/>
      <c r="L133" s="6"/>
      <c r="M133" s="6"/>
      <c r="N133" s="6"/>
      <c r="O133" s="6"/>
      <c r="P133" s="6"/>
      <c r="Q133" s="6"/>
    </row>
    <row r="134" spans="3:17" s="3" customFormat="1" ht="12.75" x14ac:dyDescent="0.2">
      <c r="C134" s="6"/>
      <c r="D134" s="6"/>
      <c r="E134" s="6"/>
      <c r="F134" s="6"/>
      <c r="G134" s="6"/>
      <c r="H134" s="6"/>
      <c r="I134" s="6"/>
      <c r="J134" s="6"/>
      <c r="K134" s="6"/>
      <c r="L134" s="6"/>
      <c r="M134" s="6"/>
      <c r="N134" s="6"/>
      <c r="O134" s="6"/>
      <c r="P134" s="6"/>
      <c r="Q134" s="6"/>
    </row>
    <row r="135" spans="3:17" s="3" customFormat="1" ht="12.75" x14ac:dyDescent="0.2">
      <c r="C135" s="6"/>
      <c r="D135" s="6"/>
      <c r="E135" s="6"/>
      <c r="F135" s="6"/>
      <c r="G135" s="6"/>
      <c r="H135" s="6"/>
      <c r="I135" s="6"/>
      <c r="J135" s="6"/>
      <c r="K135" s="6"/>
      <c r="L135" s="6"/>
      <c r="M135" s="6"/>
      <c r="N135" s="6"/>
      <c r="O135" s="6"/>
      <c r="P135" s="6"/>
      <c r="Q135" s="6"/>
    </row>
    <row r="136" spans="3:17" s="3" customFormat="1" ht="12.75" x14ac:dyDescent="0.2">
      <c r="C136" s="6"/>
      <c r="D136" s="6"/>
      <c r="E136" s="6"/>
      <c r="F136" s="6"/>
      <c r="G136" s="6"/>
      <c r="H136" s="6"/>
      <c r="I136" s="6"/>
      <c r="J136" s="6"/>
      <c r="K136" s="6"/>
      <c r="L136" s="6"/>
      <c r="M136" s="6"/>
      <c r="N136" s="6"/>
      <c r="O136" s="6"/>
      <c r="P136" s="6"/>
      <c r="Q136" s="6"/>
    </row>
    <row r="137" spans="3:17" s="3" customFormat="1" ht="12.75" x14ac:dyDescent="0.2">
      <c r="C137" s="6"/>
      <c r="D137" s="6"/>
      <c r="E137" s="6"/>
      <c r="F137" s="6"/>
      <c r="G137" s="6"/>
      <c r="H137" s="6"/>
      <c r="I137" s="6"/>
      <c r="J137" s="6"/>
      <c r="K137" s="6"/>
      <c r="L137" s="6"/>
      <c r="M137" s="6"/>
      <c r="N137" s="6"/>
      <c r="O137" s="6"/>
      <c r="P137" s="6"/>
      <c r="Q137" s="6"/>
    </row>
    <row r="138" spans="3:17" s="3" customFormat="1" ht="12.75" x14ac:dyDescent="0.2">
      <c r="C138" s="6"/>
      <c r="D138" s="6"/>
      <c r="E138" s="6"/>
      <c r="F138" s="6"/>
      <c r="G138" s="6"/>
      <c r="H138" s="6"/>
      <c r="I138" s="6"/>
      <c r="J138" s="6"/>
      <c r="K138" s="6"/>
      <c r="L138" s="6"/>
      <c r="M138" s="6"/>
      <c r="N138" s="6"/>
      <c r="O138" s="6"/>
      <c r="P138" s="6"/>
      <c r="Q138" s="6"/>
    </row>
    <row r="139" spans="3:17" s="3" customFormat="1" ht="12.75" x14ac:dyDescent="0.2">
      <c r="C139" s="6"/>
      <c r="D139" s="6"/>
      <c r="E139" s="6"/>
      <c r="F139" s="6"/>
      <c r="G139" s="6"/>
      <c r="H139" s="6"/>
      <c r="I139" s="6"/>
      <c r="J139" s="6"/>
      <c r="K139" s="6"/>
      <c r="L139" s="6"/>
      <c r="M139" s="6"/>
      <c r="N139" s="6"/>
      <c r="O139" s="6"/>
      <c r="P139" s="6"/>
      <c r="Q139" s="6"/>
    </row>
    <row r="140" spans="3:17" s="3" customFormat="1" ht="12.75" x14ac:dyDescent="0.2">
      <c r="C140" s="6"/>
      <c r="D140" s="6"/>
      <c r="E140" s="6"/>
      <c r="F140" s="6"/>
      <c r="G140" s="6"/>
      <c r="H140" s="6"/>
      <c r="I140" s="6"/>
      <c r="J140" s="6"/>
      <c r="K140" s="6"/>
      <c r="L140" s="6"/>
      <c r="M140" s="6"/>
      <c r="N140" s="6"/>
      <c r="O140" s="6"/>
      <c r="P140" s="6"/>
      <c r="Q140" s="6"/>
    </row>
    <row r="141" spans="3:17" s="3" customFormat="1" ht="12.75" x14ac:dyDescent="0.2">
      <c r="C141" s="6"/>
      <c r="D141" s="6"/>
      <c r="E141" s="6"/>
      <c r="F141" s="6"/>
      <c r="G141" s="6"/>
      <c r="H141" s="6"/>
      <c r="I141" s="6"/>
      <c r="J141" s="6"/>
      <c r="K141" s="6"/>
      <c r="L141" s="6"/>
      <c r="M141" s="6"/>
      <c r="N141" s="6"/>
      <c r="O141" s="6"/>
      <c r="P141" s="6"/>
      <c r="Q141" s="6"/>
    </row>
    <row r="142" spans="3:17" s="3" customFormat="1" ht="12.75" x14ac:dyDescent="0.2">
      <c r="C142" s="6"/>
      <c r="D142" s="6"/>
      <c r="E142" s="6"/>
      <c r="F142" s="6"/>
      <c r="G142" s="6"/>
      <c r="H142" s="6"/>
      <c r="I142" s="6"/>
      <c r="J142" s="6"/>
      <c r="K142" s="6"/>
      <c r="L142" s="6"/>
      <c r="M142" s="6"/>
      <c r="N142" s="6"/>
      <c r="O142" s="6"/>
      <c r="P142" s="6"/>
      <c r="Q142" s="6"/>
    </row>
    <row r="143" spans="3:17" s="3" customFormat="1" ht="12.75" x14ac:dyDescent="0.2">
      <c r="C143" s="6"/>
      <c r="D143" s="6"/>
      <c r="E143" s="6"/>
      <c r="F143" s="6"/>
      <c r="G143" s="6"/>
      <c r="H143" s="6"/>
      <c r="I143" s="6"/>
      <c r="J143" s="6"/>
      <c r="K143" s="6"/>
      <c r="L143" s="6"/>
      <c r="M143" s="6"/>
      <c r="N143" s="6"/>
      <c r="O143" s="6"/>
      <c r="P143" s="6"/>
      <c r="Q143" s="6"/>
    </row>
    <row r="144" spans="3:17" s="3" customFormat="1" ht="12.75" x14ac:dyDescent="0.2">
      <c r="C144" s="6"/>
      <c r="D144" s="6"/>
      <c r="E144" s="6"/>
      <c r="F144" s="6"/>
      <c r="G144" s="6"/>
      <c r="H144" s="6"/>
      <c r="I144" s="6"/>
      <c r="J144" s="6"/>
      <c r="K144" s="6"/>
      <c r="L144" s="6"/>
      <c r="M144" s="6"/>
      <c r="N144" s="6"/>
      <c r="O144" s="6"/>
      <c r="P144" s="6"/>
      <c r="Q144" s="6"/>
    </row>
    <row r="145" spans="3:17" s="3" customFormat="1" ht="12.75" x14ac:dyDescent="0.2">
      <c r="C145" s="6"/>
      <c r="D145" s="6"/>
      <c r="E145" s="6"/>
      <c r="F145" s="6"/>
      <c r="G145" s="6"/>
      <c r="H145" s="6"/>
      <c r="I145" s="6"/>
      <c r="J145" s="6"/>
      <c r="K145" s="6"/>
      <c r="L145" s="6"/>
      <c r="M145" s="6"/>
      <c r="N145" s="6"/>
      <c r="O145" s="6"/>
      <c r="P145" s="6"/>
      <c r="Q145" s="6"/>
    </row>
    <row r="146" spans="3:17" s="3" customFormat="1" ht="12.75" x14ac:dyDescent="0.2">
      <c r="C146" s="6"/>
      <c r="D146" s="6"/>
      <c r="E146" s="6"/>
      <c r="F146" s="6"/>
      <c r="G146" s="6"/>
      <c r="H146" s="6"/>
      <c r="I146" s="6"/>
      <c r="J146" s="6"/>
      <c r="K146" s="6"/>
      <c r="L146" s="6"/>
      <c r="M146" s="6"/>
      <c r="N146" s="6"/>
      <c r="O146" s="6"/>
      <c r="P146" s="6"/>
      <c r="Q146" s="6"/>
    </row>
    <row r="147" spans="3:17" s="3" customFormat="1" ht="12.75" x14ac:dyDescent="0.2">
      <c r="C147" s="6"/>
      <c r="D147" s="6"/>
      <c r="E147" s="6"/>
      <c r="F147" s="6"/>
      <c r="G147" s="6"/>
      <c r="H147" s="6"/>
      <c r="I147" s="6"/>
      <c r="J147" s="6"/>
      <c r="K147" s="6"/>
      <c r="L147" s="6"/>
      <c r="M147" s="6"/>
      <c r="N147" s="6"/>
      <c r="O147" s="6"/>
      <c r="P147" s="6"/>
      <c r="Q147" s="6"/>
    </row>
    <row r="148" spans="3:17" s="3" customFormat="1" ht="12.75" x14ac:dyDescent="0.2">
      <c r="C148" s="6"/>
      <c r="D148" s="6"/>
      <c r="E148" s="6"/>
      <c r="F148" s="6"/>
      <c r="G148" s="6"/>
      <c r="H148" s="6"/>
      <c r="I148" s="6"/>
      <c r="J148" s="6"/>
      <c r="K148" s="6"/>
      <c r="L148" s="6"/>
      <c r="M148" s="6"/>
      <c r="N148" s="6"/>
      <c r="O148" s="6"/>
      <c r="P148" s="6"/>
      <c r="Q148" s="6"/>
    </row>
    <row r="149" spans="3:17" s="3" customFormat="1" ht="12.75" x14ac:dyDescent="0.2">
      <c r="C149" s="6"/>
      <c r="D149" s="6"/>
      <c r="E149" s="6"/>
      <c r="F149" s="6"/>
      <c r="G149" s="6"/>
      <c r="H149" s="6"/>
      <c r="I149" s="6"/>
      <c r="J149" s="6"/>
      <c r="K149" s="6"/>
      <c r="L149" s="6"/>
      <c r="M149" s="6"/>
      <c r="N149" s="6"/>
      <c r="O149" s="6"/>
      <c r="P149" s="6"/>
      <c r="Q149" s="6"/>
    </row>
    <row r="150" spans="3:17" s="3" customFormat="1" ht="12.75" x14ac:dyDescent="0.2">
      <c r="C150" s="6"/>
      <c r="D150" s="6"/>
      <c r="E150" s="6"/>
      <c r="F150" s="6"/>
      <c r="G150" s="6"/>
      <c r="H150" s="6"/>
      <c r="I150" s="6"/>
      <c r="J150" s="6"/>
      <c r="K150" s="6"/>
      <c r="L150" s="6"/>
      <c r="M150" s="6"/>
      <c r="N150" s="6"/>
      <c r="O150" s="6"/>
      <c r="P150" s="6"/>
      <c r="Q150" s="6"/>
    </row>
    <row r="151" spans="3:17" s="3" customFormat="1" ht="12.75" x14ac:dyDescent="0.2">
      <c r="C151" s="6"/>
      <c r="D151" s="6"/>
      <c r="E151" s="6"/>
      <c r="F151" s="6"/>
      <c r="G151" s="6"/>
      <c r="H151" s="6"/>
      <c r="I151" s="6"/>
      <c r="J151" s="6"/>
      <c r="K151" s="6"/>
      <c r="L151" s="6"/>
      <c r="M151" s="6"/>
      <c r="N151" s="6"/>
      <c r="O151" s="6"/>
      <c r="P151" s="6"/>
      <c r="Q151" s="6"/>
    </row>
    <row r="152" spans="3:17" s="3" customFormat="1" ht="12.75" x14ac:dyDescent="0.2">
      <c r="C152" s="6"/>
      <c r="D152" s="6"/>
      <c r="E152" s="6"/>
      <c r="F152" s="6"/>
      <c r="G152" s="6"/>
      <c r="H152" s="6"/>
      <c r="I152" s="6"/>
      <c r="J152" s="6"/>
      <c r="K152" s="6"/>
      <c r="L152" s="6"/>
      <c r="M152" s="6"/>
      <c r="N152" s="6"/>
      <c r="O152" s="6"/>
      <c r="P152" s="6"/>
      <c r="Q152" s="6"/>
    </row>
    <row r="153" spans="3:17" s="3" customFormat="1" ht="12.75" x14ac:dyDescent="0.2">
      <c r="C153" s="6"/>
      <c r="D153" s="6"/>
      <c r="E153" s="6"/>
      <c r="F153" s="6"/>
      <c r="G153" s="6"/>
      <c r="H153" s="6"/>
      <c r="I153" s="6"/>
      <c r="J153" s="6"/>
      <c r="K153" s="6"/>
      <c r="L153" s="6"/>
      <c r="M153" s="6"/>
      <c r="N153" s="6"/>
      <c r="O153" s="6"/>
      <c r="P153" s="6"/>
      <c r="Q153" s="6"/>
    </row>
    <row r="154" spans="3:17" s="3" customFormat="1" ht="12.75" x14ac:dyDescent="0.2">
      <c r="C154" s="6"/>
      <c r="D154" s="6"/>
      <c r="E154" s="6"/>
      <c r="F154" s="6"/>
      <c r="G154" s="6"/>
      <c r="H154" s="6"/>
      <c r="I154" s="6"/>
      <c r="J154" s="6"/>
      <c r="K154" s="6"/>
      <c r="L154" s="6"/>
      <c r="M154" s="6"/>
      <c r="N154" s="6"/>
      <c r="O154" s="6"/>
      <c r="P154" s="6"/>
      <c r="Q154" s="6"/>
    </row>
  </sheetData>
  <sheetProtection algorithmName="SHA-512" hashValue="Twye5UT9WRYQ1lhxDMvBlxbioaUQq20xx9Uqojz/+2IyKnQHGOkeb518GGogk9yvREGevaUz6D/fufJQCvsELQ==" saltValue="U5sIY8JDxLWD9oahPM4/Gg==" spinCount="100000" sheet="1" objects="1" scenarios="1"/>
  <mergeCells count="9">
    <mergeCell ref="B1:S1"/>
    <mergeCell ref="B3:C3"/>
    <mergeCell ref="C5:E5"/>
    <mergeCell ref="F5:H5"/>
    <mergeCell ref="L5:N5"/>
    <mergeCell ref="O5:Q5"/>
    <mergeCell ref="R5:R6"/>
    <mergeCell ref="S5:S6"/>
    <mergeCell ref="I5:K5"/>
  </mergeCells>
  <pageMargins left="0.39370078740157483" right="0.39370078740157483" top="0.78740157480314965" bottom="0.78740157480314965" header="0.31496062992125984" footer="0.31496062992125984"/>
  <pageSetup paperSize="9"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000F-5B77-4F34-88C9-55ABB5FBDF48}">
  <sheetPr>
    <pageSetUpPr fitToPage="1"/>
  </sheetPr>
  <dimension ref="B1:G35"/>
  <sheetViews>
    <sheetView workbookViewId="0">
      <selection activeCell="B24" sqref="B24"/>
    </sheetView>
  </sheetViews>
  <sheetFormatPr defaultRowHeight="12.75" x14ac:dyDescent="0.2"/>
  <cols>
    <col min="1" max="1" width="2.7109375" style="84" customWidth="1"/>
    <col min="2" max="2" width="48.28515625" style="84" bestFit="1" customWidth="1"/>
    <col min="3" max="3" width="15" style="84" bestFit="1" customWidth="1"/>
    <col min="4" max="4" width="17.7109375" style="84" bestFit="1" customWidth="1"/>
    <col min="5" max="5" width="6.42578125" style="84" bestFit="1" customWidth="1"/>
    <col min="6" max="7" width="15.5703125" style="84" customWidth="1"/>
    <col min="8" max="16384" width="9.140625" style="84"/>
  </cols>
  <sheetData>
    <row r="1" spans="2:7" s="82" customFormat="1" ht="16.5" thickBot="1" x14ac:dyDescent="0.3">
      <c r="B1" s="131" t="s">
        <v>35</v>
      </c>
      <c r="C1" s="132"/>
      <c r="D1" s="132"/>
      <c r="E1" s="132"/>
      <c r="F1" s="132"/>
      <c r="G1" s="133"/>
    </row>
    <row r="3" spans="2:7" x14ac:dyDescent="0.2">
      <c r="B3" s="83" t="s">
        <v>36</v>
      </c>
    </row>
    <row r="4" spans="2:7" ht="13.5" thickBot="1" x14ac:dyDescent="0.25"/>
    <row r="5" spans="2:7" s="87" customFormat="1" ht="26.25" thickBot="1" x14ac:dyDescent="0.3">
      <c r="B5" s="85" t="s">
        <v>0</v>
      </c>
      <c r="C5" s="85" t="s">
        <v>1</v>
      </c>
      <c r="D5" s="85" t="s">
        <v>3</v>
      </c>
      <c r="E5" s="85" t="s">
        <v>2</v>
      </c>
      <c r="F5" s="85" t="s">
        <v>4</v>
      </c>
      <c r="G5" s="86" t="s">
        <v>5</v>
      </c>
    </row>
    <row r="6" spans="2:7" x14ac:dyDescent="0.2">
      <c r="B6" s="88" t="s">
        <v>80</v>
      </c>
      <c r="C6" s="89">
        <v>600</v>
      </c>
      <c r="D6" s="55"/>
      <c r="E6" s="56"/>
      <c r="F6" s="90">
        <f t="shared" ref="F6:F31" si="0">C6*D6</f>
        <v>0</v>
      </c>
      <c r="G6" s="91">
        <f t="shared" ref="G6:G31" si="1">C6*D6*(1+E6)</f>
        <v>0</v>
      </c>
    </row>
    <row r="7" spans="2:7" x14ac:dyDescent="0.2">
      <c r="B7" s="92" t="s">
        <v>81</v>
      </c>
      <c r="C7" s="93">
        <v>500</v>
      </c>
      <c r="D7" s="57"/>
      <c r="E7" s="58"/>
      <c r="F7" s="90">
        <f t="shared" si="0"/>
        <v>0</v>
      </c>
      <c r="G7" s="91">
        <f t="shared" si="1"/>
        <v>0</v>
      </c>
    </row>
    <row r="8" spans="2:7" x14ac:dyDescent="0.2">
      <c r="B8" s="92" t="s">
        <v>82</v>
      </c>
      <c r="C8" s="93">
        <v>500</v>
      </c>
      <c r="D8" s="57"/>
      <c r="E8" s="58"/>
      <c r="F8" s="90">
        <f t="shared" si="0"/>
        <v>0</v>
      </c>
      <c r="G8" s="91">
        <f t="shared" si="1"/>
        <v>0</v>
      </c>
    </row>
    <row r="9" spans="2:7" x14ac:dyDescent="0.2">
      <c r="B9" s="92" t="s">
        <v>101</v>
      </c>
      <c r="C9" s="93">
        <v>7000</v>
      </c>
      <c r="D9" s="57"/>
      <c r="E9" s="58"/>
      <c r="F9" s="90">
        <f t="shared" si="0"/>
        <v>0</v>
      </c>
      <c r="G9" s="91">
        <f t="shared" si="1"/>
        <v>0</v>
      </c>
    </row>
    <row r="10" spans="2:7" x14ac:dyDescent="0.2">
      <c r="B10" s="92" t="s">
        <v>105</v>
      </c>
      <c r="C10" s="93">
        <v>500</v>
      </c>
      <c r="D10" s="57"/>
      <c r="E10" s="58"/>
      <c r="F10" s="90">
        <f t="shared" si="0"/>
        <v>0</v>
      </c>
      <c r="G10" s="91">
        <f t="shared" si="1"/>
        <v>0</v>
      </c>
    </row>
    <row r="11" spans="2:7" x14ac:dyDescent="0.2">
      <c r="B11" s="92" t="s">
        <v>106</v>
      </c>
      <c r="C11" s="93">
        <v>250</v>
      </c>
      <c r="D11" s="57"/>
      <c r="E11" s="58"/>
      <c r="F11" s="90">
        <f t="shared" si="0"/>
        <v>0</v>
      </c>
      <c r="G11" s="91">
        <f t="shared" si="1"/>
        <v>0</v>
      </c>
    </row>
    <row r="12" spans="2:7" x14ac:dyDescent="0.2">
      <c r="B12" s="92" t="s">
        <v>83</v>
      </c>
      <c r="C12" s="93">
        <v>1800</v>
      </c>
      <c r="D12" s="57"/>
      <c r="E12" s="58"/>
      <c r="F12" s="90">
        <f t="shared" si="0"/>
        <v>0</v>
      </c>
      <c r="G12" s="91">
        <f t="shared" si="1"/>
        <v>0</v>
      </c>
    </row>
    <row r="13" spans="2:7" x14ac:dyDescent="0.2">
      <c r="B13" s="92" t="s">
        <v>84</v>
      </c>
      <c r="C13" s="93">
        <v>300</v>
      </c>
      <c r="D13" s="57"/>
      <c r="E13" s="58"/>
      <c r="F13" s="90">
        <f t="shared" si="0"/>
        <v>0</v>
      </c>
      <c r="G13" s="91">
        <f t="shared" si="1"/>
        <v>0</v>
      </c>
    </row>
    <row r="14" spans="2:7" x14ac:dyDescent="0.2">
      <c r="B14" s="92" t="s">
        <v>109</v>
      </c>
      <c r="C14" s="93">
        <v>500</v>
      </c>
      <c r="D14" s="57"/>
      <c r="E14" s="58"/>
      <c r="F14" s="90">
        <f t="shared" si="0"/>
        <v>0</v>
      </c>
      <c r="G14" s="91">
        <f t="shared" si="1"/>
        <v>0</v>
      </c>
    </row>
    <row r="15" spans="2:7" x14ac:dyDescent="0.2">
      <c r="B15" s="92" t="s">
        <v>85</v>
      </c>
      <c r="C15" s="93">
        <v>500</v>
      </c>
      <c r="D15" s="57"/>
      <c r="E15" s="58"/>
      <c r="F15" s="90">
        <f t="shared" si="0"/>
        <v>0</v>
      </c>
      <c r="G15" s="91">
        <f t="shared" si="1"/>
        <v>0</v>
      </c>
    </row>
    <row r="16" spans="2:7" x14ac:dyDescent="0.2">
      <c r="B16" s="92" t="s">
        <v>103</v>
      </c>
      <c r="C16" s="93">
        <v>500</v>
      </c>
      <c r="D16" s="57"/>
      <c r="E16" s="58"/>
      <c r="F16" s="90">
        <f t="shared" si="0"/>
        <v>0</v>
      </c>
      <c r="G16" s="91">
        <f t="shared" si="1"/>
        <v>0</v>
      </c>
    </row>
    <row r="17" spans="2:7" x14ac:dyDescent="0.2">
      <c r="B17" s="92" t="s">
        <v>104</v>
      </c>
      <c r="C17" s="93">
        <v>500</v>
      </c>
      <c r="D17" s="57"/>
      <c r="E17" s="58"/>
      <c r="F17" s="90">
        <f t="shared" si="0"/>
        <v>0</v>
      </c>
      <c r="G17" s="91">
        <f t="shared" si="1"/>
        <v>0</v>
      </c>
    </row>
    <row r="18" spans="2:7" x14ac:dyDescent="0.2">
      <c r="B18" s="92" t="s">
        <v>86</v>
      </c>
      <c r="C18" s="93">
        <v>500</v>
      </c>
      <c r="D18" s="57"/>
      <c r="E18" s="58"/>
      <c r="F18" s="90">
        <f t="shared" si="0"/>
        <v>0</v>
      </c>
      <c r="G18" s="91">
        <f t="shared" si="1"/>
        <v>0</v>
      </c>
    </row>
    <row r="19" spans="2:7" x14ac:dyDescent="0.2">
      <c r="B19" s="92" t="s">
        <v>87</v>
      </c>
      <c r="C19" s="93">
        <v>50</v>
      </c>
      <c r="D19" s="57"/>
      <c r="E19" s="58"/>
      <c r="F19" s="90">
        <f t="shared" si="0"/>
        <v>0</v>
      </c>
      <c r="G19" s="91">
        <f t="shared" si="1"/>
        <v>0</v>
      </c>
    </row>
    <row r="20" spans="2:7" x14ac:dyDescent="0.2">
      <c r="B20" s="92" t="s">
        <v>110</v>
      </c>
      <c r="C20" s="93">
        <v>150</v>
      </c>
      <c r="D20" s="57"/>
      <c r="E20" s="58"/>
      <c r="F20" s="90">
        <f t="shared" si="0"/>
        <v>0</v>
      </c>
      <c r="G20" s="91">
        <f t="shared" si="1"/>
        <v>0</v>
      </c>
    </row>
    <row r="21" spans="2:7" x14ac:dyDescent="0.2">
      <c r="B21" s="92" t="s">
        <v>111</v>
      </c>
      <c r="C21" s="93">
        <v>100</v>
      </c>
      <c r="D21" s="57"/>
      <c r="E21" s="58"/>
      <c r="F21" s="90">
        <f>C21*D21</f>
        <v>0</v>
      </c>
      <c r="G21" s="91">
        <f t="shared" si="1"/>
        <v>0</v>
      </c>
    </row>
    <row r="22" spans="2:7" x14ac:dyDescent="0.2">
      <c r="B22" s="92" t="s">
        <v>112</v>
      </c>
      <c r="C22" s="93">
        <v>500</v>
      </c>
      <c r="D22" s="57"/>
      <c r="E22" s="58"/>
      <c r="F22" s="90">
        <f>C22*D22</f>
        <v>0</v>
      </c>
      <c r="G22" s="91">
        <f t="shared" si="1"/>
        <v>0</v>
      </c>
    </row>
    <row r="23" spans="2:7" x14ac:dyDescent="0.2">
      <c r="B23" s="92" t="s">
        <v>113</v>
      </c>
      <c r="C23" s="93">
        <v>500</v>
      </c>
      <c r="D23" s="57"/>
      <c r="E23" s="58"/>
      <c r="F23" s="90">
        <f t="shared" si="0"/>
        <v>0</v>
      </c>
      <c r="G23" s="91">
        <f t="shared" si="1"/>
        <v>0</v>
      </c>
    </row>
    <row r="24" spans="2:7" x14ac:dyDescent="0.2">
      <c r="B24" s="92" t="s">
        <v>90</v>
      </c>
      <c r="C24" s="93">
        <v>2400</v>
      </c>
      <c r="D24" s="57"/>
      <c r="E24" s="58"/>
      <c r="F24" s="90">
        <f t="shared" si="0"/>
        <v>0</v>
      </c>
      <c r="G24" s="91">
        <f t="shared" si="1"/>
        <v>0</v>
      </c>
    </row>
    <row r="25" spans="2:7" x14ac:dyDescent="0.2">
      <c r="B25" s="92" t="s">
        <v>88</v>
      </c>
      <c r="C25" s="93">
        <v>500</v>
      </c>
      <c r="D25" s="57"/>
      <c r="E25" s="58"/>
      <c r="F25" s="90">
        <f t="shared" si="0"/>
        <v>0</v>
      </c>
      <c r="G25" s="91">
        <f t="shared" si="1"/>
        <v>0</v>
      </c>
    </row>
    <row r="26" spans="2:7" x14ac:dyDescent="0.2">
      <c r="B26" s="92" t="s">
        <v>93</v>
      </c>
      <c r="C26" s="93">
        <v>2000</v>
      </c>
      <c r="D26" s="57"/>
      <c r="E26" s="58"/>
      <c r="F26" s="90">
        <f t="shared" si="0"/>
        <v>0</v>
      </c>
      <c r="G26" s="91">
        <f t="shared" si="1"/>
        <v>0</v>
      </c>
    </row>
    <row r="27" spans="2:7" x14ac:dyDescent="0.2">
      <c r="B27" s="92" t="s">
        <v>89</v>
      </c>
      <c r="C27" s="93">
        <v>20</v>
      </c>
      <c r="D27" s="57"/>
      <c r="E27" s="58"/>
      <c r="F27" s="90">
        <f t="shared" si="0"/>
        <v>0</v>
      </c>
      <c r="G27" s="91">
        <f t="shared" si="1"/>
        <v>0</v>
      </c>
    </row>
    <row r="28" spans="2:7" x14ac:dyDescent="0.2">
      <c r="B28" s="92" t="s">
        <v>100</v>
      </c>
      <c r="C28" s="93">
        <v>20</v>
      </c>
      <c r="D28" s="57"/>
      <c r="E28" s="58"/>
      <c r="F28" s="90">
        <f t="shared" si="0"/>
        <v>0</v>
      </c>
      <c r="G28" s="91">
        <f t="shared" si="1"/>
        <v>0</v>
      </c>
    </row>
    <row r="29" spans="2:7" x14ac:dyDescent="0.2">
      <c r="B29" s="92" t="s">
        <v>107</v>
      </c>
      <c r="C29" s="93">
        <v>3000</v>
      </c>
      <c r="D29" s="57"/>
      <c r="E29" s="58"/>
      <c r="F29" s="90">
        <f t="shared" si="0"/>
        <v>0</v>
      </c>
      <c r="G29" s="91">
        <f t="shared" si="1"/>
        <v>0</v>
      </c>
    </row>
    <row r="30" spans="2:7" x14ac:dyDescent="0.2">
      <c r="B30" s="92"/>
      <c r="C30" s="93"/>
      <c r="D30" s="94"/>
      <c r="E30" s="95"/>
      <c r="F30" s="90"/>
      <c r="G30" s="91"/>
    </row>
    <row r="31" spans="2:7" x14ac:dyDescent="0.2">
      <c r="B31" s="92" t="s">
        <v>108</v>
      </c>
      <c r="C31" s="93">
        <v>15</v>
      </c>
      <c r="D31" s="57"/>
      <c r="E31" s="58"/>
      <c r="F31" s="90">
        <f t="shared" si="0"/>
        <v>0</v>
      </c>
      <c r="G31" s="91">
        <f t="shared" si="1"/>
        <v>0</v>
      </c>
    </row>
    <row r="32" spans="2:7" ht="13.5" thickBot="1" x14ac:dyDescent="0.25">
      <c r="B32" s="92"/>
      <c r="C32" s="93"/>
      <c r="D32" s="94"/>
      <c r="E32" s="95"/>
      <c r="F32" s="96"/>
      <c r="G32" s="97"/>
    </row>
    <row r="33" spans="2:7" ht="13.5" thickBot="1" x14ac:dyDescent="0.25">
      <c r="B33" s="134" t="s">
        <v>45</v>
      </c>
      <c r="C33" s="135"/>
      <c r="D33" s="135"/>
      <c r="E33" s="135"/>
      <c r="F33" s="98">
        <f>SUM(F6:F31)</f>
        <v>0</v>
      </c>
      <c r="G33" s="98">
        <f>SUM(G6:G31)</f>
        <v>0</v>
      </c>
    </row>
    <row r="35" spans="2:7" x14ac:dyDescent="0.2">
      <c r="D35" s="99" t="str">
        <f>IF(COUNTBLANK(D6:E32)&gt;4,"LET OP: niet alle benodigde cellen zijn ingevuld"," ")</f>
        <v>LET OP: niet alle benodigde cellen zijn ingevuld</v>
      </c>
    </row>
  </sheetData>
  <sheetProtection algorithmName="SHA-512" hashValue="G6fi0u5Ut5i8LQW5RfDEfmL6XhBKFsZkmJWlv8dwRPHqPw7Kpbij+vBT2wFeJGwSG/ySKa7PQ79+4Chk/rrWWQ==" saltValue="ZRecd1Bco80Al3zqgm3KkA==" spinCount="100000" sheet="1" objects="1" scenarios="1"/>
  <mergeCells count="2">
    <mergeCell ref="B1:G1"/>
    <mergeCell ref="B33:E33"/>
  </mergeCells>
  <pageMargins left="0.39370078740157483" right="0.39370078740157483" top="0.78740157480314965" bottom="0.78740157480314965"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EB3C3-3C62-4A24-BC3E-D01AA1AA29CB}">
  <dimension ref="B1:E32"/>
  <sheetViews>
    <sheetView workbookViewId="0">
      <selection activeCell="C29" sqref="C29"/>
    </sheetView>
  </sheetViews>
  <sheetFormatPr defaultRowHeight="15" x14ac:dyDescent="0.25"/>
  <cols>
    <col min="1" max="1" width="2.7109375" customWidth="1"/>
    <col min="2" max="2" width="31.42578125" bestFit="1" customWidth="1"/>
    <col min="3" max="4" width="17.7109375" customWidth="1"/>
    <col min="5" max="5" width="17.7109375" bestFit="1" customWidth="1"/>
  </cols>
  <sheetData>
    <row r="1" spans="2:5" ht="16.5" thickBot="1" x14ac:dyDescent="0.3">
      <c r="B1" s="101" t="s">
        <v>35</v>
      </c>
      <c r="C1" s="102"/>
      <c r="D1" s="102"/>
      <c r="E1" s="125"/>
    </row>
    <row r="2" spans="2:5" s="3" customFormat="1" ht="12.75" x14ac:dyDescent="0.2"/>
    <row r="3" spans="2:5" s="3" customFormat="1" ht="12.75" x14ac:dyDescent="0.2">
      <c r="B3" s="4" t="s">
        <v>13</v>
      </c>
    </row>
    <row r="4" spans="2:5" s="3" customFormat="1" ht="13.5" thickBot="1" x14ac:dyDescent="0.25"/>
    <row r="5" spans="2:5" s="3" customFormat="1" ht="26.25" thickBot="1" x14ac:dyDescent="0.25">
      <c r="B5" s="5" t="s">
        <v>14</v>
      </c>
      <c r="C5" s="31" t="s">
        <v>39</v>
      </c>
      <c r="D5" s="31" t="s">
        <v>41</v>
      </c>
    </row>
    <row r="6" spans="2:5" s="3" customFormat="1" ht="12.75" x14ac:dyDescent="0.2">
      <c r="B6" s="17" t="s">
        <v>96</v>
      </c>
      <c r="C6" s="19">
        <f>'3. Locaties'!C21</f>
        <v>-13761.46788990825</v>
      </c>
      <c r="D6" s="19">
        <f>'3. Locaties'!D21</f>
        <v>-15000</v>
      </c>
    </row>
    <row r="7" spans="2:5" s="3" customFormat="1" ht="12.75" x14ac:dyDescent="0.2">
      <c r="B7" s="9" t="s">
        <v>97</v>
      </c>
      <c r="C7" s="20">
        <f>'3. Locaties'!C39</f>
        <v>-11467.889908256882</v>
      </c>
      <c r="D7" s="20">
        <f>'3. Locaties'!D39</f>
        <v>-12500</v>
      </c>
    </row>
    <row r="8" spans="2:5" s="3" customFormat="1" ht="12.75" x14ac:dyDescent="0.2">
      <c r="B8" s="9" t="s">
        <v>98</v>
      </c>
      <c r="C8" s="20">
        <f>'3. Locaties'!C57</f>
        <v>0</v>
      </c>
      <c r="D8" s="20">
        <f>'3. Locaties'!D57</f>
        <v>0</v>
      </c>
    </row>
    <row r="9" spans="2:5" s="3" customFormat="1" ht="12.75" x14ac:dyDescent="0.2">
      <c r="B9" s="9" t="s">
        <v>38</v>
      </c>
      <c r="C9" s="20">
        <f>'4. Integrale personeelstarieven'!R13</f>
        <v>0</v>
      </c>
      <c r="D9" s="20">
        <f>'4. Integrale personeelstarieven'!S13</f>
        <v>0</v>
      </c>
    </row>
    <row r="10" spans="2:5" s="3" customFormat="1" ht="13.5" thickBot="1" x14ac:dyDescent="0.25">
      <c r="B10" s="27" t="s">
        <v>40</v>
      </c>
      <c r="C10" s="21">
        <f>'5. Losse afname'!F33</f>
        <v>0</v>
      </c>
      <c r="D10" s="21">
        <f>'5. Losse afname'!G33</f>
        <v>0</v>
      </c>
    </row>
    <row r="11" spans="2:5" s="3" customFormat="1" ht="13.5" thickBot="1" x14ac:dyDescent="0.25">
      <c r="B11" s="5" t="s">
        <v>15</v>
      </c>
      <c r="C11" s="32">
        <f>SUM(C6:C10)</f>
        <v>-25229.357798165132</v>
      </c>
      <c r="D11" s="32">
        <f>SUM(D6:D10)</f>
        <v>-27500</v>
      </c>
    </row>
    <row r="12" spans="2:5" s="3" customFormat="1" ht="12.75" x14ac:dyDescent="0.2"/>
    <row r="13" spans="2:5" s="3" customFormat="1" ht="13.5" thickBot="1" x14ac:dyDescent="0.25"/>
    <row r="14" spans="2:5" s="3" customFormat="1" ht="13.5" thickBot="1" x14ac:dyDescent="0.25">
      <c r="B14" s="5" t="s">
        <v>6</v>
      </c>
      <c r="C14" s="136"/>
      <c r="D14" s="137"/>
      <c r="E14" s="6" t="s">
        <v>11</v>
      </c>
    </row>
    <row r="15" spans="2:5" s="3" customFormat="1" ht="13.5" thickBot="1" x14ac:dyDescent="0.25">
      <c r="B15" s="5" t="s">
        <v>7</v>
      </c>
      <c r="C15" s="136"/>
      <c r="D15" s="137"/>
      <c r="E15" s="6" t="s">
        <v>11</v>
      </c>
    </row>
    <row r="16" spans="2:5" s="3" customFormat="1" ht="13.5" thickBot="1" x14ac:dyDescent="0.25">
      <c r="B16" s="5" t="s">
        <v>8</v>
      </c>
      <c r="C16" s="136"/>
      <c r="D16" s="137"/>
      <c r="E16" s="6" t="s">
        <v>11</v>
      </c>
    </row>
    <row r="17" spans="2:5" s="3" customFormat="1" ht="12.75" x14ac:dyDescent="0.2">
      <c r="B17" s="144" t="s">
        <v>9</v>
      </c>
      <c r="C17" s="138"/>
      <c r="D17" s="139"/>
      <c r="E17" s="6"/>
    </row>
    <row r="18" spans="2:5" s="3" customFormat="1" ht="12.75" x14ac:dyDescent="0.2">
      <c r="B18" s="145"/>
      <c r="C18" s="140"/>
      <c r="D18" s="141"/>
      <c r="E18" s="6"/>
    </row>
    <row r="19" spans="2:5" s="3" customFormat="1" ht="12.75" x14ac:dyDescent="0.2">
      <c r="B19" s="145"/>
      <c r="C19" s="140"/>
      <c r="D19" s="141"/>
      <c r="E19" s="6" t="s">
        <v>12</v>
      </c>
    </row>
    <row r="20" spans="2:5" s="3" customFormat="1" ht="12.75" x14ac:dyDescent="0.2">
      <c r="B20" s="145"/>
      <c r="C20" s="140"/>
      <c r="D20" s="141"/>
      <c r="E20" s="6"/>
    </row>
    <row r="21" spans="2:5" s="3" customFormat="1" ht="13.5" thickBot="1" x14ac:dyDescent="0.25">
      <c r="B21" s="146"/>
      <c r="C21" s="142"/>
      <c r="D21" s="143"/>
      <c r="E21" s="6"/>
    </row>
    <row r="22" spans="2:5" s="3" customFormat="1" ht="13.5" thickBot="1" x14ac:dyDescent="0.25">
      <c r="B22" s="5" t="s">
        <v>10</v>
      </c>
      <c r="C22" s="136"/>
      <c r="D22" s="137"/>
      <c r="E22" s="6" t="s">
        <v>11</v>
      </c>
    </row>
    <row r="23" spans="2:5" s="3" customFormat="1" ht="12.75" x14ac:dyDescent="0.2"/>
    <row r="24" spans="2:5" s="3" customFormat="1" ht="12.75" x14ac:dyDescent="0.2"/>
    <row r="25" spans="2:5" s="3" customFormat="1" ht="12.75" x14ac:dyDescent="0.2"/>
    <row r="26" spans="2:5" s="3" customFormat="1" ht="12.75" x14ac:dyDescent="0.2"/>
    <row r="27" spans="2:5" s="3" customFormat="1" ht="12.75" x14ac:dyDescent="0.2"/>
    <row r="28" spans="2:5" s="3" customFormat="1" ht="12.75" x14ac:dyDescent="0.2"/>
    <row r="29" spans="2:5" s="3" customFormat="1" ht="12.75" x14ac:dyDescent="0.2"/>
    <row r="30" spans="2:5" s="3" customFormat="1" ht="12.75" x14ac:dyDescent="0.2"/>
    <row r="31" spans="2:5" s="3" customFormat="1" ht="12.75" x14ac:dyDescent="0.2"/>
    <row r="32" spans="2:5" s="3" customFormat="1" ht="12.75" x14ac:dyDescent="0.2"/>
  </sheetData>
  <sheetProtection algorithmName="SHA-512" hashValue="4fHZKmAK0g0wDkfkeOOOPj8KcMv18kfqBWpVS/w1mUCfeN6gp/UzhKsKX1xLW+0rv99ei++BRJYUr5t905+Y2w==" saltValue="CaSn4GIWbFAHemMPbv+QDw==" spinCount="100000" sheet="1" objects="1" scenarios="1"/>
  <mergeCells count="7">
    <mergeCell ref="B1:E1"/>
    <mergeCell ref="C22:D22"/>
    <mergeCell ref="C17:D21"/>
    <mergeCell ref="C14:D14"/>
    <mergeCell ref="B17:B21"/>
    <mergeCell ref="C15:D15"/>
    <mergeCell ref="C16:D16"/>
  </mergeCells>
  <pageMargins left="0.39370078740157483" right="0.39370078740157483"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Invulinstructie</vt:lpstr>
      <vt:lpstr>1. Personeelskosten</vt:lpstr>
      <vt:lpstr>2. Algemene kosten</vt:lpstr>
      <vt:lpstr>3. Locaties</vt:lpstr>
      <vt:lpstr>4. Integrale personeelstarieven</vt:lpstr>
      <vt:lpstr>5. Losse afname</vt:lpstr>
      <vt:lpstr>6. Totaaltelling</vt:lpstr>
      <vt:lpstr>'1. Personeelskosten'!Afdrukbereik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Koeter, Sander</cp:lastModifiedBy>
  <cp:lastPrinted>2022-07-12T12:07:50Z</cp:lastPrinted>
  <dcterms:created xsi:type="dcterms:W3CDTF">2022-04-11T09:10:24Z</dcterms:created>
  <dcterms:modified xsi:type="dcterms:W3CDTF">2022-07-13T12:28:41Z</dcterms:modified>
</cp:coreProperties>
</file>