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bnationalebibliotheek.sharepoint.com/sites/team_inkoop/Shared Documents/General/09. Verwervingen/22 (EA) Raam4/aanbestedingsdocumenten/definitieve stukken/"/>
    </mc:Choice>
  </mc:AlternateContent>
  <xr:revisionPtr revIDLastSave="0" documentId="8_{141EA92A-2CCA-4D85-964A-02589C96A852}" xr6:coauthVersionLast="47" xr6:coauthVersionMax="47" xr10:uidLastSave="{00000000-0000-0000-0000-000000000000}"/>
  <bookViews>
    <workbookView xWindow="28680" yWindow="-120" windowWidth="29040" windowHeight="15840" activeTab="2" xr2:uid="{DBD95766-0581-481A-BBEE-2D6358F8B8FC}"/>
  </bookViews>
  <sheets>
    <sheet name="kwaliteit werkstroombeschr." sheetId="1" r:id="rId1"/>
    <sheet name="kwaliteit testset" sheetId="5" r:id="rId2"/>
    <sheet name="prijzenblad kranten" sheetId="2" r:id="rId3"/>
    <sheet name="Prijzenblad tijdschriften" sheetId="3" r:id="rId4"/>
    <sheet name="Voorbeeld beoordeling kwaliteit" sheetId="4" r:id="rId5"/>
  </sheets>
  <definedNames>
    <definedName name="opslag">'prijzenblad kranten'!#REF!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2" l="1"/>
  <c r="E10" i="1"/>
  <c r="E18" i="3"/>
  <c r="E19" i="2"/>
  <c r="E17" i="2"/>
  <c r="F50" i="4"/>
  <c r="E50" i="4"/>
  <c r="D50" i="4"/>
  <c r="C50" i="4"/>
  <c r="D33" i="4"/>
  <c r="E33" i="4"/>
  <c r="C33" i="4"/>
  <c r="D18" i="4"/>
  <c r="E18" i="4"/>
  <c r="C18" i="4"/>
  <c r="C60" i="5"/>
  <c r="E6" i="3"/>
  <c r="E7" i="3"/>
  <c r="E8" i="3"/>
  <c r="E9" i="3"/>
  <c r="E10" i="3"/>
  <c r="E11" i="3"/>
  <c r="E12" i="3"/>
  <c r="E13" i="3"/>
  <c r="E14" i="3"/>
  <c r="E15" i="3"/>
  <c r="E16" i="3"/>
  <c r="E17" i="3"/>
  <c r="E19" i="3"/>
  <c r="E20" i="3"/>
  <c r="E21" i="3"/>
  <c r="E7" i="2"/>
  <c r="E8" i="2"/>
  <c r="E9" i="2"/>
  <c r="E10" i="2"/>
  <c r="E11" i="2"/>
  <c r="E12" i="2"/>
  <c r="E13" i="2"/>
  <c r="E14" i="2"/>
  <c r="E15" i="2"/>
  <c r="E16" i="2"/>
  <c r="E18" i="2"/>
  <c r="E20" i="2"/>
  <c r="D8" i="4"/>
  <c r="D43" i="1"/>
  <c r="E23" i="3" l="1"/>
  <c r="E28" i="3" s="1"/>
  <c r="E22" i="2"/>
  <c r="E2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tc={6662C681-BF69-4BF0-AED1-66DB8B74A12A}</author>
  </authors>
  <commentList>
    <comment ref="C13" authorId="0" shapeId="0" xr:uid="{6662C681-BF69-4BF0-AED1-66DB8B74A12A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@Corine van Dongen klopt de beschrijving zo?
Beantwoorden:
    nee, het is: TK4_KA en TK4_TA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Dick Scheeringa</author>
  </authors>
  <commentList>
    <comment ref="E22" authorId="0" shapeId="0" xr:uid="{E9B03D9E-0269-40D4-A388-A8A6EB7CCF6F}">
      <text>
        <r>
          <rPr>
            <b/>
            <sz val="9"/>
            <color indexed="81"/>
            <rFont val="Tahoma"/>
            <family val="2"/>
          </rPr>
          <t>Indien de tekst in deze cel rood is dan is uw inschrijfprijs ongeldig!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Dick Scheeringa</author>
  </authors>
  <commentList>
    <comment ref="E23" authorId="0" shapeId="0" xr:uid="{6086031F-2255-4FC8-9B9B-C30C85611657}">
      <text>
        <r>
          <rPr>
            <b/>
            <sz val="9"/>
            <color indexed="81"/>
            <rFont val="Tahoma"/>
            <family val="2"/>
          </rPr>
          <t>Indien de tekst in deze cel rood is dan is uw inschrijfprijs ongeldig!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Dick Scheeringa</author>
  </authors>
  <commentList>
    <comment ref="F16" authorId="0" shapeId="0" xr:uid="{696798E4-0ECA-465F-B0F3-A0BB1C58663D}">
      <text>
        <r>
          <rPr>
            <sz val="9"/>
            <color indexed="81"/>
            <rFont val="Tahoma"/>
            <family val="2"/>
          </rPr>
          <t xml:space="preserve">
score ligt onder minimum van 400 punten</t>
        </r>
      </text>
    </comment>
    <comment ref="E18" authorId="0" shapeId="0" xr:uid="{EBC0EF56-BDDD-462E-B2F9-F2BA9F73DB0D}">
      <text>
        <r>
          <rPr>
            <sz val="9"/>
            <color indexed="81"/>
            <rFont val="Tahoma"/>
            <family val="2"/>
          </rPr>
          <t xml:space="preserve">hoogste kwaliteit die meer dan 100 punten afwijkt van andere inschrijvers
</t>
        </r>
      </text>
    </comment>
    <comment ref="E22" authorId="0" shapeId="0" xr:uid="{43D2D4E0-5810-4848-8212-50EC0007A256}">
      <text>
        <r>
          <rPr>
            <sz val="9"/>
            <color indexed="81"/>
            <rFont val="Tahoma"/>
            <family val="2"/>
          </rPr>
          <t xml:space="preserve">Gunning uitsluitend op score kwaliteit
</t>
        </r>
      </text>
    </comment>
    <comment ref="F22" authorId="0" shapeId="0" xr:uid="{38B93C33-4D3E-4115-94E7-E37A25958630}">
      <text>
        <r>
          <rPr>
            <b/>
            <sz val="9"/>
            <color indexed="81"/>
            <rFont val="Tahoma"/>
            <family val="2"/>
          </rPr>
          <t>Dick Scheeringa:</t>
        </r>
        <r>
          <rPr>
            <sz val="9"/>
            <color indexed="81"/>
            <rFont val="Tahoma"/>
            <family val="2"/>
          </rPr>
          <t xml:space="preserve">
vanwege te lage score op kwaliteit werkstroom </t>
        </r>
      </text>
    </comment>
    <comment ref="F32" authorId="0" shapeId="0" xr:uid="{C8E43583-A367-46D6-BB73-44BC1C3BC3CC}">
      <text>
        <r>
          <rPr>
            <sz val="9"/>
            <color indexed="81"/>
            <rFont val="Tahoma"/>
            <family val="2"/>
          </rPr>
          <t>score onder minimum op kwaliteit testsset</t>
        </r>
      </text>
    </comment>
    <comment ref="E33" authorId="0" shapeId="0" xr:uid="{DC5956EF-7A63-47AF-8E74-66075AF3DB02}">
      <text>
        <r>
          <rPr>
            <sz val="9"/>
            <color indexed="81"/>
            <rFont val="Tahoma"/>
            <family val="2"/>
          </rPr>
          <t>oranje kleur geeft de afwijkingsmarge van de bandbreedte van 100 punten weer</t>
        </r>
      </text>
    </comment>
    <comment ref="D35" authorId="0" shapeId="0" xr:uid="{BF4706FA-96A0-4F8C-9A87-5904E5F06160}">
      <text>
        <r>
          <rPr>
            <sz val="9"/>
            <color indexed="81"/>
            <rFont val="Tahoma"/>
            <family val="2"/>
          </rPr>
          <t xml:space="preserve">laagste prijs binnen afwijkingsmarge van 100 op kwaliteit
</t>
        </r>
      </text>
    </comment>
    <comment ref="F37" authorId="0" shapeId="0" xr:uid="{C55A3B21-00C7-44E5-B75F-1E50D49F91E6}">
      <text>
        <r>
          <rPr>
            <sz val="9"/>
            <color indexed="81"/>
            <rFont val="Tahoma"/>
            <family val="2"/>
          </rPr>
          <t xml:space="preserve">
vanwege te lage score op kwaliteit testset</t>
        </r>
      </text>
    </comment>
    <comment ref="F49" authorId="0" shapeId="0" xr:uid="{73A94C8F-8C31-49CD-8A7D-A2BC32545997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score onder minimum</t>
        </r>
      </text>
    </comment>
    <comment ref="E50" authorId="0" shapeId="0" xr:uid="{46A616B6-4B74-400E-8B35-CFDA638164FD}">
      <text>
        <r>
          <rPr>
            <sz val="9"/>
            <color indexed="81"/>
            <rFont val="Tahoma"/>
            <family val="2"/>
          </rPr>
          <t>binnen de afwijkingsmarge van 100 punten</t>
        </r>
      </text>
    </comment>
  </commentList>
</comments>
</file>

<file path=xl/sharedStrings.xml><?xml version="1.0" encoding="utf-8"?>
<sst xmlns="http://schemas.openxmlformats.org/spreadsheetml/2006/main" count="252" uniqueCount="168">
  <si>
    <t>Totaalbeoordeling kwaliteit</t>
  </si>
  <si>
    <t>Onderdeel</t>
  </si>
  <si>
    <t>Minimaal punten</t>
  </si>
  <si>
    <t>Max punten</t>
  </si>
  <si>
    <t>Werkstroombeschrijving</t>
  </si>
  <si>
    <t>kwaliteit testset</t>
  </si>
  <si>
    <t>Totale score kwaliteit</t>
  </si>
  <si>
    <t>toegestand marge kwaliteit</t>
  </si>
  <si>
    <t>Voorbeeldbeoordelingen:</t>
  </si>
  <si>
    <t>VB 1</t>
  </si>
  <si>
    <t>Voorbeeld van gunning uitsluitend op basis van kwaliteit:</t>
  </si>
  <si>
    <t>Gunningscriterium</t>
  </si>
  <si>
    <t>leverancier 1</t>
  </si>
  <si>
    <t>leverancier 2</t>
  </si>
  <si>
    <t>leverancier 3</t>
  </si>
  <si>
    <t>leverancier 4</t>
  </si>
  <si>
    <t>Kwaliteit werkstroom</t>
  </si>
  <si>
    <t>Kwaliteit testset</t>
  </si>
  <si>
    <t>x</t>
  </si>
  <si>
    <t>Subtot kwaliteit</t>
  </si>
  <si>
    <t>Ranking kwaliteit</t>
  </si>
  <si>
    <t>Prijs</t>
  </si>
  <si>
    <t>Gunning</t>
  </si>
  <si>
    <t>gunning</t>
  </si>
  <si>
    <t>diskwalificatie</t>
  </si>
  <si>
    <t xml:space="preserve">toelichting: </t>
  </si>
  <si>
    <t xml:space="preserve">Leverancier 3 heeft hoogste kwalitatieve score. </t>
  </si>
  <si>
    <t>Kwalitatieve score is meer dan 100 hoger dan de leverancier op 2e plaats van kwalitatieve score.</t>
  </si>
  <si>
    <t>VB 2</t>
  </si>
  <si>
    <t>Voorbeeld van gunning uitsluitend op basis van prijs:</t>
  </si>
  <si>
    <t>Ranking prijs</t>
  </si>
  <si>
    <t>Kwalitatieve score is maar dan 50 hoger dan de leverancier op 2e plaats van kwalitatieve score.</t>
  </si>
  <si>
    <t>Er vallen 2 leveranciers binnen de afwijking van 100 punten van de max score op kwaliteit.</t>
  </si>
  <si>
    <t>Leverancier 2 heeft de goedkoopste prijs binnen de afwijkingsmarge kwaliteit.</t>
  </si>
  <si>
    <t>VB 3</t>
  </si>
  <si>
    <t>Kwaliteit totaal</t>
  </si>
  <si>
    <t>Kwalitatieve score is maar dan 30 hoger dan de leverancier op 2e plaats en 70 hoger dan de 3e plaats mbt kwalitatieve score.</t>
  </si>
  <si>
    <t>Er vallen 3 leveranciers binnen de afwijking van 100 punten van de max score op kwaliteit.</t>
  </si>
  <si>
    <t>Leverancier 3 heeft de goedkoopste prijs binnen de afwijkingsmarge.</t>
  </si>
  <si>
    <t>Beoordeling kwaliteit werkstroombeschrijving</t>
  </si>
  <si>
    <t>nr</t>
  </si>
  <si>
    <t>Onderdelen:</t>
  </si>
  <si>
    <t>Maximum score</t>
  </si>
  <si>
    <t>Controlemomenten, de wijze van controleren en daarmee de borging van de geleverde kwaliteit;</t>
  </si>
  <si>
    <t>Hoe wordt een continue verbetering van het proces gerealiseerd en gewaarborgd;</t>
  </si>
  <si>
    <t>Hoe wordt continue voldoende kennis van de operationele medewerkers, betrokken bij de uitvoering van deze opdracht gewaarborgd;</t>
  </si>
  <si>
    <t>Hoe wordt de instructie van deze operationele medewerkers georganiseerd en gewaarborgd;</t>
  </si>
  <si>
    <t>Hoe wordt voldoende kennis is van XML metadata gewaarborgd om onze specificaties te kunnen doorgronden en kwaliteit te waarborgen. En hoe is de continuïteit is op dit vlak is gewaarborgd.</t>
  </si>
  <si>
    <t>Op welke wijze gaat u een hoge OCR kwaliteit opleveren, welke kwaliteit uitgedrukt in % is dat minimaal en hoe borgt u deze kwaliteit op termijn.</t>
  </si>
  <si>
    <t>Totaal</t>
  </si>
  <si>
    <t>Minimaal te behalen score</t>
  </si>
  <si>
    <t>Beoordeling</t>
  </si>
  <si>
    <t>Beoordelingsgrondslag</t>
  </si>
  <si>
    <t>Score in punten</t>
  </si>
  <si>
    <t>-</t>
  </si>
  <si>
    <t>Uit de beschrijving blijkt geen gedegen aanpak; Inschrijver heeft de complexiteit van het proces derhalve niet doorgrond en de maatregelen zijn niet realistisch.</t>
  </si>
  <si>
    <t>-/+</t>
  </si>
  <si>
    <t>Uit de beschrijving blijkt enige borging; Inschrijver heeft de complexiteit niet geheel doorgrond en de maatregelen zijn niet afdoende realistisch.</t>
  </si>
  <si>
    <t>+</t>
  </si>
  <si>
    <t>Uit de beschrijving blijkt een goed gedegen borging, waaruit blijkt dat de Inschrijver de complexiteit van het proces goed heeft doorgrond en dat de maatregelen realistisch zijn.</t>
  </si>
  <si>
    <t>++</t>
  </si>
  <si>
    <t>Uit de beschrijving blijkt een uitermate gedegen borging, Inschrijver heeft de complexiteit van het proces derhalve uitstekend goed doorgrond en de maatregelen zijn overtuigend realistisch.</t>
  </si>
  <si>
    <t>Beoordeling kwaliteit testset</t>
  </si>
  <si>
    <t xml:space="preserve">De Inschrijver moet door middel van het produceren van een testset zijn vaardigheden tonen. </t>
  </si>
  <si>
    <t>De producten die binnen deze test dienen te worden opgeleverd staan beschreven in het PVE van deze aanbesteding.</t>
  </si>
  <si>
    <t xml:space="preserve">Per materiaalsoort dient er één volledige batch opgeleverd te worden. </t>
  </si>
  <si>
    <t xml:space="preserve">Per materiaalsoort wordt er een transport aangeleverd met TIFF bestanden, de bijbehorende metadata en een checksum </t>
  </si>
  <si>
    <t xml:space="preserve">De resultaten van de testset spelen een belangrijke rol in de beoordeling van uw Inschrijving. </t>
  </si>
  <si>
    <t>De testset bestaat uit:</t>
  </si>
  <si>
    <t>Perceel</t>
  </si>
  <si>
    <t>Kranten</t>
  </si>
  <si>
    <t>Transportnaam:</t>
  </si>
  <si>
    <t xml:space="preserve">MMKA01_0000000001 </t>
  </si>
  <si>
    <t>Projectcode:</t>
  </si>
  <si>
    <t xml:space="preserve">TK4_KA </t>
  </si>
  <si>
    <t>Aantal scans:</t>
  </si>
  <si>
    <t xml:space="preserve">Perceel </t>
  </si>
  <si>
    <t>Tijdschriften</t>
  </si>
  <si>
    <t xml:space="preserve">MMTA01_0000000001 </t>
  </si>
  <si>
    <t>TK4_TA</t>
  </si>
  <si>
    <t>Op te leveren producten:</t>
  </si>
  <si>
    <t xml:space="preserve">Verwerk één transport per materiaalsoort met alle bestanden volgens de specificaties vermeld in het Pakket van Eisen.. </t>
  </si>
  <si>
    <t xml:space="preserve">De master- en accessbestanden dienen in kleur aangeleverd te worden.  </t>
  </si>
  <si>
    <t xml:space="preserve">Benoemen titelpagina’s </t>
  </si>
  <si>
    <t xml:space="preserve">Voor de titelpagina van het tijdschrift wordt pagina één aangewezen. </t>
  </si>
  <si>
    <t>max punten</t>
  </si>
  <si>
    <t>Evaluatieprocedure</t>
  </si>
  <si>
    <t>Puntentoekenning JP2-specificaties </t>
  </si>
  <si>
    <t>JP2 bestanden moeten volledig voldoen aan de gestelde specificaties beschreven in het “Pakket van Eisen” . </t>
  </si>
  <si>
    <t>Aan alle specificaties moet worden voldaan, anders worden er 0 punten toegekend</t>
  </si>
  <si>
    <t xml:space="preserve">Punten toekenning inzake volledigheid, validiteit en structuur </t>
  </si>
  <si>
    <t xml:space="preserve">Volledigheid (alle bestanden aanwezig) </t>
  </si>
  <si>
    <t xml:space="preserve">• Voor elk bestand dat ontbreekt of ten onrechte in de batch zit: 10 punten aftrek. </t>
  </si>
  <si>
    <t xml:space="preserve">• Voor elk bestand dat niet in dezelfde volgorde als het origineel genummerd is: 5 punten aftrek </t>
  </si>
  <si>
    <t xml:space="preserve">Directorystructuur en naamgeving van batch en bestanden  </t>
  </si>
  <si>
    <t xml:space="preserve">• Batchnaam incorrect: 5 punten aftrek </t>
  </si>
  <si>
    <t xml:space="preserve">• Voor elke fout in de directorystructuur: 10 punten aftrek </t>
  </si>
  <si>
    <t xml:space="preserve">• Voor elke incorrecte identifier in een bestandsnaam of incorrecte bestandsnaam (incl. extensie): 5 punten aftrek </t>
  </si>
  <si>
    <t xml:space="preserve">• Voor elk 0-bytes-bestand of corrupt bestand: 5 punten aftrek </t>
  </si>
  <si>
    <t xml:space="preserve">• Voor elk bestand in de batch dat niet in de batch hoort: 5 punten aftrek </t>
  </si>
  <si>
    <t xml:space="preserve">• Voor elke afgeleide of elk metadatabestand dat ontbreekt: 10 punten aftrek </t>
  </si>
  <si>
    <t xml:space="preserve">Checksums  </t>
  </si>
  <si>
    <t xml:space="preserve">• Voor elke ontbrekende of incorrecte checksum: 5 punten aftrek </t>
  </si>
  <si>
    <t xml:space="preserve">XML-bestanden  </t>
  </si>
  <si>
    <t xml:space="preserve">• Per bestand met 1 of meer fouten in de xml (incl. validatie): 5 punten aftrek. </t>
  </si>
  <si>
    <t xml:space="preserve">Structurele metadata  </t>
  </si>
  <si>
    <t xml:space="preserve">• Voor elk ontbrekende of incorrecte regel in de concordantie-tabel: 5 punten aftrek. </t>
  </si>
  <si>
    <t xml:space="preserve">• Voor elk METS bestand dat niet één aflevering of exemplaar beschrijft: 10 punten aftrek </t>
  </si>
  <si>
    <t xml:space="preserve">• Voor elk METS bestand waarin niet alle benodigde bestanden correct zijn opgenomen: 10 punten aftrek </t>
  </si>
  <si>
    <t xml:space="preserve">• Voor elk METS bestand of elke concordantietabel waarin een fout in de verwijzing naar artikelen zit (o.a. zoning) of waarin de koppeling met alto incorrect is opgenomen: 10 punten aftrek </t>
  </si>
  <si>
    <t xml:space="preserve">Overzetten metadata  </t>
  </si>
  <si>
    <t xml:space="preserve">• Voor elk METS  bestand waarin metadata incorrect is overgezet: 10 punten aftrek. </t>
  </si>
  <si>
    <t xml:space="preserve">Xml-fulltext bestanden per pagina of artikel  </t>
  </si>
  <si>
    <t xml:space="preserve">• Voor elk bestand waarin tekst geheel of gedeeltelijk ontbreekt: 5 punten aftrek. </t>
  </si>
  <si>
    <t xml:space="preserve">• Voor elk bestand waarin een artikel niet correct gesegmenteerd is, niet volledig is, niet op de juiste tekstvolgorde staat of de koppen niet voldoende correct zijn: 10 punten aftrek. </t>
  </si>
  <si>
    <t xml:space="preserve">Alto-bestanden per pagina  </t>
  </si>
  <si>
    <t xml:space="preserve">• Voor elk bestand waarin tekst ontbreekt, de volgorde van de tekst onjuist is, de coördinaten (ook die van de gecorrigeerde koppen) onjuist zijn of de meeteenheid incorrect is: 10 punten aftrek. </t>
  </si>
  <si>
    <t xml:space="preserve">Pdf-bestanden (per exemplaar of aflevering)  </t>
  </si>
  <si>
    <t xml:space="preserve">• Voor elk bestand dat niet aan de technische specificaties voldoet, of waarin metadata ontbreekt, of waarin de paginavolgorde niet correct is of in elk ander opzicht afwijkend van het origineel: 5 punten aftrek </t>
  </si>
  <si>
    <t xml:space="preserve">Pakbon  </t>
  </si>
  <si>
    <t xml:space="preserve">• Voor een fout in de pakbon: 5 punten aftrek </t>
  </si>
  <si>
    <t xml:space="preserve">OCR  </t>
  </si>
  <si>
    <t xml:space="preserve">• Voor elke incorrecte (gecorrigeerde) kop:  2 punten aftrek </t>
  </si>
  <si>
    <t xml:space="preserve">Auteurherkenning </t>
  </si>
  <si>
    <t xml:space="preserve">• Voor elke incorrecte of niet herkende auteur: 2 punten aftrek </t>
  </si>
  <si>
    <t xml:space="preserve">Segmentatie en classificatie (artikelen)  </t>
  </si>
  <si>
    <t xml:space="preserve">• Voor elk METS bestand waarin, in het geval van artikelen, de classificatie (genre) van een artikel incorrect is: 10 punten aftrek </t>
  </si>
  <si>
    <t>Totaal te behalen punten</t>
  </si>
  <si>
    <t>Minimaal te behalen punten</t>
  </si>
  <si>
    <r>
      <rPr>
        <sz val="14"/>
        <color theme="1"/>
        <rFont val="Calibri"/>
        <family val="2"/>
        <scheme val="minor"/>
      </rPr>
      <t>Prijzenblad Kranten.</t>
    </r>
    <r>
      <rPr>
        <sz val="11"/>
        <color theme="1"/>
        <rFont val="Calibri"/>
        <family val="2"/>
        <scheme val="minor"/>
      </rPr>
      <t xml:space="preserve">    </t>
    </r>
    <r>
      <rPr>
        <sz val="8"/>
        <color theme="1"/>
        <rFont val="Calibri"/>
        <family val="2"/>
        <scheme val="minor"/>
      </rPr>
      <t>(Alleen de felgeel gearceerde cellen invullen svp.)</t>
    </r>
  </si>
  <si>
    <t>Aan de hand van de eenheidsprijzen wordt de virtuele inschrijfprijs voor deze aanbesteding bepaald.</t>
  </si>
  <si>
    <t>Bij contractering vormen deze eenheidsprijzen de basis van de contractuele afspraken.</t>
  </si>
  <si>
    <t>Beschrijving</t>
  </si>
  <si>
    <t>Eenheid</t>
  </si>
  <si>
    <t>Aantal</t>
  </si>
  <si>
    <t xml:space="preserve">Prijs per aangegeven eenheid (pag./object etc.) (exclusief BTW)  </t>
  </si>
  <si>
    <t xml:space="preserve">JP2 Masterbestand krant, gescand vanaf papieren origineel </t>
  </si>
  <si>
    <t>pagina</t>
  </si>
  <si>
    <t>JP2 Masterbestand krant, conversie van digitaal moederbestand (door KB aangeleverd)</t>
  </si>
  <si>
    <t>Standaard beeldbewerkingsacties (de-skewing, croppen, roteren)</t>
  </si>
  <si>
    <t>JP2 afgeleide (access bestand)</t>
  </si>
  <si>
    <t xml:space="preserve">ALTO XML bestand </t>
  </si>
  <si>
    <t>master</t>
  </si>
  <si>
    <t>OCR XML bestand</t>
  </si>
  <si>
    <t>Concordantietabel</t>
  </si>
  <si>
    <t>batch</t>
  </si>
  <si>
    <t>Checksum</t>
  </si>
  <si>
    <t>bestand</t>
  </si>
  <si>
    <t>Pakbon</t>
  </si>
  <si>
    <r>
      <t xml:space="preserve">Masterbestand </t>
    </r>
    <r>
      <rPr>
        <sz val="11"/>
        <rFont val="Garamond"/>
        <family val="1"/>
      </rPr>
      <t>gescand vanaf papieren origineel bij max opening van 90-110 graden</t>
    </r>
  </si>
  <si>
    <t>Correctie van de full-text van een kop (99,8% teken accuratesse)</t>
  </si>
  <si>
    <t xml:space="preserve">Classificatie van krantenartikelen </t>
  </si>
  <si>
    <t xml:space="preserve">PDF bestand </t>
  </si>
  <si>
    <t>object</t>
  </si>
  <si>
    <t>METS xml per issue incl. MODS, Premis en MIX</t>
  </si>
  <si>
    <t>Dag-targetbestanden incl controle per batch</t>
  </si>
  <si>
    <t>Inschrijfprijs totaal excl BTW</t>
  </si>
  <si>
    <t>Maximum inschrijfprijs</t>
  </si>
  <si>
    <t>Minimuminschrijfprijs</t>
  </si>
  <si>
    <t>Puntenscore prijs</t>
  </si>
  <si>
    <r>
      <rPr>
        <sz val="14"/>
        <color theme="1"/>
        <rFont val="Calibri"/>
        <family val="2"/>
        <scheme val="minor"/>
      </rPr>
      <t>Prijzenblad Tijdschriften.</t>
    </r>
    <r>
      <rPr>
        <sz val="11"/>
        <color theme="1"/>
        <rFont val="Calibri"/>
        <family val="2"/>
        <scheme val="minor"/>
      </rPr>
      <t xml:space="preserve">    </t>
    </r>
    <r>
      <rPr>
        <sz val="8"/>
        <color theme="1"/>
        <rFont val="Calibri"/>
        <family val="2"/>
        <scheme val="minor"/>
      </rPr>
      <t>(Alleen de felgeel gearceerde cellen invullen svp.)</t>
    </r>
  </si>
  <si>
    <t xml:space="preserve">JP2 Masterbestand tijdschrift, gescand vanaf papieren origineel </t>
  </si>
  <si>
    <t>JP2 Masterbestand tijdschrift, conversie van digitaal moederbestand (door KB aangeleverd)</t>
  </si>
  <si>
    <t>Masterbestand gescand vanaf papieren origineel bij max opening van 90-110 graden</t>
  </si>
  <si>
    <t>Classificatie van tijdschriftartikelen</t>
  </si>
  <si>
    <t>auteurherkenning</t>
  </si>
  <si>
    <t>Totaal te behalen score</t>
  </si>
  <si>
    <t>Per onderdeel wordt er  beoordeeld.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</si>
</sst>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€&quot;\ #,##0.0000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name val="Garamond"/>
      <family val="1"/>
    </font>
    <font>
      <b/>
      <sz val="11"/>
      <name val="Garamond"/>
      <family val="1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2" tint="-0.249977111117893"/>
      <name val="Calibri"/>
      <family val="2"/>
      <scheme val="minor"/>
    </font>
    <font>
      <i/>
      <sz val="11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Garamond"/>
      <family val="1"/>
    </font>
  </fonts>
  <fills count="1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5">
    <xf numFmtId="0" fontId="0" fillId="0" borderId="0" xfId="0"/>
    <xf numFmtId="0" fontId="0" fillId="0" borderId="1" xfId="0" applyBorder="1"/>
    <xf numFmtId="0" fontId="1" fillId="2" borderId="1" xfId="0" quotePrefix="1" applyFont="1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1" fillId="4" borderId="1" xfId="0" quotePrefix="1" applyFont="1" applyFill="1" applyBorder="1" applyAlignment="1">
      <alignment horizontal="center" vertical="center"/>
    </xf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center" vertical="center"/>
    </xf>
    <xf numFmtId="0" fontId="1" fillId="5" borderId="1" xfId="0" quotePrefix="1" applyFont="1" applyFill="1" applyBorder="1" applyAlignment="1">
      <alignment horizontal="center" vertical="center"/>
    </xf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justify" vertical="top" wrapText="1"/>
    </xf>
    <xf numFmtId="0" fontId="6" fillId="8" borderId="4" xfId="0" applyFont="1" applyFill="1" applyBorder="1" applyAlignment="1">
      <alignment horizontal="justify" vertical="top" wrapText="1"/>
    </xf>
    <xf numFmtId="165" fontId="6" fillId="0" borderId="4" xfId="1" applyNumberFormat="1" applyFont="1" applyBorder="1" applyAlignment="1">
      <alignment horizontal="justify" vertical="top" wrapText="1"/>
    </xf>
    <xf numFmtId="0" fontId="7" fillId="9" borderId="7" xfId="0" applyFont="1" applyFill="1" applyBorder="1" applyAlignment="1">
      <alignment horizontal="left" vertical="top" wrapText="1"/>
    </xf>
    <xf numFmtId="0" fontId="7" fillId="9" borderId="2" xfId="0" applyFont="1" applyFill="1" applyBorder="1" applyAlignment="1">
      <alignment horizontal="justify" vertical="top" wrapText="1"/>
    </xf>
    <xf numFmtId="0" fontId="7" fillId="9" borderId="7" xfId="0" applyFont="1" applyFill="1" applyBorder="1" applyAlignment="1">
      <alignment horizontal="justify" vertical="top" wrapText="1"/>
    </xf>
    <xf numFmtId="0" fontId="0" fillId="6" borderId="0" xfId="0" applyFill="1"/>
    <xf numFmtId="0" fontId="10" fillId="10" borderId="0" xfId="0" applyFont="1" applyFill="1"/>
    <xf numFmtId="0" fontId="0" fillId="10" borderId="0" xfId="0" applyFill="1"/>
    <xf numFmtId="0" fontId="5" fillId="10" borderId="0" xfId="0" applyFont="1" applyFill="1"/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4" borderId="1" xfId="0" applyFill="1" applyBorder="1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3" fontId="0" fillId="6" borderId="0" xfId="0" applyNumberFormat="1" applyFill="1"/>
    <xf numFmtId="0" fontId="11" fillId="0" borderId="0" xfId="0" applyFont="1"/>
    <xf numFmtId="0" fontId="0" fillId="0" borderId="6" xfId="0" applyBorder="1"/>
    <xf numFmtId="0" fontId="0" fillId="12" borderId="1" xfId="0" applyFill="1" applyBorder="1" applyAlignment="1">
      <alignment horizontal="center" vertical="center"/>
    </xf>
    <xf numFmtId="0" fontId="0" fillId="11" borderId="5" xfId="0" applyFill="1" applyBorder="1"/>
    <xf numFmtId="0" fontId="0" fillId="11" borderId="8" xfId="0" applyFill="1" applyBorder="1"/>
    <xf numFmtId="0" fontId="0" fillId="11" borderId="6" xfId="0" applyFill="1" applyBorder="1"/>
    <xf numFmtId="0" fontId="5" fillId="0" borderId="1" xfId="0" applyFont="1" applyBorder="1"/>
    <xf numFmtId="0" fontId="0" fillId="7" borderId="1" xfId="0" applyFill="1" applyBorder="1"/>
    <xf numFmtId="0" fontId="0" fillId="0" borderId="0" xfId="0" applyAlignment="1">
      <alignment horizontal="center"/>
    </xf>
    <xf numFmtId="0" fontId="6" fillId="8" borderId="3" xfId="0" applyFont="1" applyFill="1" applyBorder="1" applyAlignment="1">
      <alignment horizontal="center" vertical="top" wrapText="1"/>
    </xf>
    <xf numFmtId="165" fontId="6" fillId="0" borderId="4" xfId="1" applyNumberFormat="1" applyFont="1" applyBorder="1" applyAlignment="1">
      <alignment wrapText="1"/>
    </xf>
    <xf numFmtId="165" fontId="6" fillId="15" borderId="4" xfId="1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0" fontId="0" fillId="7" borderId="1" xfId="0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16" borderId="1" xfId="0" applyFill="1" applyBorder="1" applyAlignment="1">
      <alignment horizontal="center" vertical="center"/>
    </xf>
    <xf numFmtId="0" fontId="14" fillId="0" borderId="6" xfId="0" applyFont="1" applyBorder="1"/>
    <xf numFmtId="0" fontId="15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wrapText="1"/>
    </xf>
    <xf numFmtId="165" fontId="6" fillId="0" borderId="4" xfId="1" applyNumberFormat="1" applyFont="1" applyFill="1" applyBorder="1" applyAlignment="1">
      <alignment horizontal="justify" vertical="top" wrapText="1"/>
    </xf>
    <xf numFmtId="164" fontId="0" fillId="0" borderId="0" xfId="0" applyNumberFormat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43" fontId="1" fillId="0" borderId="0" xfId="1" applyFont="1" applyBorder="1" applyAlignment="1">
      <alignment wrapText="1"/>
    </xf>
    <xf numFmtId="0" fontId="1" fillId="0" borderId="9" xfId="0" applyFont="1" applyBorder="1" applyAlignment="1">
      <alignment horizontal="right" wrapText="1"/>
    </xf>
    <xf numFmtId="164" fontId="6" fillId="6" borderId="4" xfId="0" applyNumberFormat="1" applyFont="1" applyFill="1" applyBorder="1" applyAlignment="1" applyProtection="1">
      <alignment horizontal="justify" vertical="top" wrapText="1"/>
      <protection locked="0"/>
    </xf>
    <xf numFmtId="164" fontId="16" fillId="0" borderId="0" xfId="0" applyNumberFormat="1" applyFont="1" applyAlignment="1">
      <alignment wrapText="1"/>
    </xf>
    <xf numFmtId="164" fontId="16" fillId="0" borderId="1" xfId="0" applyNumberFormat="1" applyFont="1" applyBorder="1" applyAlignment="1">
      <alignment wrapText="1"/>
    </xf>
    <xf numFmtId="0" fontId="16" fillId="0" borderId="0" xfId="0" applyFont="1" applyAlignment="1">
      <alignment horizontal="center" wrapText="1"/>
    </xf>
    <xf numFmtId="43" fontId="1" fillId="0" borderId="1" xfId="1" applyFont="1" applyBorder="1" applyAlignment="1">
      <alignment wrapText="1"/>
    </xf>
    <xf numFmtId="0" fontId="6" fillId="8" borderId="4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1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center" textRotation="90"/>
    </xf>
    <xf numFmtId="0" fontId="0" fillId="13" borderId="1" xfId="0" applyFill="1" applyBorder="1" applyAlignment="1">
      <alignment horizontal="center" vertical="center" textRotation="90"/>
    </xf>
    <xf numFmtId="0" fontId="0" fillId="14" borderId="1" xfId="0" applyFill="1" applyBorder="1" applyAlignment="1">
      <alignment horizontal="center" vertical="center" textRotation="90"/>
    </xf>
    <xf numFmtId="165" fontId="18" fillId="0" borderId="4" xfId="1" applyNumberFormat="1" applyFont="1" applyBorder="1" applyAlignment="1">
      <alignment horizontal="justify" vertical="top" wrapText="1"/>
    </xf>
    <xf numFmtId="165" fontId="18" fillId="0" borderId="4" xfId="1" applyNumberFormat="1" applyFont="1" applyBorder="1" applyAlignment="1">
      <alignment wrapText="1"/>
    </xf>
  </cellXfs>
  <cellStyles count="2">
    <cellStyle name="Komma" xfId="1" builtinId="3"/>
    <cellStyle name="Standaard" xfId="0" builtinId="0"/>
  </cellStyles>
  <dxfs count="8"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orine van Dongen" id="{F4138D94-DE47-4A80-8375-131A1BD0CE60}" userId="Corine.vanDongen@KB.nl" providerId="PeoplePicker"/>
  <person displayName="Dick Scheeringa" id="{94345DB6-72D9-4A9F-A638-962C03171A9C}" userId="S::dick.scheeringa@kb.nl::7056495c-7266-4bbf-8d82-98bd248540b6" providerId="AD"/>
  <person displayName="Corine van Dongen" id="{EDB245AD-CBC6-4A02-A65B-635BD072F466}" userId="S::corine.vandongen@kb.nl::ebfcd04b-eb81-48e1-b7ff-14f8c9989268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3" dT="2022-04-14T09:00:29.39" personId="{94345DB6-72D9-4A9F-A638-962C03171A9C}" id="{6662C681-BF69-4BF0-AED1-66DB8B74A12A}">
    <text>@Corine van Dongen klopt de beschrijving zo?</text>
    <mentions>
      <mention mentionpersonId="{F4138D94-DE47-4A80-8375-131A1BD0CE60}" mentionId="{DDEA96A6-DAE8-4395-B79F-9DC990517BBE}" startIndex="0" length="18"/>
    </mentions>
  </threadedComment>
  <threadedComment ref="C13" dT="2022-04-15T13:51:43.95" personId="{EDB245AD-CBC6-4A02-A65B-635BD072F466}" id="{5DDAF5F4-6C21-432F-865A-CC6072B0A236}" parentId="{6662C681-BF69-4BF0-AED1-66DB8B74A12A}">
    <text>nee, het is: TK4_KA en TK4_TA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BE003-008E-4406-AADF-8DE822F7D6F9}">
  <dimension ref="A1:E45"/>
  <sheetViews>
    <sheetView zoomScaleNormal="100" workbookViewId="0">
      <selection activeCell="B12" sqref="B12"/>
    </sheetView>
  </sheetViews>
  <sheetFormatPr defaultRowHeight="15" x14ac:dyDescent="0.25"/>
  <cols>
    <col min="1" max="1" width="4.5703125" customWidth="1"/>
    <col min="2" max="2" width="12.28515625" customWidth="1"/>
    <col min="3" max="3" width="52.5703125" customWidth="1"/>
    <col min="4" max="4" width="18.7109375" customWidth="1"/>
    <col min="5" max="5" width="15.7109375" customWidth="1"/>
    <col min="8" max="8" width="11.85546875" bestFit="1" customWidth="1"/>
    <col min="9" max="9" width="28.140625" customWidth="1"/>
  </cols>
  <sheetData>
    <row r="1" spans="1:5" x14ac:dyDescent="0.25">
      <c r="B1" s="29" t="s">
        <v>39</v>
      </c>
    </row>
    <row r="3" spans="1:5" x14ac:dyDescent="0.25">
      <c r="A3" t="s">
        <v>40</v>
      </c>
      <c r="B3" t="s">
        <v>41</v>
      </c>
      <c r="E3" t="s">
        <v>42</v>
      </c>
    </row>
    <row r="4" spans="1:5" ht="15.75" customHeight="1" x14ac:dyDescent="0.25">
      <c r="A4" s="66">
        <v>1</v>
      </c>
      <c r="B4" s="70" t="s">
        <v>43</v>
      </c>
      <c r="C4" s="70"/>
      <c r="D4" s="71"/>
      <c r="E4" s="67">
        <v>100</v>
      </c>
    </row>
    <row r="5" spans="1:5" x14ac:dyDescent="0.25">
      <c r="A5" s="66">
        <v>2</v>
      </c>
      <c r="B5" s="70" t="s">
        <v>44</v>
      </c>
      <c r="C5" s="70"/>
      <c r="D5" s="71"/>
      <c r="E5" s="67">
        <v>100</v>
      </c>
    </row>
    <row r="6" spans="1:5" ht="31.5" customHeight="1" x14ac:dyDescent="0.25">
      <c r="A6" s="66">
        <v>3</v>
      </c>
      <c r="B6" s="70" t="s">
        <v>45</v>
      </c>
      <c r="C6" s="70"/>
      <c r="D6" s="71"/>
      <c r="E6" s="67">
        <v>100</v>
      </c>
    </row>
    <row r="7" spans="1:5" ht="15" customHeight="1" x14ac:dyDescent="0.25">
      <c r="A7" s="66">
        <v>4</v>
      </c>
      <c r="B7" s="70" t="s">
        <v>46</v>
      </c>
      <c r="C7" s="70"/>
      <c r="D7" s="71"/>
      <c r="E7" s="67">
        <v>100</v>
      </c>
    </row>
    <row r="8" spans="1:5" ht="33.75" customHeight="1" x14ac:dyDescent="0.25">
      <c r="A8" s="66">
        <v>5</v>
      </c>
      <c r="B8" s="70" t="s">
        <v>47</v>
      </c>
      <c r="C8" s="70"/>
      <c r="D8" s="71"/>
      <c r="E8" s="67">
        <v>100</v>
      </c>
    </row>
    <row r="9" spans="1:5" ht="29.25" customHeight="1" x14ac:dyDescent="0.25">
      <c r="A9" s="66">
        <v>6</v>
      </c>
      <c r="B9" s="72" t="s">
        <v>48</v>
      </c>
      <c r="C9" s="72"/>
      <c r="D9" s="73"/>
      <c r="E9" s="67">
        <v>100</v>
      </c>
    </row>
    <row r="10" spans="1:5" x14ac:dyDescent="0.25">
      <c r="B10" t="s">
        <v>167</v>
      </c>
      <c r="D10" s="47" t="s">
        <v>166</v>
      </c>
      <c r="E10" s="68">
        <f>SUM(E4:E9)</f>
        <v>600</v>
      </c>
    </row>
    <row r="11" spans="1:5" x14ac:dyDescent="0.25">
      <c r="D11" s="47" t="s">
        <v>50</v>
      </c>
      <c r="E11" s="68">
        <v>400</v>
      </c>
    </row>
    <row r="12" spans="1:5" x14ac:dyDescent="0.25">
      <c r="D12" s="47"/>
    </row>
    <row r="14" spans="1:5" x14ac:dyDescent="0.25">
      <c r="B14" t="s">
        <v>51</v>
      </c>
      <c r="C14" t="s">
        <v>52</v>
      </c>
      <c r="D14" t="s">
        <v>53</v>
      </c>
    </row>
    <row r="15" spans="1:5" ht="45" customHeight="1" x14ac:dyDescent="0.25">
      <c r="B15" s="2" t="s">
        <v>54</v>
      </c>
      <c r="C15" s="3" t="s">
        <v>55</v>
      </c>
      <c r="D15" s="4">
        <v>0</v>
      </c>
    </row>
    <row r="16" spans="1:5" ht="45" x14ac:dyDescent="0.25">
      <c r="B16" s="5" t="s">
        <v>56</v>
      </c>
      <c r="C16" s="6" t="s">
        <v>57</v>
      </c>
      <c r="D16" s="7">
        <v>50</v>
      </c>
    </row>
    <row r="17" spans="2:4" ht="60" x14ac:dyDescent="0.25">
      <c r="B17" s="8" t="s">
        <v>58</v>
      </c>
      <c r="C17" s="9" t="s">
        <v>59</v>
      </c>
      <c r="D17" s="10">
        <v>75</v>
      </c>
    </row>
    <row r="18" spans="2:4" ht="60" x14ac:dyDescent="0.25">
      <c r="B18" s="11" t="s">
        <v>60</v>
      </c>
      <c r="C18" s="12" t="s">
        <v>61</v>
      </c>
      <c r="D18" s="13">
        <v>100</v>
      </c>
    </row>
    <row r="43" spans="2:4" x14ac:dyDescent="0.25">
      <c r="B43">
        <v>5</v>
      </c>
      <c r="C43">
        <v>52</v>
      </c>
      <c r="D43">
        <f>C43*B43</f>
        <v>260</v>
      </c>
    </row>
    <row r="45" spans="2:4" x14ac:dyDescent="0.25">
      <c r="B45">
        <v>10</v>
      </c>
      <c r="C45">
        <v>16</v>
      </c>
    </row>
  </sheetData>
  <sheetProtection sheet="1" objects="1" scenarios="1"/>
  <mergeCells count="6">
    <mergeCell ref="B4:D4"/>
    <mergeCell ref="B9:D9"/>
    <mergeCell ref="B8:D8"/>
    <mergeCell ref="B7:D7"/>
    <mergeCell ref="B6:D6"/>
    <mergeCell ref="B5:D5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0E8E-FF90-43F1-A01A-8FDD2B919D41}">
  <dimension ref="A1:D62"/>
  <sheetViews>
    <sheetView workbookViewId="0">
      <selection sqref="A1:D62"/>
    </sheetView>
  </sheetViews>
  <sheetFormatPr defaultRowHeight="15" x14ac:dyDescent="0.25"/>
  <cols>
    <col min="2" max="2" width="55" customWidth="1"/>
    <col min="3" max="3" width="16.28515625" customWidth="1"/>
    <col min="4" max="4" width="104.42578125" customWidth="1"/>
  </cols>
  <sheetData>
    <row r="1" spans="1:3" ht="18.75" x14ac:dyDescent="0.3">
      <c r="B1" s="31" t="s">
        <v>62</v>
      </c>
    </row>
    <row r="3" spans="1:3" x14ac:dyDescent="0.25">
      <c r="B3" t="s">
        <v>63</v>
      </c>
    </row>
    <row r="4" spans="1:3" x14ac:dyDescent="0.25">
      <c r="B4" t="s">
        <v>64</v>
      </c>
    </row>
    <row r="5" spans="1:3" x14ac:dyDescent="0.25">
      <c r="B5" t="s">
        <v>65</v>
      </c>
    </row>
    <row r="6" spans="1:3" x14ac:dyDescent="0.25">
      <c r="B6" t="s">
        <v>66</v>
      </c>
    </row>
    <row r="8" spans="1:3" x14ac:dyDescent="0.25">
      <c r="B8" t="s">
        <v>67</v>
      </c>
    </row>
    <row r="10" spans="1:3" x14ac:dyDescent="0.25">
      <c r="B10" t="s">
        <v>68</v>
      </c>
    </row>
    <row r="12" spans="1:3" x14ac:dyDescent="0.25">
      <c r="A12" t="s">
        <v>69</v>
      </c>
      <c r="B12" s="29" t="s">
        <v>70</v>
      </c>
    </row>
    <row r="13" spans="1:3" x14ac:dyDescent="0.25">
      <c r="B13" t="s">
        <v>71</v>
      </c>
      <c r="C13" s="20" t="s">
        <v>72</v>
      </c>
    </row>
    <row r="14" spans="1:3" x14ac:dyDescent="0.25">
      <c r="B14" t="s">
        <v>73</v>
      </c>
      <c r="C14" s="20" t="s">
        <v>74</v>
      </c>
    </row>
    <row r="15" spans="1:3" x14ac:dyDescent="0.25">
      <c r="B15" t="s">
        <v>75</v>
      </c>
      <c r="C15" s="30">
        <v>11652</v>
      </c>
    </row>
    <row r="17" spans="1:4" x14ac:dyDescent="0.25">
      <c r="A17" t="s">
        <v>76</v>
      </c>
      <c r="B17" s="29" t="s">
        <v>77</v>
      </c>
    </row>
    <row r="18" spans="1:4" x14ac:dyDescent="0.25">
      <c r="B18" t="s">
        <v>71</v>
      </c>
      <c r="C18" s="20" t="s">
        <v>78</v>
      </c>
    </row>
    <row r="19" spans="1:4" x14ac:dyDescent="0.25">
      <c r="B19" t="s">
        <v>73</v>
      </c>
      <c r="C19" s="20" t="s">
        <v>79</v>
      </c>
    </row>
    <row r="20" spans="1:4" x14ac:dyDescent="0.25">
      <c r="B20" t="s">
        <v>75</v>
      </c>
      <c r="C20" s="30">
        <v>9036</v>
      </c>
    </row>
    <row r="22" spans="1:4" x14ac:dyDescent="0.25">
      <c r="B22" s="29" t="s">
        <v>80</v>
      </c>
    </row>
    <row r="23" spans="1:4" x14ac:dyDescent="0.25">
      <c r="B23" t="s">
        <v>81</v>
      </c>
    </row>
    <row r="24" spans="1:4" x14ac:dyDescent="0.25">
      <c r="B24" t="s">
        <v>82</v>
      </c>
    </row>
    <row r="27" spans="1:4" x14ac:dyDescent="0.25">
      <c r="B27" s="29" t="s">
        <v>83</v>
      </c>
    </row>
    <row r="28" spans="1:4" x14ac:dyDescent="0.25">
      <c r="B28" t="s">
        <v>84</v>
      </c>
    </row>
    <row r="30" spans="1:4" x14ac:dyDescent="0.25">
      <c r="A30" s="26" t="s">
        <v>40</v>
      </c>
      <c r="B30" s="26" t="s">
        <v>41</v>
      </c>
      <c r="C30" s="26" t="s">
        <v>85</v>
      </c>
      <c r="D30" s="26" t="s">
        <v>86</v>
      </c>
    </row>
    <row r="32" spans="1:4" ht="15.75" x14ac:dyDescent="0.25">
      <c r="A32" s="21" t="s">
        <v>87</v>
      </c>
      <c r="B32" s="22"/>
      <c r="C32" s="22"/>
      <c r="D32" s="22"/>
    </row>
    <row r="33" spans="1:4" ht="30" x14ac:dyDescent="0.25">
      <c r="A33" s="66">
        <v>1</v>
      </c>
      <c r="B33" s="24" t="s">
        <v>88</v>
      </c>
      <c r="C33" s="66">
        <v>40</v>
      </c>
      <c r="D33" s="69" t="s">
        <v>89</v>
      </c>
    </row>
    <row r="35" spans="1:4" x14ac:dyDescent="0.25">
      <c r="A35" s="23" t="s">
        <v>90</v>
      </c>
      <c r="B35" s="22"/>
      <c r="C35" s="22"/>
      <c r="D35" s="22"/>
    </row>
    <row r="36" spans="1:4" x14ac:dyDescent="0.25">
      <c r="A36" s="76">
        <v>2</v>
      </c>
      <c r="B36" s="74" t="s">
        <v>91</v>
      </c>
      <c r="C36" s="75">
        <v>30</v>
      </c>
      <c r="D36" s="25" t="s">
        <v>92</v>
      </c>
    </row>
    <row r="37" spans="1:4" x14ac:dyDescent="0.25">
      <c r="A37" s="76"/>
      <c r="B37" s="74"/>
      <c r="C37" s="75"/>
      <c r="D37" s="25" t="s">
        <v>93</v>
      </c>
    </row>
    <row r="38" spans="1:4" x14ac:dyDescent="0.25">
      <c r="A38" s="76">
        <v>3</v>
      </c>
      <c r="B38" s="74" t="s">
        <v>94</v>
      </c>
      <c r="C38" s="76">
        <v>20</v>
      </c>
      <c r="D38" s="25" t="s">
        <v>95</v>
      </c>
    </row>
    <row r="39" spans="1:4" x14ac:dyDescent="0.25">
      <c r="A39" s="76"/>
      <c r="B39" s="74"/>
      <c r="C39" s="76"/>
      <c r="D39" s="25" t="s">
        <v>96</v>
      </c>
    </row>
    <row r="40" spans="1:4" ht="30" x14ac:dyDescent="0.25">
      <c r="A40" s="76"/>
      <c r="B40" s="74"/>
      <c r="C40" s="76"/>
      <c r="D40" s="69" t="s">
        <v>97</v>
      </c>
    </row>
    <row r="41" spans="1:4" x14ac:dyDescent="0.25">
      <c r="A41" s="76"/>
      <c r="B41" s="74"/>
      <c r="C41" s="76"/>
      <c r="D41" s="25" t="s">
        <v>98</v>
      </c>
    </row>
    <row r="42" spans="1:4" x14ac:dyDescent="0.25">
      <c r="A42" s="76"/>
      <c r="B42" s="74"/>
      <c r="C42" s="76"/>
      <c r="D42" s="25" t="s">
        <v>99</v>
      </c>
    </row>
    <row r="43" spans="1:4" x14ac:dyDescent="0.25">
      <c r="A43" s="76"/>
      <c r="B43" s="74"/>
      <c r="C43" s="76"/>
      <c r="D43" s="25" t="s">
        <v>100</v>
      </c>
    </row>
    <row r="44" spans="1:4" x14ac:dyDescent="0.25">
      <c r="A44" s="66">
        <v>4</v>
      </c>
      <c r="B44" s="64" t="s">
        <v>101</v>
      </c>
      <c r="C44" s="66">
        <v>10</v>
      </c>
      <c r="D44" s="25" t="s">
        <v>102</v>
      </c>
    </row>
    <row r="45" spans="1:4" x14ac:dyDescent="0.25">
      <c r="A45" s="66">
        <v>5</v>
      </c>
      <c r="B45" s="64" t="s">
        <v>103</v>
      </c>
      <c r="C45" s="66">
        <v>15</v>
      </c>
      <c r="D45" s="25" t="s">
        <v>104</v>
      </c>
    </row>
    <row r="46" spans="1:4" x14ac:dyDescent="0.25">
      <c r="A46" s="76">
        <v>6</v>
      </c>
      <c r="B46" s="74" t="s">
        <v>105</v>
      </c>
      <c r="C46" s="76">
        <v>100</v>
      </c>
      <c r="D46" s="25" t="s">
        <v>106</v>
      </c>
    </row>
    <row r="47" spans="1:4" x14ac:dyDescent="0.25">
      <c r="A47" s="76"/>
      <c r="B47" s="74"/>
      <c r="C47" s="76"/>
      <c r="D47" s="25" t="s">
        <v>107</v>
      </c>
    </row>
    <row r="48" spans="1:4" x14ac:dyDescent="0.25">
      <c r="A48" s="76"/>
      <c r="B48" s="74"/>
      <c r="C48" s="76"/>
      <c r="D48" s="25" t="s">
        <v>108</v>
      </c>
    </row>
    <row r="49" spans="1:4" ht="30" x14ac:dyDescent="0.25">
      <c r="A49" s="76"/>
      <c r="B49" s="74"/>
      <c r="C49" s="76"/>
      <c r="D49" s="25" t="s">
        <v>109</v>
      </c>
    </row>
    <row r="50" spans="1:4" x14ac:dyDescent="0.25">
      <c r="A50" s="66">
        <v>7</v>
      </c>
      <c r="B50" s="64" t="s">
        <v>110</v>
      </c>
      <c r="C50" s="66">
        <v>65</v>
      </c>
      <c r="D50" s="25" t="s">
        <v>111</v>
      </c>
    </row>
    <row r="51" spans="1:4" x14ac:dyDescent="0.25">
      <c r="A51" s="76">
        <v>8</v>
      </c>
      <c r="B51" s="74" t="s">
        <v>112</v>
      </c>
      <c r="C51" s="76">
        <v>65</v>
      </c>
      <c r="D51" s="25" t="s">
        <v>113</v>
      </c>
    </row>
    <row r="52" spans="1:4" ht="30" x14ac:dyDescent="0.25">
      <c r="A52" s="76"/>
      <c r="B52" s="74"/>
      <c r="C52" s="76"/>
      <c r="D52" s="25" t="s">
        <v>114</v>
      </c>
    </row>
    <row r="53" spans="1:4" ht="30" x14ac:dyDescent="0.25">
      <c r="A53" s="66">
        <v>9</v>
      </c>
      <c r="B53" s="64" t="s">
        <v>115</v>
      </c>
      <c r="C53" s="66">
        <v>30</v>
      </c>
      <c r="D53" s="25" t="s">
        <v>116</v>
      </c>
    </row>
    <row r="54" spans="1:4" ht="30" x14ac:dyDescent="0.25">
      <c r="A54" s="66">
        <v>10</v>
      </c>
      <c r="B54" s="64" t="s">
        <v>117</v>
      </c>
      <c r="C54" s="66">
        <v>20</v>
      </c>
      <c r="D54" s="25" t="s">
        <v>118</v>
      </c>
    </row>
    <row r="55" spans="1:4" x14ac:dyDescent="0.25">
      <c r="A55" s="66">
        <v>11</v>
      </c>
      <c r="B55" s="64" t="s">
        <v>119</v>
      </c>
      <c r="C55" s="66">
        <v>35</v>
      </c>
      <c r="D55" s="25" t="s">
        <v>120</v>
      </c>
    </row>
    <row r="56" spans="1:4" x14ac:dyDescent="0.25">
      <c r="A56" s="66">
        <v>12</v>
      </c>
      <c r="B56" s="64" t="s">
        <v>121</v>
      </c>
      <c r="C56" s="66">
        <v>10</v>
      </c>
      <c r="D56" s="25" t="s">
        <v>122</v>
      </c>
    </row>
    <row r="57" spans="1:4" x14ac:dyDescent="0.25">
      <c r="A57" s="66">
        <v>13</v>
      </c>
      <c r="B57" s="64" t="s">
        <v>123</v>
      </c>
      <c r="C57" s="66">
        <v>10</v>
      </c>
      <c r="D57" s="25" t="s">
        <v>124</v>
      </c>
    </row>
    <row r="58" spans="1:4" ht="30" x14ac:dyDescent="0.25">
      <c r="A58" s="66">
        <v>14</v>
      </c>
      <c r="B58" s="64" t="s">
        <v>125</v>
      </c>
      <c r="C58" s="66">
        <v>50</v>
      </c>
      <c r="D58" s="25" t="s">
        <v>126</v>
      </c>
    </row>
    <row r="60" spans="1:4" x14ac:dyDescent="0.25">
      <c r="B60" s="64" t="s">
        <v>127</v>
      </c>
      <c r="C60" s="66">
        <f>SUM(C33:C58)</f>
        <v>500</v>
      </c>
    </row>
    <row r="62" spans="1:4" x14ac:dyDescent="0.25">
      <c r="B62" s="27" t="s">
        <v>128</v>
      </c>
      <c r="C62" s="28">
        <v>350</v>
      </c>
    </row>
  </sheetData>
  <sheetProtection sheet="1" objects="1" scenarios="1"/>
  <mergeCells count="12">
    <mergeCell ref="C46:C49"/>
    <mergeCell ref="B46:B49"/>
    <mergeCell ref="A46:A49"/>
    <mergeCell ref="C51:C52"/>
    <mergeCell ref="B51:B52"/>
    <mergeCell ref="A51:A52"/>
    <mergeCell ref="B36:B37"/>
    <mergeCell ref="C36:C37"/>
    <mergeCell ref="A36:A37"/>
    <mergeCell ref="B38:B43"/>
    <mergeCell ref="A38:A43"/>
    <mergeCell ref="C38:C43"/>
  </mergeCells>
  <phoneticPr fontId="17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19317-A19D-4784-8A47-9318F9901DAE}">
  <dimension ref="A1:G28"/>
  <sheetViews>
    <sheetView tabSelected="1" zoomScale="130" zoomScaleNormal="130" workbookViewId="0">
      <selection activeCell="C7" sqref="C7"/>
    </sheetView>
  </sheetViews>
  <sheetFormatPr defaultRowHeight="15" x14ac:dyDescent="0.25"/>
  <cols>
    <col min="1" max="1" width="74.140625" customWidth="1"/>
    <col min="2" max="2" width="9.7109375" customWidth="1"/>
    <col min="3" max="3" width="13.28515625" customWidth="1"/>
    <col min="4" max="4" width="14.85546875" customWidth="1"/>
    <col min="5" max="5" width="13.42578125" customWidth="1"/>
    <col min="6" max="6" width="3" customWidth="1"/>
    <col min="7" max="7" width="11.140625" customWidth="1"/>
  </cols>
  <sheetData>
    <row r="1" spans="1:5" ht="18.75" x14ac:dyDescent="0.3">
      <c r="A1" t="s">
        <v>129</v>
      </c>
    </row>
    <row r="2" spans="1:5" x14ac:dyDescent="0.25">
      <c r="A2" t="s">
        <v>130</v>
      </c>
    </row>
    <row r="3" spans="1:5" x14ac:dyDescent="0.25">
      <c r="A3" t="s">
        <v>131</v>
      </c>
    </row>
    <row r="4" spans="1:5" ht="15.75" thickBot="1" x14ac:dyDescent="0.3"/>
    <row r="5" spans="1:5" ht="90.75" thickBot="1" x14ac:dyDescent="0.3">
      <c r="A5" s="19" t="s">
        <v>132</v>
      </c>
      <c r="B5" s="18" t="s">
        <v>133</v>
      </c>
      <c r="C5" s="17" t="s">
        <v>134</v>
      </c>
      <c r="D5" s="17" t="s">
        <v>135</v>
      </c>
      <c r="E5" s="17" t="s">
        <v>49</v>
      </c>
    </row>
    <row r="6" spans="1:5" ht="15.75" thickBot="1" x14ac:dyDescent="0.3">
      <c r="A6" s="15" t="s">
        <v>136</v>
      </c>
      <c r="B6" s="40" t="s">
        <v>137</v>
      </c>
      <c r="C6" s="83">
        <v>90000</v>
      </c>
      <c r="D6" s="58">
        <v>0</v>
      </c>
      <c r="E6" s="14">
        <f t="shared" ref="E6:E17" si="0">SUM(D6*C6)</f>
        <v>0</v>
      </c>
    </row>
    <row r="7" spans="1:5" ht="15.75" thickBot="1" x14ac:dyDescent="0.3">
      <c r="A7" s="15" t="s">
        <v>138</v>
      </c>
      <c r="B7" s="40" t="s">
        <v>137</v>
      </c>
      <c r="C7" s="83">
        <v>5000</v>
      </c>
      <c r="D7" s="58">
        <v>0</v>
      </c>
      <c r="E7" s="14">
        <f t="shared" si="0"/>
        <v>0</v>
      </c>
    </row>
    <row r="8" spans="1:5" ht="15.75" thickBot="1" x14ac:dyDescent="0.3">
      <c r="A8" s="15" t="s">
        <v>139</v>
      </c>
      <c r="B8" s="40" t="s">
        <v>137</v>
      </c>
      <c r="C8" s="16">
        <v>100000</v>
      </c>
      <c r="D8" s="58">
        <v>0</v>
      </c>
      <c r="E8" s="14">
        <f t="shared" si="0"/>
        <v>0</v>
      </c>
    </row>
    <row r="9" spans="1:5" ht="15.75" thickBot="1" x14ac:dyDescent="0.3">
      <c r="A9" s="15" t="s">
        <v>140</v>
      </c>
      <c r="B9" s="40" t="s">
        <v>137</v>
      </c>
      <c r="C9" s="16">
        <v>100000</v>
      </c>
      <c r="D9" s="58">
        <v>0</v>
      </c>
      <c r="E9" s="14">
        <f t="shared" si="0"/>
        <v>0</v>
      </c>
    </row>
    <row r="10" spans="1:5" ht="15.75" thickBot="1" x14ac:dyDescent="0.3">
      <c r="A10" s="15" t="s">
        <v>141</v>
      </c>
      <c r="B10" s="40" t="s">
        <v>142</v>
      </c>
      <c r="C10" s="16">
        <v>100000</v>
      </c>
      <c r="D10" s="58">
        <v>0</v>
      </c>
      <c r="E10" s="14">
        <f t="shared" si="0"/>
        <v>0</v>
      </c>
    </row>
    <row r="11" spans="1:5" ht="15.75" thickBot="1" x14ac:dyDescent="0.3">
      <c r="A11" s="15" t="s">
        <v>143</v>
      </c>
      <c r="B11" s="40" t="s">
        <v>137</v>
      </c>
      <c r="C11" s="16">
        <v>100000</v>
      </c>
      <c r="D11" s="58">
        <v>0</v>
      </c>
      <c r="E11" s="14">
        <f t="shared" si="0"/>
        <v>0</v>
      </c>
    </row>
    <row r="12" spans="1:5" ht="15.75" thickBot="1" x14ac:dyDescent="0.3">
      <c r="A12" s="15" t="s">
        <v>144</v>
      </c>
      <c r="B12" s="40" t="s">
        <v>145</v>
      </c>
      <c r="C12" s="16">
        <v>5</v>
      </c>
      <c r="D12" s="58">
        <v>0</v>
      </c>
      <c r="E12" s="14">
        <f t="shared" si="0"/>
        <v>0</v>
      </c>
    </row>
    <row r="13" spans="1:5" ht="15.75" thickBot="1" x14ac:dyDescent="0.3">
      <c r="A13" s="15" t="s">
        <v>146</v>
      </c>
      <c r="B13" s="40" t="s">
        <v>147</v>
      </c>
      <c r="C13" s="16">
        <v>20</v>
      </c>
      <c r="D13" s="58">
        <v>0</v>
      </c>
      <c r="E13" s="14">
        <f t="shared" si="0"/>
        <v>0</v>
      </c>
    </row>
    <row r="14" spans="1:5" ht="15.75" thickBot="1" x14ac:dyDescent="0.3">
      <c r="A14" s="15" t="s">
        <v>148</v>
      </c>
      <c r="B14" s="40" t="s">
        <v>145</v>
      </c>
      <c r="C14" s="16">
        <v>5</v>
      </c>
      <c r="D14" s="58">
        <v>0</v>
      </c>
      <c r="E14" s="14">
        <f t="shared" si="0"/>
        <v>0</v>
      </c>
    </row>
    <row r="15" spans="1:5" ht="15.75" thickBot="1" x14ac:dyDescent="0.3">
      <c r="A15" s="15" t="s">
        <v>149</v>
      </c>
      <c r="B15" s="40" t="s">
        <v>137</v>
      </c>
      <c r="C15" s="83">
        <v>5000</v>
      </c>
      <c r="D15" s="58">
        <v>0</v>
      </c>
      <c r="E15" s="14">
        <f t="shared" si="0"/>
        <v>0</v>
      </c>
    </row>
    <row r="16" spans="1:5" ht="15.75" thickBot="1" x14ac:dyDescent="0.3">
      <c r="A16" s="15" t="s">
        <v>150</v>
      </c>
      <c r="B16" s="40" t="s">
        <v>137</v>
      </c>
      <c r="C16" s="16">
        <v>100000</v>
      </c>
      <c r="D16" s="58">
        <v>0</v>
      </c>
      <c r="E16" s="14">
        <f t="shared" si="0"/>
        <v>0</v>
      </c>
    </row>
    <row r="17" spans="1:7" ht="15.75" thickBot="1" x14ac:dyDescent="0.3">
      <c r="A17" s="15" t="s">
        <v>151</v>
      </c>
      <c r="B17" s="40" t="s">
        <v>137</v>
      </c>
      <c r="C17" s="52">
        <v>100000</v>
      </c>
      <c r="D17" s="58">
        <v>0</v>
      </c>
      <c r="E17" s="14">
        <f t="shared" si="0"/>
        <v>0</v>
      </c>
    </row>
    <row r="18" spans="1:7" ht="15.75" thickBot="1" x14ac:dyDescent="0.3">
      <c r="A18" s="15" t="s">
        <v>152</v>
      </c>
      <c r="B18" s="40" t="s">
        <v>153</v>
      </c>
      <c r="C18" s="52">
        <v>10000</v>
      </c>
      <c r="D18" s="58">
        <v>0</v>
      </c>
      <c r="E18" s="14">
        <f>SUM(D18*C18)</f>
        <v>0</v>
      </c>
    </row>
    <row r="19" spans="1:7" ht="15.75" thickBot="1" x14ac:dyDescent="0.3">
      <c r="A19" s="15" t="s">
        <v>154</v>
      </c>
      <c r="B19" s="40" t="s">
        <v>153</v>
      </c>
      <c r="C19" s="52">
        <v>10000</v>
      </c>
      <c r="D19" s="58">
        <v>0</v>
      </c>
      <c r="E19" s="14">
        <f>SUM(D19*C19)</f>
        <v>0</v>
      </c>
    </row>
    <row r="20" spans="1:7" ht="15.75" thickBot="1" x14ac:dyDescent="0.3">
      <c r="A20" s="15" t="s">
        <v>155</v>
      </c>
      <c r="B20" s="40" t="s">
        <v>145</v>
      </c>
      <c r="C20" s="52">
        <v>1</v>
      </c>
      <c r="D20" s="58">
        <v>0</v>
      </c>
      <c r="E20" s="14">
        <f>SUM(D20*C20)</f>
        <v>0</v>
      </c>
    </row>
    <row r="22" spans="1:7" s="43" customFormat="1" x14ac:dyDescent="0.25">
      <c r="C22" s="77" t="s">
        <v>156</v>
      </c>
      <c r="D22" s="77"/>
      <c r="E22" s="51">
        <f>SUM(E6:E20)</f>
        <v>0</v>
      </c>
      <c r="G22" s="53"/>
    </row>
    <row r="23" spans="1:7" s="43" customFormat="1" x14ac:dyDescent="0.25">
      <c r="C23" s="57"/>
      <c r="D23" s="57"/>
      <c r="E23" s="54"/>
      <c r="G23" s="53"/>
    </row>
    <row r="24" spans="1:7" s="43" customFormat="1" x14ac:dyDescent="0.25">
      <c r="C24" s="78" t="s">
        <v>157</v>
      </c>
      <c r="D24" s="78"/>
      <c r="E24" s="60">
        <v>100000</v>
      </c>
      <c r="G24" s="53"/>
    </row>
    <row r="25" spans="1:7" s="43" customFormat="1" x14ac:dyDescent="0.25">
      <c r="C25" s="78" t="s">
        <v>158</v>
      </c>
      <c r="D25" s="78"/>
      <c r="E25" s="60">
        <v>50000</v>
      </c>
      <c r="G25" s="53"/>
    </row>
    <row r="26" spans="1:7" s="43" customFormat="1" x14ac:dyDescent="0.25">
      <c r="C26" s="61"/>
      <c r="D26" s="61"/>
      <c r="E26" s="59"/>
      <c r="G26" s="53"/>
    </row>
    <row r="27" spans="1:7" s="43" customFormat="1" ht="45" x14ac:dyDescent="0.25">
      <c r="C27" s="79" t="s">
        <v>159</v>
      </c>
      <c r="D27" s="79"/>
      <c r="E27" s="62" t="str">
        <f>IF(E22&gt;60000,"te hoge en ongeldige inschrijfprijs",(IF(E22&lt;40000,"te lage en ongeldige inschrijfprijs",-(E22-E24)/200)))</f>
        <v>te lage en ongeldige inschrijfprijs</v>
      </c>
      <c r="G27" s="53"/>
    </row>
    <row r="28" spans="1:7" s="43" customFormat="1" x14ac:dyDescent="0.25">
      <c r="C28" s="55"/>
      <c r="D28" s="55"/>
      <c r="E28" s="56"/>
      <c r="G28" s="53"/>
    </row>
  </sheetData>
  <sheetProtection sheet="1" objects="1" scenarios="1"/>
  <mergeCells count="4">
    <mergeCell ref="C22:D22"/>
    <mergeCell ref="C24:D24"/>
    <mergeCell ref="C25:D25"/>
    <mergeCell ref="C27:D27"/>
  </mergeCells>
  <conditionalFormatting sqref="E22">
    <cfRule type="cellIs" dxfId="7" priority="1" operator="lessThan">
      <formula>50000</formula>
    </cfRule>
    <cfRule type="cellIs" dxfId="6" priority="2" operator="greaterThan">
      <formula>100000</formula>
    </cfRule>
    <cfRule type="cellIs" dxfId="5" priority="3" operator="between">
      <formula>$E$24</formula>
      <formula>$E$25</formula>
    </cfRule>
    <cfRule type="cellIs" dxfId="4" priority="4" operator="between">
      <formula>40000</formula>
      <formula>60000</formula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C405-4856-4140-B787-D480D2109F5C}">
  <sheetPr>
    <pageSetUpPr fitToPage="1"/>
  </sheetPr>
  <dimension ref="A1:E28"/>
  <sheetViews>
    <sheetView workbookViewId="0">
      <selection activeCell="C7" sqref="C7"/>
    </sheetView>
  </sheetViews>
  <sheetFormatPr defaultRowHeight="15" x14ac:dyDescent="0.25"/>
  <cols>
    <col min="1" max="1" width="77.85546875" customWidth="1"/>
    <col min="4" max="4" width="16.140625" customWidth="1"/>
    <col min="5" max="5" width="22.85546875" customWidth="1"/>
  </cols>
  <sheetData>
    <row r="1" spans="1:5" ht="18.75" x14ac:dyDescent="0.3">
      <c r="A1" t="s">
        <v>160</v>
      </c>
    </row>
    <row r="2" spans="1:5" x14ac:dyDescent="0.25">
      <c r="A2" t="s">
        <v>130</v>
      </c>
    </row>
    <row r="3" spans="1:5" x14ac:dyDescent="0.25">
      <c r="A3" t="s">
        <v>131</v>
      </c>
    </row>
    <row r="4" spans="1:5" ht="15.75" customHeight="1" x14ac:dyDescent="0.25"/>
    <row r="5" spans="1:5" x14ac:dyDescent="0.25">
      <c r="A5" s="19" t="s">
        <v>132</v>
      </c>
      <c r="B5" s="18" t="s">
        <v>133</v>
      </c>
      <c r="C5" s="17" t="s">
        <v>134</v>
      </c>
      <c r="D5" s="17" t="s">
        <v>135</v>
      </c>
      <c r="E5" s="17" t="s">
        <v>49</v>
      </c>
    </row>
    <row r="6" spans="1:5" x14ac:dyDescent="0.25">
      <c r="A6" s="15" t="s">
        <v>161</v>
      </c>
      <c r="B6" s="40" t="s">
        <v>137</v>
      </c>
      <c r="C6" s="84">
        <v>90000</v>
      </c>
      <c r="D6" s="58">
        <v>0</v>
      </c>
      <c r="E6" s="14">
        <f t="shared" ref="E6:E18" si="0">SUM(D6*C6)</f>
        <v>0</v>
      </c>
    </row>
    <row r="7" spans="1:5" x14ac:dyDescent="0.25">
      <c r="A7" s="63" t="s">
        <v>162</v>
      </c>
      <c r="B7" s="40" t="s">
        <v>137</v>
      </c>
      <c r="C7" s="84">
        <v>5000</v>
      </c>
      <c r="D7" s="58">
        <v>0</v>
      </c>
      <c r="E7" s="14">
        <f t="shared" si="0"/>
        <v>0</v>
      </c>
    </row>
    <row r="8" spans="1:5" x14ac:dyDescent="0.25">
      <c r="A8" s="15" t="s">
        <v>139</v>
      </c>
      <c r="B8" s="40" t="s">
        <v>137</v>
      </c>
      <c r="C8" s="41">
        <v>100000</v>
      </c>
      <c r="D8" s="58">
        <v>0</v>
      </c>
      <c r="E8" s="14">
        <f t="shared" si="0"/>
        <v>0</v>
      </c>
    </row>
    <row r="9" spans="1:5" x14ac:dyDescent="0.25">
      <c r="A9" s="15" t="s">
        <v>140</v>
      </c>
      <c r="B9" s="40" t="s">
        <v>137</v>
      </c>
      <c r="C9" s="41">
        <v>100000</v>
      </c>
      <c r="D9" s="58">
        <v>0</v>
      </c>
      <c r="E9" s="14">
        <f t="shared" si="0"/>
        <v>0</v>
      </c>
    </row>
    <row r="10" spans="1:5" x14ac:dyDescent="0.25">
      <c r="A10" s="15" t="s">
        <v>141</v>
      </c>
      <c r="B10" s="40" t="s">
        <v>142</v>
      </c>
      <c r="C10" s="41">
        <v>100000</v>
      </c>
      <c r="D10" s="58">
        <v>0</v>
      </c>
      <c r="E10" s="14">
        <f t="shared" si="0"/>
        <v>0</v>
      </c>
    </row>
    <row r="11" spans="1:5" x14ac:dyDescent="0.25">
      <c r="A11" s="15" t="s">
        <v>143</v>
      </c>
      <c r="B11" s="40" t="s">
        <v>137</v>
      </c>
      <c r="C11" s="41">
        <v>100000</v>
      </c>
      <c r="D11" s="58">
        <v>0</v>
      </c>
      <c r="E11" s="14">
        <f t="shared" si="0"/>
        <v>0</v>
      </c>
    </row>
    <row r="12" spans="1:5" x14ac:dyDescent="0.25">
      <c r="A12" s="15" t="s">
        <v>144</v>
      </c>
      <c r="B12" s="40" t="s">
        <v>145</v>
      </c>
      <c r="C12" s="41">
        <v>5</v>
      </c>
      <c r="D12" s="58">
        <v>0</v>
      </c>
      <c r="E12" s="14">
        <f t="shared" si="0"/>
        <v>0</v>
      </c>
    </row>
    <row r="13" spans="1:5" x14ac:dyDescent="0.25">
      <c r="A13" s="15" t="s">
        <v>146</v>
      </c>
      <c r="B13" s="40" t="s">
        <v>147</v>
      </c>
      <c r="C13" s="41">
        <v>20</v>
      </c>
      <c r="D13" s="58">
        <v>0</v>
      </c>
      <c r="E13" s="14">
        <f t="shared" si="0"/>
        <v>0</v>
      </c>
    </row>
    <row r="14" spans="1:5" x14ac:dyDescent="0.25">
      <c r="A14" s="15" t="s">
        <v>148</v>
      </c>
      <c r="B14" s="40" t="s">
        <v>145</v>
      </c>
      <c r="C14" s="41">
        <v>5</v>
      </c>
      <c r="D14" s="58">
        <v>0</v>
      </c>
      <c r="E14" s="14">
        <f t="shared" si="0"/>
        <v>0</v>
      </c>
    </row>
    <row r="15" spans="1:5" x14ac:dyDescent="0.25">
      <c r="A15" s="15" t="s">
        <v>163</v>
      </c>
      <c r="B15" s="40" t="s">
        <v>137</v>
      </c>
      <c r="C15" s="84">
        <v>5000</v>
      </c>
      <c r="D15" s="58">
        <v>0</v>
      </c>
      <c r="E15" s="14">
        <f t="shared" si="0"/>
        <v>0</v>
      </c>
    </row>
    <row r="16" spans="1:5" x14ac:dyDescent="0.25">
      <c r="A16" s="15" t="s">
        <v>150</v>
      </c>
      <c r="B16" s="40" t="s">
        <v>137</v>
      </c>
      <c r="C16" s="41">
        <v>100000</v>
      </c>
      <c r="D16" s="58">
        <v>0</v>
      </c>
      <c r="E16" s="14">
        <f t="shared" si="0"/>
        <v>0</v>
      </c>
    </row>
    <row r="17" spans="1:5" x14ac:dyDescent="0.25">
      <c r="A17" s="15" t="s">
        <v>164</v>
      </c>
      <c r="B17" s="40" t="s">
        <v>137</v>
      </c>
      <c r="C17" s="41">
        <v>100000</v>
      </c>
      <c r="D17" s="58">
        <v>0</v>
      </c>
      <c r="E17" s="14">
        <f t="shared" si="0"/>
        <v>0</v>
      </c>
    </row>
    <row r="18" spans="1:5" x14ac:dyDescent="0.25">
      <c r="A18" s="15" t="s">
        <v>165</v>
      </c>
      <c r="B18" s="40" t="s">
        <v>137</v>
      </c>
      <c r="C18" s="41">
        <v>100000</v>
      </c>
      <c r="D18" s="58">
        <v>0</v>
      </c>
      <c r="E18" s="14">
        <f t="shared" si="0"/>
        <v>0</v>
      </c>
    </row>
    <row r="19" spans="1:5" x14ac:dyDescent="0.25">
      <c r="A19" s="15" t="s">
        <v>152</v>
      </c>
      <c r="B19" s="40" t="s">
        <v>153</v>
      </c>
      <c r="C19" s="42">
        <v>5000</v>
      </c>
      <c r="D19" s="58">
        <v>0</v>
      </c>
      <c r="E19" s="14">
        <f>SUM(D19*C19)</f>
        <v>0</v>
      </c>
    </row>
    <row r="20" spans="1:5" x14ac:dyDescent="0.25">
      <c r="A20" s="15" t="s">
        <v>154</v>
      </c>
      <c r="B20" s="40" t="s">
        <v>153</v>
      </c>
      <c r="C20" s="42">
        <v>5000</v>
      </c>
      <c r="D20" s="58">
        <v>0</v>
      </c>
      <c r="E20" s="14">
        <f>SUM(D20*C20)</f>
        <v>0</v>
      </c>
    </row>
    <row r="21" spans="1:5" x14ac:dyDescent="0.25">
      <c r="A21" s="15" t="s">
        <v>155</v>
      </c>
      <c r="B21" s="40" t="s">
        <v>145</v>
      </c>
      <c r="C21" s="42">
        <v>1</v>
      </c>
      <c r="D21" s="58">
        <v>0</v>
      </c>
      <c r="E21" s="14">
        <f>SUM(D21*C21)</f>
        <v>0</v>
      </c>
    </row>
    <row r="23" spans="1:5" x14ac:dyDescent="0.25">
      <c r="C23" s="77" t="s">
        <v>156</v>
      </c>
      <c r="D23" s="77"/>
      <c r="E23" s="51">
        <f>SUM(E6:E21)</f>
        <v>0</v>
      </c>
    </row>
    <row r="24" spans="1:5" x14ac:dyDescent="0.25">
      <c r="C24" s="57"/>
      <c r="D24" s="57"/>
      <c r="E24" s="54"/>
    </row>
    <row r="25" spans="1:5" x14ac:dyDescent="0.25">
      <c r="C25" s="78" t="s">
        <v>157</v>
      </c>
      <c r="D25" s="78"/>
      <c r="E25" s="60">
        <v>60000</v>
      </c>
    </row>
    <row r="26" spans="1:5" x14ac:dyDescent="0.25">
      <c r="C26" s="78" t="s">
        <v>158</v>
      </c>
      <c r="D26" s="78"/>
      <c r="E26" s="60">
        <v>40000</v>
      </c>
    </row>
    <row r="27" spans="1:5" x14ac:dyDescent="0.25">
      <c r="C27" s="61"/>
      <c r="D27" s="61"/>
      <c r="E27" s="59"/>
    </row>
    <row r="28" spans="1:5" ht="30" customHeight="1" x14ac:dyDescent="0.25">
      <c r="C28" s="79" t="s">
        <v>159</v>
      </c>
      <c r="D28" s="79"/>
      <c r="E28" s="62" t="str">
        <f>IF(E23&gt;60000,"te hoge en ongeldige inschrijfprijs",(IF(E23&lt;40000,"te lage en ongeldige inschrijfprijs",-(E23-E25)/200)))</f>
        <v>te lage en ongeldige inschrijfprijs</v>
      </c>
    </row>
  </sheetData>
  <sheetProtection sheet="1" objects="1" scenarios="1"/>
  <mergeCells count="4">
    <mergeCell ref="C25:D25"/>
    <mergeCell ref="C26:D26"/>
    <mergeCell ref="C28:D28"/>
    <mergeCell ref="C23:D23"/>
  </mergeCells>
  <conditionalFormatting sqref="E23">
    <cfRule type="cellIs" dxfId="3" priority="1" operator="lessThan">
      <formula>40000</formula>
    </cfRule>
    <cfRule type="cellIs" dxfId="2" priority="2" operator="greaterThan">
      <formula>60000</formula>
    </cfRule>
    <cfRule type="cellIs" dxfId="1" priority="3" operator="between">
      <formula>$E$24</formula>
      <formula>$E$25</formula>
    </cfRule>
    <cfRule type="cellIs" dxfId="0" priority="4" operator="between">
      <formula>40000</formula>
      <formula>60000</formula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fitToHeight="0"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D7582-5DDD-4D59-81FD-435FFFFE5470}">
  <dimension ref="A1:F61"/>
  <sheetViews>
    <sheetView zoomScale="70" zoomScaleNormal="70" workbookViewId="0">
      <selection activeCell="P32" sqref="P32"/>
    </sheetView>
  </sheetViews>
  <sheetFormatPr defaultRowHeight="15" x14ac:dyDescent="0.25"/>
  <cols>
    <col min="2" max="2" width="23.140625" bestFit="1" customWidth="1"/>
    <col min="3" max="3" width="16.42578125" customWidth="1"/>
    <col min="4" max="4" width="16" customWidth="1"/>
    <col min="5" max="5" width="13" customWidth="1"/>
    <col min="6" max="6" width="13.7109375" customWidth="1"/>
  </cols>
  <sheetData>
    <row r="1" spans="1:6" x14ac:dyDescent="0.25">
      <c r="B1" t="s">
        <v>0</v>
      </c>
    </row>
    <row r="3" spans="1:6" x14ac:dyDescent="0.25">
      <c r="B3" s="37" t="s">
        <v>1</v>
      </c>
      <c r="C3" s="37" t="s">
        <v>2</v>
      </c>
      <c r="D3" s="37" t="s">
        <v>3</v>
      </c>
    </row>
    <row r="4" spans="1:6" x14ac:dyDescent="0.25">
      <c r="B4" s="1" t="s">
        <v>4</v>
      </c>
      <c r="C4" s="65">
        <v>400</v>
      </c>
      <c r="D4" s="65">
        <v>600</v>
      </c>
    </row>
    <row r="5" spans="1:6" ht="6.75" customHeight="1" x14ac:dyDescent="0.25">
      <c r="B5" s="1"/>
      <c r="C5" s="65"/>
      <c r="D5" s="65"/>
    </row>
    <row r="6" spans="1:6" x14ac:dyDescent="0.25">
      <c r="B6" s="1" t="s">
        <v>5</v>
      </c>
      <c r="C6" s="65">
        <v>350</v>
      </c>
      <c r="D6" s="65">
        <v>500</v>
      </c>
    </row>
    <row r="8" spans="1:6" x14ac:dyDescent="0.25">
      <c r="B8" s="1" t="s">
        <v>6</v>
      </c>
      <c r="C8" s="1"/>
      <c r="D8" s="66">
        <f>SUM(D4:D7)</f>
        <v>1100</v>
      </c>
    </row>
    <row r="9" spans="1:6" x14ac:dyDescent="0.25">
      <c r="C9" s="47" t="s">
        <v>7</v>
      </c>
      <c r="D9" s="39">
        <v>100</v>
      </c>
    </row>
    <row r="11" spans="1:6" x14ac:dyDescent="0.25">
      <c r="B11" t="s">
        <v>8</v>
      </c>
    </row>
    <row r="13" spans="1:6" x14ac:dyDescent="0.25">
      <c r="A13" s="80" t="s">
        <v>9</v>
      </c>
      <c r="B13" s="34" t="s">
        <v>10</v>
      </c>
      <c r="C13" s="35"/>
      <c r="D13" s="35"/>
      <c r="E13" s="35"/>
      <c r="F13" s="36"/>
    </row>
    <row r="14" spans="1:6" x14ac:dyDescent="0.25">
      <c r="A14" s="80"/>
    </row>
    <row r="15" spans="1:6" x14ac:dyDescent="0.25">
      <c r="A15" s="80"/>
      <c r="B15" s="32" t="s">
        <v>11</v>
      </c>
      <c r="C15" s="1" t="s">
        <v>12</v>
      </c>
      <c r="D15" s="1" t="s">
        <v>13</v>
      </c>
      <c r="E15" s="1" t="s">
        <v>14</v>
      </c>
      <c r="F15" s="1" t="s">
        <v>15</v>
      </c>
    </row>
    <row r="16" spans="1:6" x14ac:dyDescent="0.25">
      <c r="A16" s="80"/>
      <c r="B16" s="44" t="s">
        <v>16</v>
      </c>
      <c r="C16" s="45">
        <v>500</v>
      </c>
      <c r="D16" s="45">
        <v>540</v>
      </c>
      <c r="E16" s="45">
        <v>600</v>
      </c>
      <c r="F16" s="46">
        <v>390</v>
      </c>
    </row>
    <row r="17" spans="1:6" x14ac:dyDescent="0.25">
      <c r="A17" s="80"/>
      <c r="B17" s="44" t="s">
        <v>17</v>
      </c>
      <c r="C17" s="45">
        <v>400</v>
      </c>
      <c r="D17" s="45">
        <v>450</v>
      </c>
      <c r="E17" s="45">
        <v>500</v>
      </c>
      <c r="F17" s="45" t="s">
        <v>18</v>
      </c>
    </row>
    <row r="18" spans="1:6" x14ac:dyDescent="0.25">
      <c r="A18" s="80"/>
      <c r="B18" s="32" t="s">
        <v>19</v>
      </c>
      <c r="C18" s="66">
        <f>C17+C16</f>
        <v>900</v>
      </c>
      <c r="D18" s="66">
        <f t="shared" ref="D18:E18" si="0">D17+D16</f>
        <v>990</v>
      </c>
      <c r="E18" s="33">
        <f t="shared" si="0"/>
        <v>1100</v>
      </c>
      <c r="F18" s="66"/>
    </row>
    <row r="19" spans="1:6" x14ac:dyDescent="0.25">
      <c r="A19" s="80"/>
      <c r="B19" s="49" t="s">
        <v>20</v>
      </c>
      <c r="C19" s="50">
        <v>3</v>
      </c>
      <c r="D19" s="50">
        <v>2</v>
      </c>
      <c r="E19" s="50">
        <v>1</v>
      </c>
      <c r="F19" s="66"/>
    </row>
    <row r="20" spans="1:6" x14ac:dyDescent="0.25">
      <c r="A20" s="80"/>
      <c r="B20" s="32" t="s">
        <v>21</v>
      </c>
      <c r="C20" s="66">
        <v>40</v>
      </c>
      <c r="D20" s="66">
        <v>30</v>
      </c>
      <c r="E20" s="66">
        <v>20</v>
      </c>
      <c r="F20" s="66"/>
    </row>
    <row r="21" spans="1:6" x14ac:dyDescent="0.25">
      <c r="A21" s="80"/>
    </row>
    <row r="22" spans="1:6" x14ac:dyDescent="0.25">
      <c r="A22" s="80"/>
      <c r="B22" s="1" t="s">
        <v>22</v>
      </c>
      <c r="C22" s="1"/>
      <c r="D22" s="1"/>
      <c r="E22" s="33" t="s">
        <v>23</v>
      </c>
      <c r="F22" s="38" t="s">
        <v>24</v>
      </c>
    </row>
    <row r="23" spans="1:6" x14ac:dyDescent="0.25">
      <c r="A23" s="80"/>
    </row>
    <row r="24" spans="1:6" x14ac:dyDescent="0.25">
      <c r="A24" s="80"/>
      <c r="B24" t="s">
        <v>25</v>
      </c>
    </row>
    <row r="25" spans="1:6" x14ac:dyDescent="0.25">
      <c r="A25" s="80"/>
      <c r="B25" t="s">
        <v>26</v>
      </c>
    </row>
    <row r="26" spans="1:6" x14ac:dyDescent="0.25">
      <c r="A26" s="80"/>
      <c r="B26" t="s">
        <v>27</v>
      </c>
    </row>
    <row r="28" spans="1:6" ht="15" customHeight="1" x14ac:dyDescent="0.25">
      <c r="A28" s="82" t="s">
        <v>28</v>
      </c>
      <c r="B28" s="34" t="s">
        <v>29</v>
      </c>
      <c r="C28" s="35"/>
      <c r="D28" s="35"/>
      <c r="E28" s="35"/>
      <c r="F28" s="32"/>
    </row>
    <row r="29" spans="1:6" x14ac:dyDescent="0.25">
      <c r="A29" s="82"/>
    </row>
    <row r="30" spans="1:6" x14ac:dyDescent="0.25">
      <c r="A30" s="82"/>
      <c r="B30" s="32" t="s">
        <v>11</v>
      </c>
      <c r="C30" s="1" t="s">
        <v>12</v>
      </c>
      <c r="D30" s="1" t="s">
        <v>13</v>
      </c>
      <c r="E30" s="1" t="s">
        <v>14</v>
      </c>
      <c r="F30" s="1" t="s">
        <v>15</v>
      </c>
    </row>
    <row r="31" spans="1:6" x14ac:dyDescent="0.25">
      <c r="A31" s="82"/>
      <c r="B31" s="44" t="s">
        <v>16</v>
      </c>
      <c r="C31" s="1">
        <v>500</v>
      </c>
      <c r="D31" s="1">
        <v>550</v>
      </c>
      <c r="E31" s="1">
        <v>600</v>
      </c>
      <c r="F31" s="1">
        <v>400</v>
      </c>
    </row>
    <row r="32" spans="1:6" x14ac:dyDescent="0.25">
      <c r="A32" s="82"/>
      <c r="B32" s="44" t="s">
        <v>17</v>
      </c>
      <c r="C32" s="1">
        <v>400</v>
      </c>
      <c r="D32" s="1">
        <v>500</v>
      </c>
      <c r="E32" s="1">
        <v>500</v>
      </c>
      <c r="F32" s="38">
        <v>330</v>
      </c>
    </row>
    <row r="33" spans="1:6" x14ac:dyDescent="0.25">
      <c r="A33" s="82"/>
      <c r="B33" s="32" t="s">
        <v>19</v>
      </c>
      <c r="C33" s="66">
        <f>C32+C31</f>
        <v>900</v>
      </c>
      <c r="D33" s="48">
        <f t="shared" ref="D33:E33" si="1">D32+D31</f>
        <v>1050</v>
      </c>
      <c r="E33" s="48">
        <f t="shared" si="1"/>
        <v>1100</v>
      </c>
      <c r="F33" s="66"/>
    </row>
    <row r="34" spans="1:6" x14ac:dyDescent="0.25">
      <c r="A34" s="82"/>
      <c r="B34" s="49" t="s">
        <v>20</v>
      </c>
      <c r="C34" s="50">
        <v>3</v>
      </c>
      <c r="D34" s="50">
        <v>2</v>
      </c>
      <c r="E34" s="50">
        <v>1</v>
      </c>
      <c r="F34" s="66"/>
    </row>
    <row r="35" spans="1:6" x14ac:dyDescent="0.25">
      <c r="A35" s="82"/>
      <c r="B35" s="32" t="s">
        <v>21</v>
      </c>
      <c r="C35" s="66">
        <v>40</v>
      </c>
      <c r="D35" s="33">
        <v>30</v>
      </c>
      <c r="E35" s="66">
        <v>20</v>
      </c>
      <c r="F35" s="66">
        <v>50</v>
      </c>
    </row>
    <row r="36" spans="1:6" x14ac:dyDescent="0.25">
      <c r="A36" s="82"/>
      <c r="B36" s="49" t="s">
        <v>30</v>
      </c>
      <c r="C36" s="50"/>
      <c r="D36" s="50">
        <v>1</v>
      </c>
      <c r="E36" s="50">
        <v>2</v>
      </c>
    </row>
    <row r="37" spans="1:6" x14ac:dyDescent="0.25">
      <c r="A37" s="82"/>
      <c r="B37" t="s">
        <v>22</v>
      </c>
      <c r="D37" s="33" t="s">
        <v>23</v>
      </c>
      <c r="F37" s="38" t="s">
        <v>24</v>
      </c>
    </row>
    <row r="38" spans="1:6" x14ac:dyDescent="0.25">
      <c r="A38" s="82"/>
    </row>
    <row r="39" spans="1:6" x14ac:dyDescent="0.25">
      <c r="A39" s="82"/>
      <c r="B39" t="s">
        <v>25</v>
      </c>
    </row>
    <row r="40" spans="1:6" x14ac:dyDescent="0.25">
      <c r="A40" s="82"/>
      <c r="B40" t="s">
        <v>26</v>
      </c>
    </row>
    <row r="41" spans="1:6" x14ac:dyDescent="0.25">
      <c r="A41" s="82"/>
      <c r="B41" t="s">
        <v>31</v>
      </c>
    </row>
    <row r="42" spans="1:6" x14ac:dyDescent="0.25">
      <c r="A42" s="82"/>
      <c r="B42" t="s">
        <v>32</v>
      </c>
    </row>
    <row r="43" spans="1:6" x14ac:dyDescent="0.25">
      <c r="A43" s="82"/>
      <c r="B43" t="s">
        <v>33</v>
      </c>
    </row>
    <row r="45" spans="1:6" ht="15" customHeight="1" x14ac:dyDescent="0.25">
      <c r="A45" s="81" t="s">
        <v>34</v>
      </c>
      <c r="B45" s="34" t="s">
        <v>29</v>
      </c>
      <c r="C45" s="35"/>
      <c r="D45" s="35"/>
      <c r="E45" s="35"/>
      <c r="F45" s="32"/>
    </row>
    <row r="46" spans="1:6" x14ac:dyDescent="0.25">
      <c r="A46" s="81"/>
    </row>
    <row r="47" spans="1:6" x14ac:dyDescent="0.25">
      <c r="A47" s="81"/>
      <c r="B47" s="32" t="s">
        <v>11</v>
      </c>
      <c r="C47" s="1" t="s">
        <v>12</v>
      </c>
      <c r="D47" s="1" t="s">
        <v>13</v>
      </c>
      <c r="E47" s="1" t="s">
        <v>14</v>
      </c>
      <c r="F47" s="1" t="s">
        <v>15</v>
      </c>
    </row>
    <row r="48" spans="1:6" x14ac:dyDescent="0.25">
      <c r="A48" s="81"/>
      <c r="B48" s="44" t="s">
        <v>16</v>
      </c>
      <c r="C48" s="1">
        <v>500</v>
      </c>
      <c r="D48" s="1">
        <v>530</v>
      </c>
      <c r="E48" s="1">
        <v>550</v>
      </c>
      <c r="F48" s="1">
        <v>400</v>
      </c>
    </row>
    <row r="49" spans="1:6" x14ac:dyDescent="0.25">
      <c r="A49" s="81"/>
      <c r="B49" s="44" t="s">
        <v>17</v>
      </c>
      <c r="C49" s="1">
        <v>450</v>
      </c>
      <c r="D49" s="1">
        <v>460</v>
      </c>
      <c r="E49" s="1">
        <v>470</v>
      </c>
      <c r="F49" s="38">
        <v>340</v>
      </c>
    </row>
    <row r="50" spans="1:6" x14ac:dyDescent="0.25">
      <c r="A50" s="81"/>
      <c r="B50" s="32" t="s">
        <v>35</v>
      </c>
      <c r="C50" s="48">
        <f t="shared" ref="C50:F50" si="2">C49+C48</f>
        <v>950</v>
      </c>
      <c r="D50" s="48">
        <f t="shared" si="2"/>
        <v>990</v>
      </c>
      <c r="E50" s="48">
        <f t="shared" si="2"/>
        <v>1020</v>
      </c>
      <c r="F50" s="66">
        <f t="shared" si="2"/>
        <v>740</v>
      </c>
    </row>
    <row r="51" spans="1:6" x14ac:dyDescent="0.25">
      <c r="A51" s="81"/>
      <c r="B51" s="49" t="s">
        <v>20</v>
      </c>
      <c r="C51" s="50">
        <v>3</v>
      </c>
      <c r="D51" s="50">
        <v>2</v>
      </c>
      <c r="E51" s="50">
        <v>1</v>
      </c>
      <c r="F51" s="66"/>
    </row>
    <row r="52" spans="1:6" x14ac:dyDescent="0.25">
      <c r="A52" s="81"/>
      <c r="B52" s="32" t="s">
        <v>21</v>
      </c>
      <c r="C52" s="33">
        <v>40</v>
      </c>
      <c r="D52" s="66">
        <v>30</v>
      </c>
      <c r="E52" s="66">
        <v>20</v>
      </c>
      <c r="F52" s="66">
        <v>60</v>
      </c>
    </row>
    <row r="53" spans="1:6" x14ac:dyDescent="0.25">
      <c r="A53" s="81"/>
      <c r="B53" s="49" t="s">
        <v>30</v>
      </c>
      <c r="C53" s="50">
        <v>1</v>
      </c>
      <c r="D53" s="50">
        <v>2</v>
      </c>
      <c r="E53" s="50">
        <v>3</v>
      </c>
    </row>
    <row r="54" spans="1:6" x14ac:dyDescent="0.25">
      <c r="A54" s="81"/>
    </row>
    <row r="55" spans="1:6" x14ac:dyDescent="0.25">
      <c r="A55" s="81"/>
      <c r="B55" t="s">
        <v>22</v>
      </c>
      <c r="C55" s="33" t="s">
        <v>23</v>
      </c>
      <c r="F55" s="38" t="s">
        <v>24</v>
      </c>
    </row>
    <row r="56" spans="1:6" x14ac:dyDescent="0.25">
      <c r="A56" s="81"/>
    </row>
    <row r="57" spans="1:6" x14ac:dyDescent="0.25">
      <c r="A57" s="81"/>
      <c r="B57" t="s">
        <v>25</v>
      </c>
    </row>
    <row r="58" spans="1:6" x14ac:dyDescent="0.25">
      <c r="A58" s="81"/>
      <c r="B58" t="s">
        <v>26</v>
      </c>
    </row>
    <row r="59" spans="1:6" x14ac:dyDescent="0.25">
      <c r="A59" s="81"/>
      <c r="B59" t="s">
        <v>36</v>
      </c>
    </row>
    <row r="60" spans="1:6" x14ac:dyDescent="0.25">
      <c r="A60" s="81"/>
      <c r="B60" t="s">
        <v>37</v>
      </c>
    </row>
    <row r="61" spans="1:6" x14ac:dyDescent="0.25">
      <c r="A61" s="81"/>
      <c r="B61" t="s">
        <v>38</v>
      </c>
    </row>
  </sheetData>
  <sheetProtection sheet="1" objects="1" scenarios="1"/>
  <mergeCells count="3">
    <mergeCell ref="A13:A26"/>
    <mergeCell ref="A45:A61"/>
    <mergeCell ref="A28:A43"/>
  </mergeCells>
  <pageMargins left="0.7" right="0.7" top="0.75" bottom="0.75" header="0.3" footer="0.3"/>
  <pageSetup paperSize="9"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203fb5-0c3b-4e5b-97e8-99f86fb8f1f4" xsi:nil="true"/>
    <lcf76f155ced4ddcb4097134ff3c332f xmlns="3ad68f93-a976-4229-8a8b-ca9fe24e092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9A1AF4A2DA984584350DD7F1E705D2" ma:contentTypeVersion="15" ma:contentTypeDescription="Create a new document." ma:contentTypeScope="" ma:versionID="99e65b0cc1691fc81490525a91e1509d">
  <xsd:schema xmlns:xsd="http://www.w3.org/2001/XMLSchema" xmlns:xs="http://www.w3.org/2001/XMLSchema" xmlns:p="http://schemas.microsoft.com/office/2006/metadata/properties" xmlns:ns2="3ad68f93-a976-4229-8a8b-ca9fe24e0922" xmlns:ns3="9e203fb5-0c3b-4e5b-97e8-99f86fb8f1f4" targetNamespace="http://schemas.microsoft.com/office/2006/metadata/properties" ma:root="true" ma:fieldsID="5573c3e6eaadc8a6dfc0e56b11782f0f" ns2:_="" ns3:_="">
    <xsd:import namespace="3ad68f93-a976-4229-8a8b-ca9fe24e0922"/>
    <xsd:import namespace="9e203fb5-0c3b-4e5b-97e8-99f86fb8f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d68f93-a976-4229-8a8b-ca9fe24e09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eb53048-867d-4b92-888c-01f5d65380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03fb5-0c3b-4e5b-97e8-99f86fb8f1f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96445e8-1ae4-4bc0-9173-7e1f457027e5}" ma:internalName="TaxCatchAll" ma:showField="CatchAllData" ma:web="9e203fb5-0c3b-4e5b-97e8-99f86fb8f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E2FCED-F98F-43B8-AFF8-66C1F487F630}">
  <ds:schemaRefs>
    <ds:schemaRef ds:uri="http://purl.org/dc/terms/"/>
    <ds:schemaRef ds:uri="8a938ad1-8e81-45d7-9074-10b9479baec8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3b2beb6e-f35c-469a-91e7-45d03655a8dd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C997A55-B41C-4878-B113-D04703E62F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496391-9F87-41E5-A08F-68FEBD6067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kwaliteit werkstroombeschr.</vt:lpstr>
      <vt:lpstr>kwaliteit testset</vt:lpstr>
      <vt:lpstr>prijzenblad kranten</vt:lpstr>
      <vt:lpstr>Prijzenblad tijdschriften</vt:lpstr>
      <vt:lpstr>Voorbeeld beoordeling kwaliteit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Dick Scheeringa</dc:creator>
  <cp:keywords/>
  <dc:description/>
  <cp:lastModifiedBy>Dick Scheeringa</cp:lastModifiedBy>
  <cp:revision/>
  <dcterms:created xsi:type="dcterms:W3CDTF">2022-03-08T14:28:40Z</dcterms:created>
  <dcterms:modified xsi:type="dcterms:W3CDTF">2022-10-13T14:15:01Z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0x0101007E9A1AF4A2DA984584350DD7F1E705D2</vt:lpwstr>
  </property>
  <property fmtid="{D5CDD505-2E9C-101B-9397-08002B2CF9AE}" pid="3" name="MediaServiceImageTags">
    <vt:lpwstr/>
  </property>
</Properties>
</file>