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Evaluatie WIF\Civiel onderhoud Stuwen en Gemalen\03 Aanbestedingsdocumenten (definitief)\Bijlagen\"/>
    </mc:Choice>
  </mc:AlternateContent>
  <xr:revisionPtr revIDLastSave="0" documentId="13_ncr:1_{777C8441-CB0A-42C8-8EDC-10DD9A5AFFA3}" xr6:coauthVersionLast="47" xr6:coauthVersionMax="47" xr10:uidLastSave="{00000000-0000-0000-0000-000000000000}"/>
  <bookViews>
    <workbookView xWindow="7200" yWindow="210" windowWidth="21600" windowHeight="11385" xr2:uid="{DA1C8BEE-21C0-4C2F-A383-2BF96E63023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1" l="1"/>
  <c r="E15" i="1"/>
  <c r="E16" i="1"/>
  <c r="E17" i="1"/>
  <c r="E18" i="1"/>
  <c r="E19" i="1"/>
  <c r="E20" i="1"/>
  <c r="E14" i="1"/>
  <c r="E21" i="1" l="1"/>
  <c r="C21" i="1"/>
  <c r="C23" i="1" s="1"/>
</calcChain>
</file>

<file path=xl/sharedStrings.xml><?xml version="1.0" encoding="utf-8"?>
<sst xmlns="http://schemas.openxmlformats.org/spreadsheetml/2006/main" count="19" uniqueCount="19">
  <si>
    <t>Versie concept</t>
  </si>
  <si>
    <t>Materiaal</t>
  </si>
  <si>
    <t>Tropisch hardhout FSC Angelim Vermilho damwand toepassing</t>
  </si>
  <si>
    <t>Europees verduurzaamd hout Accoya o.g algemeen gebruik</t>
  </si>
  <si>
    <t>Bevestigingsmiddelen zoals draadeinden thermisch verzinkt, slotbouten thermisch verzinkt</t>
  </si>
  <si>
    <t>Grond en zand voor aanvullen</t>
  </si>
  <si>
    <t>Verharding zoals betonplaten en betonklinkers</t>
  </si>
  <si>
    <t>Staalwerk zoals krooshekken en leuningwerk</t>
  </si>
  <si>
    <t>PE duikerbuis</t>
  </si>
  <si>
    <t>Formules mogen niet gewijzigd worden, noch regels toegevoegd of verwijderd.</t>
  </si>
  <si>
    <t>Alle percentages zonder decimalen nauwkeurig</t>
  </si>
  <si>
    <t>BIJLAGE 10 - Opslagpercentage gemiddeld</t>
  </si>
  <si>
    <t>Behorend bij de inschrijvingsleidraad voor de aanbesteding "22.0286838" voor perceel ….</t>
  </si>
  <si>
    <t>&lt;--- perceelnummer invullen</t>
  </si>
  <si>
    <t>Gewicht</t>
  </si>
  <si>
    <t>Gemiddelde gewogen opslagpercentage</t>
  </si>
  <si>
    <t>Opslag %</t>
  </si>
  <si>
    <t>Kwaliteitswaarde</t>
  </si>
  <si>
    <t>TenderNed registratienummer 355834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</si>
</sst>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%"/>
    <numFmt numFmtId="165" formatCode="0.0000"/>
  </numFmts>
  <fonts count="7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9"/>
      <color theme="0"/>
      <name val="Verdana"/>
      <family val="2"/>
    </font>
    <font>
      <sz val="9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0" xfId="0" applyFont="1" applyFill="1"/>
    <xf numFmtId="0" fontId="0" fillId="2" borderId="0" xfId="0" applyFill="1"/>
    <xf numFmtId="0" fontId="1" fillId="2" borderId="0" xfId="0" applyFont="1" applyFill="1"/>
    <xf numFmtId="0" fontId="3" fillId="0" borderId="2" xfId="0" applyFont="1" applyBorder="1"/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wrapText="1"/>
    </xf>
    <xf numFmtId="0" fontId="0" fillId="3" borderId="2" xfId="0" applyFill="1" applyBorder="1"/>
    <xf numFmtId="1" fontId="0" fillId="0" borderId="0" xfId="0" applyNumberFormat="1"/>
    <xf numFmtId="0" fontId="6" fillId="0" borderId="0" xfId="0" applyFont="1"/>
    <xf numFmtId="0" fontId="3" fillId="0" borderId="3" xfId="0" applyFont="1" applyBorder="1"/>
    <xf numFmtId="0" fontId="0" fillId="3" borderId="3" xfId="0" applyFill="1" applyBorder="1"/>
    <xf numFmtId="0" fontId="4" fillId="0" borderId="4" xfId="0" applyFont="1" applyFill="1" applyBorder="1"/>
    <xf numFmtId="0" fontId="3" fillId="0" borderId="5" xfId="0" applyFont="1" applyBorder="1"/>
    <xf numFmtId="0" fontId="0" fillId="3" borderId="5" xfId="0" applyFill="1" applyBorder="1"/>
    <xf numFmtId="0" fontId="5" fillId="4" borderId="6" xfId="0" applyFont="1" applyFill="1" applyBorder="1"/>
    <xf numFmtId="0" fontId="5" fillId="4" borderId="7" xfId="0" applyFont="1" applyFill="1" applyBorder="1"/>
    <xf numFmtId="0" fontId="5" fillId="4" borderId="8" xfId="0" applyFont="1" applyFill="1" applyBorder="1"/>
    <xf numFmtId="2" fontId="0" fillId="0" borderId="0" xfId="0" applyNumberFormat="1"/>
    <xf numFmtId="164" fontId="3" fillId="0" borderId="5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0" fillId="0" borderId="0" xfId="0" applyNumberFormat="1"/>
    <xf numFmtId="165" fontId="0" fillId="0" borderId="1" xfId="0" applyNumberFormat="1" applyBorder="1"/>
    <xf numFmtId="44" fontId="0" fillId="5" borderId="1" xfId="0" applyNumberFormat="1" applyFill="1" applyBorder="1"/>
    <xf numFmtId="0" fontId="4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1"/>
            <c:trendlineLbl>
              <c:layout>
                <c:manualLayout>
                  <c:x val="0.11909886264216973"/>
                  <c:y val="-0.5952229523390287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</c:trendlineLbl>
          </c:trendline>
          <c:xVal>
            <c:numRef>
              <c:f>Blad1!$K$11:$K$15</c:f>
              <c:numCache>
                <c:formatCode>General</c:formatCode>
                <c:ptCount val="5"/>
                <c:pt idx="0">
                  <c:v>0</c:v>
                </c:pt>
                <c:pt idx="1">
                  <c:v>0.71430000000000005</c:v>
                </c:pt>
                <c:pt idx="2">
                  <c:v>2.1429</c:v>
                </c:pt>
              </c:numCache>
            </c:numRef>
          </c:xVal>
          <c:yVal>
            <c:numRef>
              <c:f>Blad1!$L$11:$L$15</c:f>
              <c:numCache>
                <c:formatCode>General</c:formatCode>
                <c:ptCount val="5"/>
                <c:pt idx="0">
                  <c:v>8100</c:v>
                </c:pt>
                <c:pt idx="1">
                  <c:v>0</c:v>
                </c:pt>
                <c:pt idx="2">
                  <c:v>-8100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5AD-4DC3-A798-0FB9DC89C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6574847"/>
        <c:axId val="956574015"/>
      </c:scatterChart>
      <c:valAx>
        <c:axId val="95657484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56574015"/>
        <c:crosses val="autoZero"/>
        <c:crossBetween val="midCat"/>
      </c:valAx>
      <c:valAx>
        <c:axId val="9565740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565748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593481</xdr:colOff>
      <xdr:row>24</xdr:row>
      <xdr:rowOff>79133</xdr:rowOff>
    </xdr:from>
    <xdr:to>
      <xdr:col>12</xdr:col>
      <xdr:colOff>109905</xdr:colOff>
      <xdr:row>43</xdr:row>
      <xdr:rowOff>52756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4C0F26BA-3ED9-47C3-A57D-91AC1441CD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0CC18-FFBF-4110-A70E-01321C263C57}">
  <dimension ref="B3:L30"/>
  <sheetViews>
    <sheetView showGridLines="0" tabSelected="1" zoomScale="130" zoomScaleNormal="130" workbookViewId="0">
      <selection activeCell="B7" sqref="B7"/>
    </sheetView>
  </sheetViews>
  <sheetFormatPr defaultRowHeight="11.25" x14ac:dyDescent="0.15"/>
  <cols>
    <col min="2" max="2" width="65.25" bestFit="1" customWidth="1"/>
    <col min="3" max="3" width="12.125" customWidth="1"/>
    <col min="5" max="5" width="9" style="18"/>
    <col min="6" max="6" width="0" hidden="1" customWidth="1"/>
    <col min="7" max="7" width="9" hidden="1" customWidth="1"/>
    <col min="8" max="8" width="0" hidden="1" customWidth="1"/>
  </cols>
  <sheetData>
    <row r="3" spans="2:12" ht="14.25" x14ac:dyDescent="0.2">
      <c r="B3" s="1" t="s">
        <v>11</v>
      </c>
      <c r="C3" s="2"/>
    </row>
    <row r="4" spans="2:12" x14ac:dyDescent="0.15">
      <c r="B4" s="2"/>
      <c r="C4" s="2"/>
    </row>
    <row r="5" spans="2:12" x14ac:dyDescent="0.15">
      <c r="B5" s="3" t="s">
        <v>12</v>
      </c>
      <c r="C5" s="2"/>
      <c r="D5" s="9" t="s">
        <v>13</v>
      </c>
    </row>
    <row r="6" spans="2:12" x14ac:dyDescent="0.15">
      <c r="B6" s="2"/>
      <c r="C6" s="2"/>
    </row>
    <row r="7" spans="2:12" x14ac:dyDescent="0.15">
      <c r="B7" s="24" t="s">
        <v>18</v>
      </c>
      <c r="C7" s="2"/>
      <c r="G7">
        <v>0</v>
      </c>
    </row>
    <row r="8" spans="2:12" x14ac:dyDescent="0.15">
      <c r="G8">
        <v>1</v>
      </c>
    </row>
    <row r="9" spans="2:12" x14ac:dyDescent="0.15">
      <c r="G9" s="8">
        <v>2</v>
      </c>
    </row>
    <row r="10" spans="2:12" x14ac:dyDescent="0.15">
      <c r="G10" s="8">
        <v>3</v>
      </c>
    </row>
    <row r="11" spans="2:12" x14ac:dyDescent="0.15">
      <c r="B11" s="3" t="s">
        <v>0</v>
      </c>
      <c r="G11" s="8">
        <v>4</v>
      </c>
      <c r="K11">
        <v>0</v>
      </c>
      <c r="L11">
        <v>8100</v>
      </c>
    </row>
    <row r="12" spans="2:12" ht="12" thickBot="1" x14ac:dyDescent="0.2">
      <c r="G12" s="8">
        <v>5</v>
      </c>
      <c r="K12">
        <v>0.71430000000000005</v>
      </c>
      <c r="L12">
        <v>0</v>
      </c>
    </row>
    <row r="13" spans="2:12" ht="12" thickBot="1" x14ac:dyDescent="0.2">
      <c r="B13" s="15" t="s">
        <v>1</v>
      </c>
      <c r="C13" s="16" t="s">
        <v>16</v>
      </c>
      <c r="D13" s="17" t="s">
        <v>14</v>
      </c>
      <c r="G13" s="8">
        <v>6</v>
      </c>
      <c r="K13">
        <v>2.1429</v>
      </c>
      <c r="L13">
        <v>-8100</v>
      </c>
    </row>
    <row r="14" spans="2:12" x14ac:dyDescent="0.15">
      <c r="B14" s="13" t="s">
        <v>2</v>
      </c>
      <c r="C14" s="14">
        <v>0</v>
      </c>
      <c r="D14" s="19">
        <v>0.3125</v>
      </c>
      <c r="E14" s="18">
        <f>C14*D14</f>
        <v>0</v>
      </c>
      <c r="G14" s="8">
        <v>7</v>
      </c>
    </row>
    <row r="15" spans="2:12" x14ac:dyDescent="0.15">
      <c r="B15" s="5" t="s">
        <v>3</v>
      </c>
      <c r="C15" s="7">
        <v>0</v>
      </c>
      <c r="D15" s="20">
        <v>0.1875</v>
      </c>
      <c r="E15" s="18">
        <f t="shared" ref="E15:E20" si="0">C15*D15</f>
        <v>0</v>
      </c>
      <c r="G15" s="8">
        <v>8</v>
      </c>
    </row>
    <row r="16" spans="2:12" ht="22.5" x14ac:dyDescent="0.15">
      <c r="B16" s="6" t="s">
        <v>4</v>
      </c>
      <c r="C16" s="7">
        <v>0</v>
      </c>
      <c r="D16" s="20">
        <v>0.125</v>
      </c>
      <c r="E16" s="18">
        <f t="shared" si="0"/>
        <v>0</v>
      </c>
      <c r="G16" s="8">
        <v>9</v>
      </c>
    </row>
    <row r="17" spans="2:7" x14ac:dyDescent="0.15">
      <c r="B17" s="4" t="s">
        <v>5</v>
      </c>
      <c r="C17" s="7">
        <v>0</v>
      </c>
      <c r="D17" s="20">
        <v>6.25E-2</v>
      </c>
      <c r="E17" s="18">
        <f t="shared" si="0"/>
        <v>0</v>
      </c>
      <c r="G17">
        <v>10</v>
      </c>
    </row>
    <row r="18" spans="2:7" x14ac:dyDescent="0.15">
      <c r="B18" s="4" t="s">
        <v>6</v>
      </c>
      <c r="C18" s="7">
        <v>0</v>
      </c>
      <c r="D18" s="20">
        <v>6.25E-2</v>
      </c>
      <c r="E18" s="18">
        <f t="shared" si="0"/>
        <v>0</v>
      </c>
      <c r="G18" s="8">
        <v>11</v>
      </c>
    </row>
    <row r="19" spans="2:7" x14ac:dyDescent="0.15">
      <c r="B19" s="5" t="s">
        <v>7</v>
      </c>
      <c r="C19" s="7">
        <v>0</v>
      </c>
      <c r="D19" s="20">
        <v>6.25E-2</v>
      </c>
      <c r="E19" s="18">
        <f t="shared" si="0"/>
        <v>0</v>
      </c>
      <c r="G19" s="8">
        <v>12</v>
      </c>
    </row>
    <row r="20" spans="2:7" ht="12" thickBot="1" x14ac:dyDescent="0.2">
      <c r="B20" s="10" t="s">
        <v>8</v>
      </c>
      <c r="C20" s="11">
        <v>0</v>
      </c>
      <c r="D20" s="20">
        <v>0.1875</v>
      </c>
      <c r="E20" s="18">
        <f t="shared" si="0"/>
        <v>0</v>
      </c>
      <c r="G20" s="8">
        <v>13</v>
      </c>
    </row>
    <row r="21" spans="2:7" ht="12" thickBot="1" x14ac:dyDescent="0.2">
      <c r="B21" s="12" t="s">
        <v>15</v>
      </c>
      <c r="C21" s="22">
        <f>AVERAGE(E14:E20)</f>
        <v>0</v>
      </c>
      <c r="D21" s="21">
        <f>SUM(D14:D20)</f>
        <v>1</v>
      </c>
      <c r="E21" s="18">
        <f>SUM(E14:E20)</f>
        <v>0</v>
      </c>
      <c r="G21" s="8">
        <v>14</v>
      </c>
    </row>
    <row r="22" spans="2:7" ht="12" thickBot="1" x14ac:dyDescent="0.2">
      <c r="G22" s="8">
        <v>15</v>
      </c>
    </row>
    <row r="23" spans="2:7" ht="12" thickBot="1" x14ac:dyDescent="0.2">
      <c r="B23" t="s">
        <v>17</v>
      </c>
      <c r="C23" s="23">
        <f>2645.9*(C21*C21)-13230*C21+8100</f>
        <v>8100</v>
      </c>
      <c r="G23" s="8"/>
    </row>
    <row r="29" spans="2:7" x14ac:dyDescent="0.15">
      <c r="B29" s="2" t="s">
        <v>9</v>
      </c>
      <c r="C29" s="2"/>
    </row>
    <row r="30" spans="2:7" x14ac:dyDescent="0.15">
      <c r="B30" s="2" t="s">
        <v>10</v>
      </c>
      <c r="C30" s="2"/>
    </row>
  </sheetData>
  <dataValidations count="1">
    <dataValidation type="list" allowBlank="1" showInputMessage="1" showErrorMessage="1" sqref="C14:C20" xr:uid="{A4619A40-CF4C-4A74-AD04-0361A674D6BE}">
      <formula1>$G$7:$G$22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Hoogheemraadschap Hollands Noorderkwartier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Elzinga, Sjoerd</dc:creator>
  <cp:lastModifiedBy>Elzinga, Sjoerd</cp:lastModifiedBy>
  <dcterms:created xsi:type="dcterms:W3CDTF">2022-02-16T07:58:26Z</dcterms:created>
  <dcterms:modified xsi:type="dcterms:W3CDTF">2022-04-20T07:41:44Z</dcterms:modified>
</cp:coreProperties>
</file>