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FIN\Concern Inkoop\1. Inkooptrajecten diensten\Bodemonderzoeken\"/>
    </mc:Choice>
  </mc:AlternateContent>
  <xr:revisionPtr revIDLastSave="0" documentId="8_{92991619-F5D3-4BEA-8578-970080BE6E1A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Prijslijst" sheetId="1" r:id="rId1"/>
  </sheets>
  <definedNames>
    <definedName name="_xlnm.Print_Area" localSheetId="0">Prijslijst!$A$1:$G$115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5" i="1" l="1"/>
  <c r="F110" i="1"/>
  <c r="F24" i="1"/>
  <c r="F39" i="1" l="1"/>
  <c r="F98" i="1" l="1"/>
  <c r="F66" i="1"/>
  <c r="F65" i="1"/>
  <c r="F93" i="1" l="1"/>
  <c r="F91" i="1"/>
  <c r="F89" i="1"/>
  <c r="F96" i="1"/>
  <c r="F95" i="1"/>
  <c r="F94" i="1"/>
  <c r="F92" i="1"/>
  <c r="F90" i="1"/>
  <c r="F87" i="1"/>
  <c r="F88" i="1"/>
  <c r="F97" i="1" l="1"/>
  <c r="F99" i="1" s="1"/>
  <c r="F19" i="1" l="1"/>
  <c r="F15" i="1"/>
  <c r="F109" i="1" l="1"/>
  <c r="F108" i="1"/>
  <c r="F107" i="1"/>
  <c r="F106" i="1"/>
  <c r="F80" i="1"/>
  <c r="F79" i="1"/>
  <c r="F78" i="1"/>
  <c r="F77" i="1"/>
  <c r="F76" i="1"/>
  <c r="F75" i="1"/>
  <c r="F81" i="1"/>
  <c r="F74" i="1"/>
  <c r="F72" i="1"/>
  <c r="F73" i="1"/>
  <c r="F71" i="1"/>
  <c r="F62" i="1"/>
  <c r="F61" i="1"/>
  <c r="F64" i="1"/>
  <c r="F60" i="1"/>
  <c r="F59" i="1"/>
  <c r="F58" i="1"/>
  <c r="F63" i="1"/>
  <c r="F57" i="1"/>
  <c r="F56" i="1"/>
  <c r="F55" i="1"/>
  <c r="F54" i="1"/>
  <c r="F53" i="1"/>
  <c r="F52" i="1"/>
  <c r="F51" i="1"/>
  <c r="F50" i="1"/>
  <c r="F49" i="1"/>
  <c r="F48" i="1"/>
  <c r="F47" i="1"/>
  <c r="F112" i="1" l="1"/>
  <c r="F38" i="1"/>
  <c r="F37" i="1"/>
  <c r="F36" i="1"/>
  <c r="F34" i="1"/>
  <c r="F33" i="1"/>
  <c r="F32" i="1"/>
  <c r="F31" i="1"/>
  <c r="F30" i="1"/>
  <c r="F29" i="1"/>
  <c r="F28" i="1"/>
  <c r="F27" i="1"/>
  <c r="F26" i="1"/>
  <c r="F25" i="1"/>
  <c r="F23" i="1"/>
  <c r="F41" i="1" l="1"/>
  <c r="F70" i="1"/>
  <c r="F46" i="1"/>
  <c r="F83" i="1" s="1"/>
  <c r="F101" i="1" l="1"/>
  <c r="F11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tc={E4782F80-E516-4EA6-ABB3-71636AE1F1B1}</author>
  </authors>
  <commentList>
    <comment ref="D11" authorId="0" shapeId="0" xr:uid="{00000000-0006-0000-0000-000001000000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Ik denk dat meeste aantallen wel erg hoog liggen voor Waalwijk.</t>
      </text>
    </comment>
  </commentList>
</comments>
</file>

<file path=xl/sharedStrings.xml><?xml version="1.0" encoding="utf-8"?>
<sst xmlns="http://schemas.openxmlformats.org/spreadsheetml/2006/main" count="242" uniqueCount="174">
  <si>
    <t>Aantal</t>
  </si>
  <si>
    <t>Prijs per eenheid</t>
  </si>
  <si>
    <t>Eenheid</t>
  </si>
  <si>
    <t>Voorbereiding</t>
  </si>
  <si>
    <t>Opstellen uitvoeringsplan, kostenspecificatie, aanlevering per e-mail</t>
  </si>
  <si>
    <t xml:space="preserve">per stuk </t>
  </si>
  <si>
    <t>Vooronderzoek</t>
  </si>
  <si>
    <t>per stuk</t>
  </si>
  <si>
    <t>per dag</t>
  </si>
  <si>
    <t>Boring tot 1,0 m-mv (incl. monstername)</t>
  </si>
  <si>
    <t>Boring tot 2,0 m-mv (incl. monstername)</t>
  </si>
  <si>
    <t>Boring tot 3,0 m-mv (incl. monstername)</t>
  </si>
  <si>
    <t>Grond</t>
  </si>
  <si>
    <t>Droge stof</t>
  </si>
  <si>
    <t>Samenstellen mengmonster</t>
  </si>
  <si>
    <t>Grondwater</t>
  </si>
  <si>
    <t>Minerale olie/BTEXN grondwater</t>
  </si>
  <si>
    <t>uur</t>
  </si>
  <si>
    <t>Posten</t>
  </si>
  <si>
    <t>Omschrijving</t>
  </si>
  <si>
    <t>Totaalprijs</t>
  </si>
  <si>
    <t>Aanbrengen proefgat (0,3 x 0,3 x 0,5 m) conform NEN 5707</t>
  </si>
  <si>
    <t>Laboratoriumonderzoek (inclusief coördinatie, handeling en bewaarkosten)</t>
  </si>
  <si>
    <t>Beton- en asfaltboring per 10 cm dikte</t>
  </si>
  <si>
    <t>Adviseur/projectleider, senior</t>
  </si>
  <si>
    <t>Adviseur/projectleider, medior</t>
  </si>
  <si>
    <t>Totaal veldwerk</t>
  </si>
  <si>
    <t>Totaal laboratoriumonderzoek</t>
  </si>
  <si>
    <t>Totaal rapportage</t>
  </si>
  <si>
    <t>Vb1</t>
  </si>
  <si>
    <t>Vo1</t>
  </si>
  <si>
    <t>Vw1</t>
  </si>
  <si>
    <t>Vw2</t>
  </si>
  <si>
    <t>Vw3</t>
  </si>
  <si>
    <t>Vw4</t>
  </si>
  <si>
    <t>Vw5</t>
  </si>
  <si>
    <t>Vw6</t>
  </si>
  <si>
    <t>Vw7</t>
  </si>
  <si>
    <t>Vw8</t>
  </si>
  <si>
    <t>Vw9</t>
  </si>
  <si>
    <t>Vw10</t>
  </si>
  <si>
    <t>Lg1</t>
  </si>
  <si>
    <t>Lg2</t>
  </si>
  <si>
    <t>Lg3</t>
  </si>
  <si>
    <t>Lg4</t>
  </si>
  <si>
    <t>Lg5</t>
  </si>
  <si>
    <t>Lg6</t>
  </si>
  <si>
    <t>Lg7</t>
  </si>
  <si>
    <t>Lg8</t>
  </si>
  <si>
    <t>Lg9</t>
  </si>
  <si>
    <t>Lg10</t>
  </si>
  <si>
    <t>Lgw1</t>
  </si>
  <si>
    <t>Lgw2</t>
  </si>
  <si>
    <t>Lgw3</t>
  </si>
  <si>
    <t>Lgw4</t>
  </si>
  <si>
    <t>Lg11</t>
  </si>
  <si>
    <t>Lgw5</t>
  </si>
  <si>
    <t>Monstername middels steekbus (monstername, handling, schoonmaak, etc.)</t>
  </si>
  <si>
    <t>PCB (7)</t>
  </si>
  <si>
    <t>OCB (23)</t>
  </si>
  <si>
    <t>Zand in zandbed + 2 µm</t>
  </si>
  <si>
    <t>Aanvullende zeeffracties per individuele fractie</t>
  </si>
  <si>
    <t>CN-totaal</t>
  </si>
  <si>
    <t>CN-vrij</t>
  </si>
  <si>
    <t>Lozingspakket beperkt (CZV, IJzer, Mangaan, Stikstof Kjeldahl)</t>
  </si>
  <si>
    <t>IJzer en onopgeloste bestanddelen</t>
  </si>
  <si>
    <t>Inhuur minigraver met overdruk, zeefinstallatie, machinist inclusief transport</t>
  </si>
  <si>
    <t>Projectmedewerker / Tekenaar</t>
  </si>
  <si>
    <t>Bemonsteren peilbuis (incl.veldfiltratie, veldmetingen, pH en EC)</t>
  </si>
  <si>
    <t>Maaiveldinspectie asbest conform NEN5707</t>
  </si>
  <si>
    <t>Minerale olie en vluchtige aromaten (BTEXN) incl. droge stof</t>
  </si>
  <si>
    <t>PCB (som 7)</t>
  </si>
  <si>
    <t xml:space="preserve">OCB's  </t>
  </si>
  <si>
    <t>PAK (10 van VROM)</t>
  </si>
  <si>
    <t>Asbest in plaatmateriaal conform NEN5896</t>
  </si>
  <si>
    <t>Structuurpakket (Organisch stof, lutum)</t>
  </si>
  <si>
    <t>Toeslag voorbehandeling AS 3000 grondwater per analysemonster</t>
  </si>
  <si>
    <t>Ontsluiting en analyse op 1 individueel metaal</t>
  </si>
  <si>
    <t xml:space="preserve">Ontsluiting en analyse op 2 individuele metalen </t>
  </si>
  <si>
    <t>Toeslag voorbehandeling AS 3000 grond per analysemonster</t>
  </si>
  <si>
    <t>Gebruik ramguts</t>
  </si>
  <si>
    <t>Inzet verkeersmaatregelen</t>
  </si>
  <si>
    <t>per cm.</t>
  </si>
  <si>
    <t>per 500 m²</t>
  </si>
  <si>
    <t>Lg12</t>
  </si>
  <si>
    <t>Lg13</t>
  </si>
  <si>
    <t>Lg14</t>
  </si>
  <si>
    <t>Lg15</t>
  </si>
  <si>
    <t>Lg16</t>
  </si>
  <si>
    <t>Lg17</t>
  </si>
  <si>
    <t>Lg18</t>
  </si>
  <si>
    <t>Lg19</t>
  </si>
  <si>
    <t>Lg20</t>
  </si>
  <si>
    <t>Lg21</t>
  </si>
  <si>
    <t>Lgw6</t>
  </si>
  <si>
    <t>Lgw7</t>
  </si>
  <si>
    <t>Lgw8</t>
  </si>
  <si>
    <t>Lgw9</t>
  </si>
  <si>
    <t>Lgw10</t>
  </si>
  <si>
    <t>Lgw11</t>
  </si>
  <si>
    <t>Vw11</t>
  </si>
  <si>
    <t>Vw12</t>
  </si>
  <si>
    <t>Vw13</t>
  </si>
  <si>
    <t>Vw14</t>
  </si>
  <si>
    <t>Vw15</t>
  </si>
  <si>
    <t>Vw16</t>
  </si>
  <si>
    <t>Vw17</t>
  </si>
  <si>
    <t>Ra1</t>
  </si>
  <si>
    <t>Ra2</t>
  </si>
  <si>
    <t>Pe2</t>
  </si>
  <si>
    <t>Pe3</t>
  </si>
  <si>
    <t>Pe4</t>
  </si>
  <si>
    <t>Pe5</t>
  </si>
  <si>
    <t>Ra3</t>
  </si>
  <si>
    <t>Ra4</t>
  </si>
  <si>
    <t>Ra5</t>
  </si>
  <si>
    <t>Ra6</t>
  </si>
  <si>
    <t>Ra9</t>
  </si>
  <si>
    <t>Pakket zware metalen (Ba, Cd, Co, Cu, Hg, Mo, Ni, Pb, Zn) incl. voorbehandeling</t>
  </si>
  <si>
    <t>Voorbehandeling en analyse op 1 individueel metaal</t>
  </si>
  <si>
    <t>Stratenmaker voor herstellen bestrating</t>
  </si>
  <si>
    <t>Ra7</t>
  </si>
  <si>
    <t>Ra8</t>
  </si>
  <si>
    <t>Boring met peilbuis t/m 5 m-mv (incl. afwerking)</t>
  </si>
  <si>
    <t>Aan- en afvoerkosten en veiligheidsmaatregelen, inclusief verzorgen KLIC-melding</t>
  </si>
  <si>
    <t>Vluchtige aromaten (BTEXN) incl. droge stof</t>
  </si>
  <si>
    <t>Veldwerk (inclusief coördinatie, reiskosten, personele kosten, materiaal en materieel)</t>
  </si>
  <si>
    <t>VOCl (11) + vinylchloride</t>
  </si>
  <si>
    <t>Invulinstructie:</t>
  </si>
  <si>
    <t>U dient de met licht-grijs gearceerde velden in te vullen.</t>
  </si>
  <si>
    <t>Prijzen invullen in euro's, exclusief BTW, afronden op 2 cijfers achter de komma</t>
  </si>
  <si>
    <t>Datum:</t>
  </si>
  <si>
    <t>Gegevens inschrijver:</t>
  </si>
  <si>
    <t>Naam Bedrijf:</t>
  </si>
  <si>
    <t>Ondertekening:</t>
  </si>
  <si>
    <t>Totaal deel 2 Aanvullende personeelskosten</t>
  </si>
  <si>
    <t>Totaal deel 1 Eenheidsprijzen</t>
  </si>
  <si>
    <t>Totaal deel 1 Eenheidsprijzen + deel 2 Aanvullende personeelskosten</t>
  </si>
  <si>
    <t>Lgw12</t>
  </si>
  <si>
    <t>Opstellen en leveren rapportage (inclusief coördinatie, reiskosten, personele kosten, materiaal en materieel)</t>
  </si>
  <si>
    <t>Rapportage VO 0-1.500 m² inclusief deellocaties</t>
  </si>
  <si>
    <t>Rapportage VO 1.500-5.000 m² inclusief deellocaties</t>
  </si>
  <si>
    <t>Rapportage VO 5.000-7.000 m² inclusief deellocaties</t>
  </si>
  <si>
    <t>Rapportage VO 7.000-10.000 m² inclusief deellocaties</t>
  </si>
  <si>
    <t>Rapportage VO &gt; 10.000 m² inclusief deellocaties</t>
  </si>
  <si>
    <t>Rapportage OO lijnvormig lengte 0-500 m. inclusief deellocaties</t>
  </si>
  <si>
    <t>Rapportage OO lijnvormig lengte 500-2.000 m. inclusief deellocaties</t>
  </si>
  <si>
    <t>Rapportage OO lijnvormig lengte 2.000-5.000 m. inclusief deellocaties</t>
  </si>
  <si>
    <t>Rapportage NO</t>
  </si>
  <si>
    <t>Deel 1 Eenheidsprijzen</t>
  </si>
  <si>
    <t>Deel 2 Aanvullende personeelskosten, niet zijnde uren voor rapportage of werkzaamheden behorende bij bovengenoemde posten (inclusief reiskosten)</t>
  </si>
  <si>
    <t>Analyse op PFAS</t>
  </si>
  <si>
    <t xml:space="preserve">Partijkeuringen </t>
  </si>
  <si>
    <t>Asbest in grond conform NEN5898</t>
  </si>
  <si>
    <t>Asbest in puin conform NEN5898 (25 kg)</t>
  </si>
  <si>
    <t>Standaardpakket bodem AS 3000 incl. ontsluiting incl. structuurpakket 
droge stof, 10 metalen (Ba, Cd, Co,Cr, Cu, Hg, Mo, Ni, Pb, Zn), minerale olie (GC), 
PAK (10 VROM), PCB's (7)</t>
  </si>
  <si>
    <t>Standaardpakket bodem AS 3000 incl ontsluiting excl. Structuurpakket
droge stof, 10 metalen (Ba, Cd, Co,Cr, Cu, Hg, Mo, Ni, Pb, Zn), minerale olie (GC), 
PAK (10 VROM), PCB's (7)</t>
  </si>
  <si>
    <t>Vooronderzoek conform NEN 5725 in het kader van de CROW 400</t>
  </si>
  <si>
    <t>Standaardpakket  (10 metalen (Ba, Cd, Co, Cr, Cu, Hg, Mo, Ni, Pb, Zn), minerale olie (GC), aromaten (BTEXNS), gehalogeneerde koolwaterstoffen (17 stuks incl. vinylchloride))</t>
  </si>
  <si>
    <t>Prijzenblad Milieukundige Bodemdiensten 2022</t>
  </si>
  <si>
    <t>Boring tot 0,5 m-mv (incl. monstername)</t>
  </si>
  <si>
    <t>Aanbrengen proefgat (0,3 x 0,3 x 2,0 m) conform NEN 5707</t>
  </si>
  <si>
    <t>Bepaling veiligheidsklassen voor uitvoering werkzaamheden (CROW 400)</t>
  </si>
  <si>
    <t>Pe7</t>
  </si>
  <si>
    <t>Veiligheidskundige/HVK-er</t>
  </si>
  <si>
    <t>per project</t>
  </si>
  <si>
    <t>Boring (machinaal) met peilbuis</t>
  </si>
  <si>
    <t>per dagdeel</t>
  </si>
  <si>
    <t>k waarde bepaling in het veld</t>
  </si>
  <si>
    <t>analyse standaardpakket voor partijkeuring</t>
  </si>
  <si>
    <t>Ra11</t>
  </si>
  <si>
    <t>Ra13</t>
  </si>
  <si>
    <t>Ra14</t>
  </si>
  <si>
    <t>Aanleveren t.b.v. data en contour middels xml-bestand in BIS per rapport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</si>
</sst>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€&quot;\ #,##0.00_-"/>
    <numFmt numFmtId="165" formatCode="&quot;€&quot;\ #,##0.00"/>
    <numFmt numFmtId="166" formatCode="_(&quot;€&quot;\ * #,##0.00_);_(&quot;€&quot;\ * \(#,##0.00\);_(&quot;€&quot;\ * &quot;-&quot;??_);_(@_)"/>
    <numFmt numFmtId="167" formatCode="_(&quot;€ &quot;* #,##0.00_);_(&quot;€ &quot;* \(#,##0.00\);_(&quot;€ &quot;* &quot;-&quot;??_);_(@_)"/>
    <numFmt numFmtId="168" formatCode="d/mm/yy;@"/>
  </numFmts>
  <fonts count="13" x14ac:knownFonts="1">
    <font>
      <sz val="11"/>
      <color theme="1"/>
      <name val="Calibri"/>
      <family val="2"/>
      <scheme val="minor"/>
    </font>
    <font>
      <b/>
      <sz val="10"/>
      <color indexed="2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6" fillId="0" borderId="0"/>
    <xf numFmtId="166" fontId="6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</cellStyleXfs>
  <cellXfs count="96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/>
    </xf>
    <xf numFmtId="0" fontId="3" fillId="0" borderId="6" xfId="0" applyFont="1" applyBorder="1" applyAlignment="1">
      <alignment horizontal="left" vertical="top" wrapText="1"/>
    </xf>
    <xf numFmtId="0" fontId="2" fillId="2" borderId="9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vertical="top"/>
    </xf>
    <xf numFmtId="0" fontId="3" fillId="2" borderId="5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vertical="top"/>
    </xf>
    <xf numFmtId="0" fontId="3" fillId="0" borderId="6" xfId="0" applyFont="1" applyFill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164" fontId="3" fillId="0" borderId="6" xfId="0" applyNumberFormat="1" applyFont="1" applyBorder="1" applyAlignment="1" applyProtection="1">
      <alignment horizontal="center" vertical="top"/>
      <protection locked="0"/>
    </xf>
    <xf numFmtId="0" fontId="3" fillId="0" borderId="6" xfId="1" applyFont="1" applyFill="1" applyBorder="1" applyAlignment="1">
      <alignment vertical="top"/>
    </xf>
    <xf numFmtId="0" fontId="3" fillId="0" borderId="6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3" xfId="0" applyFont="1" applyFill="1" applyBorder="1" applyAlignment="1">
      <alignment horizontal="center" vertical="top"/>
    </xf>
    <xf numFmtId="0" fontId="3" fillId="0" borderId="8" xfId="0" applyFont="1" applyFill="1" applyBorder="1" applyAlignment="1">
      <alignment vertical="top"/>
    </xf>
    <xf numFmtId="0" fontId="2" fillId="0" borderId="6" xfId="0" applyFont="1" applyFill="1" applyBorder="1" applyAlignment="1">
      <alignment horizontal="center" vertical="top"/>
    </xf>
    <xf numFmtId="164" fontId="3" fillId="0" borderId="2" xfId="0" applyNumberFormat="1" applyFont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>
      <alignment horizontal="center" vertical="top"/>
    </xf>
    <xf numFmtId="165" fontId="4" fillId="4" borderId="4" xfId="0" applyNumberFormat="1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3" xfId="0" applyFont="1" applyFill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2" xfId="0" applyFont="1" applyBorder="1" applyAlignment="1" applyProtection="1">
      <alignment horizontal="center" vertical="top"/>
      <protection locked="0"/>
    </xf>
    <xf numFmtId="0" fontId="3" fillId="0" borderId="8" xfId="0" applyFont="1" applyBorder="1" applyAlignment="1">
      <alignment vertical="top"/>
    </xf>
    <xf numFmtId="0" fontId="3" fillId="0" borderId="6" xfId="1" applyFont="1" applyBorder="1" applyAlignment="1">
      <alignment horizontal="left" vertical="top"/>
    </xf>
    <xf numFmtId="165" fontId="3" fillId="0" borderId="4" xfId="0" applyNumberFormat="1" applyFont="1" applyFill="1" applyBorder="1" applyAlignment="1">
      <alignment horizontal="center" vertical="top"/>
    </xf>
    <xf numFmtId="0" fontId="3" fillId="0" borderId="8" xfId="0" applyFont="1" applyFill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6" xfId="0" applyFont="1" applyFill="1" applyBorder="1" applyAlignment="1">
      <alignment vertical="top"/>
    </xf>
    <xf numFmtId="164" fontId="3" fillId="0" borderId="2" xfId="0" applyNumberFormat="1" applyFont="1" applyFill="1" applyBorder="1" applyAlignment="1" applyProtection="1">
      <alignment horizontal="center" vertical="top"/>
      <protection locked="0"/>
    </xf>
    <xf numFmtId="0" fontId="2" fillId="0" borderId="6" xfId="0" applyFont="1" applyFill="1" applyBorder="1" applyAlignment="1">
      <alignment vertical="top"/>
    </xf>
    <xf numFmtId="164" fontId="3" fillId="2" borderId="1" xfId="0" applyNumberFormat="1" applyFont="1" applyFill="1" applyBorder="1" applyAlignment="1" applyProtection="1">
      <alignment horizontal="center" vertical="top"/>
      <protection locked="0"/>
    </xf>
    <xf numFmtId="0" fontId="4" fillId="0" borderId="8" xfId="0" applyFont="1" applyFill="1" applyBorder="1" applyAlignment="1">
      <alignment vertical="top"/>
    </xf>
    <xf numFmtId="0" fontId="3" fillId="0" borderId="6" xfId="1" applyFont="1" applyFill="1" applyBorder="1" applyAlignment="1">
      <alignment vertical="top" wrapText="1"/>
    </xf>
    <xf numFmtId="0" fontId="4" fillId="0" borderId="6" xfId="0" applyFont="1" applyFill="1" applyBorder="1" applyAlignment="1">
      <alignment vertical="top"/>
    </xf>
    <xf numFmtId="0" fontId="2" fillId="0" borderId="6" xfId="0" applyFont="1" applyBorder="1" applyAlignment="1">
      <alignment vertical="top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0" borderId="2" xfId="0" applyFont="1" applyFill="1" applyBorder="1" applyAlignment="1" applyProtection="1">
      <alignment horizontal="center" vertical="top"/>
      <protection locked="0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8" fillId="5" borderId="0" xfId="0" applyFont="1" applyFill="1" applyAlignment="1">
      <alignment vertical="top"/>
    </xf>
    <xf numFmtId="0" fontId="3" fillId="0" borderId="11" xfId="0" applyFont="1" applyFill="1" applyBorder="1" applyAlignment="1">
      <alignment horizontal="center" vertical="top"/>
    </xf>
    <xf numFmtId="0" fontId="7" fillId="5" borderId="13" xfId="0" applyFont="1" applyFill="1" applyBorder="1" applyAlignment="1">
      <alignment horizontal="left" vertical="top"/>
    </xf>
    <xf numFmtId="0" fontId="7" fillId="5" borderId="14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165" fontId="3" fillId="6" borderId="2" xfId="0" applyNumberFormat="1" applyFont="1" applyFill="1" applyBorder="1" applyAlignment="1" applyProtection="1">
      <alignment horizontal="center" vertical="top"/>
      <protection locked="0"/>
    </xf>
    <xf numFmtId="0" fontId="9" fillId="0" borderId="0" xfId="0" applyFont="1" applyAlignment="1">
      <alignment vertical="top"/>
    </xf>
    <xf numFmtId="0" fontId="9" fillId="0" borderId="12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0" fontId="7" fillId="6" borderId="0" xfId="0" applyNumberFormat="1" applyFont="1" applyFill="1" applyBorder="1" applyAlignment="1">
      <alignment horizontal="left" vertical="top"/>
    </xf>
    <xf numFmtId="0" fontId="7" fillId="6" borderId="8" xfId="0" applyNumberFormat="1" applyFont="1" applyFill="1" applyBorder="1" applyAlignment="1">
      <alignment horizontal="left" vertical="top"/>
    </xf>
    <xf numFmtId="0" fontId="7" fillId="6" borderId="16" xfId="0" applyNumberFormat="1" applyFont="1" applyFill="1" applyBorder="1" applyAlignment="1">
      <alignment horizontal="left" vertical="top"/>
    </xf>
    <xf numFmtId="0" fontId="7" fillId="6" borderId="17" xfId="0" applyNumberFormat="1" applyFont="1" applyFill="1" applyBorder="1" applyAlignment="1">
      <alignment horizontal="left" vertical="top"/>
    </xf>
    <xf numFmtId="0" fontId="3" fillId="0" borderId="4" xfId="0" applyNumberFormat="1" applyFont="1" applyFill="1" applyBorder="1" applyAlignment="1">
      <alignment horizontal="center" vertical="top"/>
    </xf>
    <xf numFmtId="0" fontId="3" fillId="0" borderId="4" xfId="0" applyNumberFormat="1" applyFont="1" applyBorder="1" applyAlignment="1">
      <alignment horizontal="center" vertical="top"/>
    </xf>
    <xf numFmtId="0" fontId="3" fillId="2" borderId="3" xfId="0" applyNumberFormat="1" applyFont="1" applyFill="1" applyBorder="1" applyAlignment="1">
      <alignment horizontal="center" vertical="top"/>
    </xf>
    <xf numFmtId="0" fontId="7" fillId="0" borderId="20" xfId="0" applyFont="1" applyBorder="1" applyAlignment="1">
      <alignment vertical="top"/>
    </xf>
    <xf numFmtId="0" fontId="7" fillId="0" borderId="20" xfId="0" applyFont="1" applyBorder="1" applyAlignment="1">
      <alignment horizontal="center" vertical="top"/>
    </xf>
    <xf numFmtId="0" fontId="2" fillId="2" borderId="3" xfId="0" applyNumberFormat="1" applyFont="1" applyFill="1" applyBorder="1" applyAlignment="1">
      <alignment horizontal="center" vertical="top"/>
    </xf>
    <xf numFmtId="0" fontId="2" fillId="3" borderId="21" xfId="0" applyFont="1" applyFill="1" applyBorder="1" applyAlignment="1">
      <alignment horizontal="center" vertical="top"/>
    </xf>
    <xf numFmtId="0" fontId="2" fillId="3" borderId="22" xfId="0" applyFont="1" applyFill="1" applyBorder="1" applyAlignment="1">
      <alignment vertical="top"/>
    </xf>
    <xf numFmtId="0" fontId="3" fillId="3" borderId="23" xfId="0" applyFont="1" applyFill="1" applyBorder="1" applyAlignment="1">
      <alignment horizontal="center" vertical="top"/>
    </xf>
    <xf numFmtId="0" fontId="3" fillId="3" borderId="24" xfId="0" applyFont="1" applyFill="1" applyBorder="1" applyAlignment="1" applyProtection="1">
      <alignment horizontal="center" vertical="top"/>
      <protection locked="0"/>
    </xf>
    <xf numFmtId="165" fontId="4" fillId="3" borderId="25" xfId="0" applyNumberFormat="1" applyFont="1" applyFill="1" applyBorder="1" applyAlignment="1">
      <alignment horizontal="center" vertical="top"/>
    </xf>
    <xf numFmtId="0" fontId="8" fillId="0" borderId="26" xfId="0" applyFont="1" applyBorder="1" applyAlignment="1">
      <alignment vertical="top"/>
    </xf>
    <xf numFmtId="0" fontId="8" fillId="0" borderId="26" xfId="0" applyFont="1" applyBorder="1" applyAlignment="1">
      <alignment horizontal="center" vertical="top"/>
    </xf>
    <xf numFmtId="0" fontId="8" fillId="0" borderId="26" xfId="0" applyNumberFormat="1" applyFont="1" applyBorder="1" applyAlignment="1">
      <alignment horizontal="center" vertical="top"/>
    </xf>
    <xf numFmtId="0" fontId="3" fillId="3" borderId="27" xfId="0" applyFont="1" applyFill="1" applyBorder="1" applyAlignment="1">
      <alignment horizontal="center" vertical="top"/>
    </xf>
    <xf numFmtId="0" fontId="2" fillId="7" borderId="28" xfId="0" applyFont="1" applyFill="1" applyBorder="1" applyAlignment="1">
      <alignment horizontal="center" vertical="top"/>
    </xf>
    <xf numFmtId="0" fontId="2" fillId="7" borderId="29" xfId="0" applyFont="1" applyFill="1" applyBorder="1" applyAlignment="1">
      <alignment vertical="top"/>
    </xf>
    <xf numFmtId="0" fontId="3" fillId="7" borderId="20" xfId="0" applyFont="1" applyFill="1" applyBorder="1" applyAlignment="1">
      <alignment horizontal="center" vertical="top"/>
    </xf>
    <xf numFmtId="0" fontId="3" fillId="7" borderId="30" xfId="0" applyFont="1" applyFill="1" applyBorder="1" applyAlignment="1">
      <alignment horizontal="center" vertical="top"/>
    </xf>
    <xf numFmtId="0" fontId="3" fillId="7" borderId="31" xfId="0" applyFont="1" applyFill="1" applyBorder="1" applyAlignment="1" applyProtection="1">
      <alignment horizontal="center" vertical="top"/>
      <protection locked="0"/>
    </xf>
    <xf numFmtId="165" fontId="4" fillId="7" borderId="32" xfId="0" applyNumberFormat="1" applyFont="1" applyFill="1" applyBorder="1" applyAlignment="1">
      <alignment horizontal="center" vertical="top"/>
    </xf>
    <xf numFmtId="0" fontId="2" fillId="2" borderId="33" xfId="0" applyFont="1" applyFill="1" applyBorder="1" applyAlignment="1">
      <alignment horizontal="center" vertical="top"/>
    </xf>
    <xf numFmtId="0" fontId="10" fillId="0" borderId="6" xfId="1" applyFont="1" applyFill="1" applyBorder="1" applyAlignment="1">
      <alignment vertical="top"/>
    </xf>
    <xf numFmtId="0" fontId="11" fillId="0" borderId="0" xfId="0" applyFont="1" applyAlignment="1">
      <alignment vertical="top"/>
    </xf>
    <xf numFmtId="165" fontId="8" fillId="0" borderId="0" xfId="0" applyNumberFormat="1" applyFont="1" applyAlignment="1">
      <alignment vertical="top"/>
    </xf>
    <xf numFmtId="0" fontId="3" fillId="0" borderId="8" xfId="1" applyFont="1" applyFill="1" applyBorder="1" applyAlignment="1">
      <alignment vertical="top"/>
    </xf>
    <xf numFmtId="0" fontId="7" fillId="6" borderId="0" xfId="0" applyNumberFormat="1" applyFont="1" applyFill="1" applyBorder="1" applyAlignment="1">
      <alignment horizontal="left" vertical="top"/>
    </xf>
    <xf numFmtId="0" fontId="7" fillId="6" borderId="8" xfId="0" applyNumberFormat="1" applyFont="1" applyFill="1" applyBorder="1" applyAlignment="1">
      <alignment horizontal="left" vertical="top"/>
    </xf>
    <xf numFmtId="168" fontId="7" fillId="6" borderId="0" xfId="0" applyNumberFormat="1" applyFont="1" applyFill="1" applyBorder="1" applyAlignment="1">
      <alignment horizontal="left" vertical="top"/>
    </xf>
    <xf numFmtId="168" fontId="7" fillId="6" borderId="8" xfId="0" applyNumberFormat="1" applyFont="1" applyFill="1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0" fontId="9" fillId="0" borderId="15" xfId="0" applyFont="1" applyBorder="1" applyAlignment="1">
      <alignment horizontal="left" vertical="top"/>
    </xf>
    <xf numFmtId="0" fontId="2" fillId="2" borderId="18" xfId="0" applyFont="1" applyFill="1" applyBorder="1" applyAlignment="1">
      <alignment horizontal="left" vertical="top"/>
    </xf>
    <xf numFmtId="0" fontId="2" fillId="2" borderId="16" xfId="0" applyFont="1" applyFill="1" applyBorder="1" applyAlignment="1">
      <alignment horizontal="left" vertical="top"/>
    </xf>
    <xf numFmtId="0" fontId="2" fillId="2" borderId="19" xfId="0" applyFont="1" applyFill="1" applyBorder="1" applyAlignment="1">
      <alignment horizontal="left" vertical="top"/>
    </xf>
  </cellXfs>
  <cellStyles count="11">
    <cellStyle name="Euro" xfId="2" xr:uid="{00000000-0005-0000-0000-000000000000}"/>
    <cellStyle name="Euro 2" xfId="6" xr:uid="{00000000-0005-0000-0000-000001000000}"/>
    <cellStyle name="Euro 2 2" xfId="10" xr:uid="{00000000-0005-0000-0000-000002000000}"/>
    <cellStyle name="Euro 3" xfId="9" xr:uid="{00000000-0005-0000-0000-000003000000}"/>
    <cellStyle name="Euro 4" xfId="5" xr:uid="{00000000-0005-0000-0000-000004000000}"/>
    <cellStyle name="Standaard" xfId="0" builtinId="0"/>
    <cellStyle name="Standaard 2" xfId="1" xr:uid="{00000000-0005-0000-0000-000006000000}"/>
    <cellStyle name="Standaard 2 2" xfId="8" xr:uid="{00000000-0005-0000-0000-000007000000}"/>
    <cellStyle name="Standaard 2 3" xfId="4" xr:uid="{00000000-0005-0000-0000-000008000000}"/>
    <cellStyle name="Standaard 3" xfId="3" xr:uid="{00000000-0005-0000-0000-000009000000}"/>
    <cellStyle name="Valuta 2" xfId="7" xr:uid="{00000000-0005-0000-0000-00000A000000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Esther Raats" id="{86946B7D-592A-4925-AD87-5F446506BC17}" userId="S::eraats@waalwijk.nl::7cf9f553-b387-4f9a-b9c3-1b2fafea73ca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1" dT="2020-01-16T10:39:12.10" personId="{86946B7D-592A-4925-AD87-5F446506BC17}" id="{E4782F80-E516-4EA6-ABB3-71636AE1F1B1}">
    <text>Ik denk dat meeste aantallen wel erg hoog liggen voor Waalwijk.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130"/>
  <sheetViews>
    <sheetView tabSelected="1" zoomScaleNormal="100" workbookViewId="0">
      <selection activeCell="C14" sqref="C14"/>
    </sheetView>
  </sheetViews>
  <sheetFormatPr defaultColWidth="9.140625" defaultRowHeight="15" customHeight="1" x14ac:dyDescent="0.2"/>
  <cols>
    <col min="1" max="1" width="9.140625" style="1" customWidth="1"/>
    <col min="2" max="2" width="80.28515625" style="1" customWidth="1"/>
    <col min="3" max="3" width="21.140625" style="2" customWidth="1"/>
    <col min="4" max="4" width="9.140625" style="2"/>
    <col min="5" max="5" width="16.7109375" style="2" bestFit="1" customWidth="1"/>
    <col min="6" max="6" width="21.7109375" style="2" customWidth="1"/>
    <col min="7" max="7" width="25.140625" style="1" customWidth="1"/>
    <col min="8" max="16384" width="9.140625" style="1"/>
  </cols>
  <sheetData>
    <row r="2" spans="1:7" s="14" customFormat="1" ht="15" customHeight="1" x14ac:dyDescent="0.25">
      <c r="A2" s="54" t="s">
        <v>159</v>
      </c>
      <c r="C2" s="55" t="s">
        <v>132</v>
      </c>
      <c r="D2" s="50"/>
      <c r="E2" s="50"/>
      <c r="F2" s="51"/>
      <c r="G2" s="84"/>
    </row>
    <row r="3" spans="1:7" s="14" customFormat="1" ht="15" customHeight="1" x14ac:dyDescent="0.25">
      <c r="C3" s="56" t="s">
        <v>133</v>
      </c>
      <c r="D3" s="87"/>
      <c r="E3" s="87"/>
      <c r="F3" s="88"/>
    </row>
    <row r="4" spans="1:7" s="14" customFormat="1" ht="15" customHeight="1" x14ac:dyDescent="0.25">
      <c r="A4" s="14" t="s">
        <v>128</v>
      </c>
      <c r="C4" s="56" t="s">
        <v>131</v>
      </c>
      <c r="D4" s="89"/>
      <c r="E4" s="89"/>
      <c r="F4" s="90"/>
    </row>
    <row r="5" spans="1:7" s="14" customFormat="1" ht="15" customHeight="1" x14ac:dyDescent="0.25">
      <c r="A5" s="15" t="s">
        <v>129</v>
      </c>
      <c r="C5" s="91" t="s">
        <v>134</v>
      </c>
      <c r="D5" s="57"/>
      <c r="E5" s="57"/>
      <c r="F5" s="58"/>
    </row>
    <row r="6" spans="1:7" s="14" customFormat="1" ht="15" customHeight="1" x14ac:dyDescent="0.25">
      <c r="A6" s="15" t="s">
        <v>130</v>
      </c>
      <c r="C6" s="91"/>
      <c r="D6" s="57"/>
      <c r="E6" s="57"/>
      <c r="F6" s="58"/>
    </row>
    <row r="7" spans="1:7" s="14" customFormat="1" ht="15" customHeight="1" x14ac:dyDescent="0.25">
      <c r="C7" s="91"/>
      <c r="D7" s="57"/>
      <c r="E7" s="57"/>
      <c r="F7" s="58"/>
    </row>
    <row r="8" spans="1:7" s="14" customFormat="1" ht="15" customHeight="1" x14ac:dyDescent="0.25">
      <c r="C8" s="92"/>
      <c r="D8" s="59"/>
      <c r="E8" s="59"/>
      <c r="F8" s="60"/>
    </row>
    <row r="9" spans="1:7" s="14" customFormat="1" ht="15" customHeight="1" thickBot="1" x14ac:dyDescent="0.3">
      <c r="A9" s="64"/>
      <c r="B9" s="64"/>
      <c r="C9" s="65"/>
      <c r="D9" s="65"/>
      <c r="E9" s="65"/>
      <c r="F9" s="65"/>
    </row>
    <row r="10" spans="1:7" s="15" customFormat="1" ht="15" customHeight="1" thickTop="1" x14ac:dyDescent="0.25">
      <c r="A10" s="93" t="s">
        <v>149</v>
      </c>
      <c r="B10" s="94"/>
      <c r="C10" s="94"/>
      <c r="D10" s="94"/>
      <c r="E10" s="94"/>
      <c r="F10" s="95"/>
    </row>
    <row r="11" spans="1:7" s="14" customFormat="1" ht="15" customHeight="1" x14ac:dyDescent="0.25">
      <c r="A11" s="4" t="s">
        <v>18</v>
      </c>
      <c r="B11" s="52" t="s">
        <v>19</v>
      </c>
      <c r="C11" s="4" t="s">
        <v>2</v>
      </c>
      <c r="D11" s="4" t="s">
        <v>0</v>
      </c>
      <c r="E11" s="4" t="s">
        <v>1</v>
      </c>
      <c r="F11" s="66" t="s">
        <v>20</v>
      </c>
    </row>
    <row r="12" spans="1:7" s="15" customFormat="1" ht="15" customHeight="1" x14ac:dyDescent="0.25">
      <c r="A12" s="7"/>
      <c r="C12" s="16"/>
      <c r="D12" s="16"/>
      <c r="E12" s="16"/>
      <c r="F12" s="62"/>
    </row>
    <row r="13" spans="1:7" s="15" customFormat="1" ht="15" customHeight="1" x14ac:dyDescent="0.25">
      <c r="A13" s="4"/>
      <c r="B13" s="5" t="s">
        <v>3</v>
      </c>
      <c r="C13" s="17"/>
      <c r="D13" s="17"/>
      <c r="E13" s="18"/>
      <c r="F13" s="19"/>
    </row>
    <row r="14" spans="1:7" s="15" customFormat="1" ht="15" customHeight="1" x14ac:dyDescent="0.25">
      <c r="A14" s="7"/>
      <c r="B14" s="20"/>
      <c r="C14" s="21"/>
      <c r="D14" s="21"/>
      <c r="E14" s="22"/>
      <c r="F14" s="61"/>
    </row>
    <row r="15" spans="1:7" s="15" customFormat="1" ht="15" customHeight="1" x14ac:dyDescent="0.25">
      <c r="A15" s="23" t="s">
        <v>29</v>
      </c>
      <c r="B15" s="20" t="s">
        <v>4</v>
      </c>
      <c r="C15" s="9" t="s">
        <v>5</v>
      </c>
      <c r="D15" s="9">
        <v>20</v>
      </c>
      <c r="E15" s="53"/>
      <c r="F15" s="24">
        <f>E15*D15</f>
        <v>0</v>
      </c>
    </row>
    <row r="16" spans="1:7" s="15" customFormat="1" ht="15" customHeight="1" x14ac:dyDescent="0.25">
      <c r="A16" s="7"/>
      <c r="B16" s="20"/>
      <c r="C16" s="21"/>
      <c r="D16" s="21"/>
      <c r="E16" s="22"/>
      <c r="F16" s="61"/>
    </row>
    <row r="17" spans="1:6" s="15" customFormat="1" ht="15" customHeight="1" x14ac:dyDescent="0.25">
      <c r="A17" s="4"/>
      <c r="B17" s="5" t="s">
        <v>6</v>
      </c>
      <c r="C17" s="25"/>
      <c r="D17" s="25"/>
      <c r="E17" s="26"/>
      <c r="F17" s="27"/>
    </row>
    <row r="18" spans="1:6" s="15" customFormat="1" ht="15" customHeight="1" x14ac:dyDescent="0.25">
      <c r="A18" s="28"/>
      <c r="B18" s="20"/>
      <c r="C18" s="29"/>
      <c r="D18" s="29"/>
      <c r="E18" s="30"/>
      <c r="F18" s="62"/>
    </row>
    <row r="19" spans="1:6" s="15" customFormat="1" ht="15" customHeight="1" x14ac:dyDescent="0.25">
      <c r="A19" s="28" t="s">
        <v>30</v>
      </c>
      <c r="B19" s="31" t="s">
        <v>157</v>
      </c>
      <c r="C19" s="29" t="s">
        <v>7</v>
      </c>
      <c r="D19" s="29">
        <v>5</v>
      </c>
      <c r="E19" s="53"/>
      <c r="F19" s="24">
        <f>E19*D19</f>
        <v>0</v>
      </c>
    </row>
    <row r="20" spans="1:6" s="15" customFormat="1" ht="15" customHeight="1" x14ac:dyDescent="0.25">
      <c r="A20" s="10"/>
      <c r="B20" s="32"/>
      <c r="C20" s="29"/>
      <c r="D20" s="29"/>
      <c r="E20" s="22"/>
      <c r="F20" s="61"/>
    </row>
    <row r="21" spans="1:6" s="15" customFormat="1" ht="15" customHeight="1" x14ac:dyDescent="0.25">
      <c r="A21" s="4"/>
      <c r="B21" s="5" t="s">
        <v>126</v>
      </c>
      <c r="C21" s="6"/>
      <c r="D21" s="6"/>
      <c r="E21" s="26"/>
      <c r="F21" s="63"/>
    </row>
    <row r="22" spans="1:6" s="15" customFormat="1" ht="15" customHeight="1" x14ac:dyDescent="0.25">
      <c r="A22" s="28"/>
      <c r="B22" s="20"/>
      <c r="C22" s="9"/>
      <c r="D22" s="9"/>
      <c r="E22" s="22"/>
      <c r="F22" s="61"/>
    </row>
    <row r="23" spans="1:6" s="15" customFormat="1" ht="15" customHeight="1" x14ac:dyDescent="0.25">
      <c r="A23" s="28" t="s">
        <v>31</v>
      </c>
      <c r="B23" s="34" t="s">
        <v>124</v>
      </c>
      <c r="C23" s="11" t="s">
        <v>165</v>
      </c>
      <c r="D23" s="29">
        <v>20</v>
      </c>
      <c r="E23" s="53"/>
      <c r="F23" s="33">
        <f t="shared" ref="F23:F38" si="0">E23*D23</f>
        <v>0</v>
      </c>
    </row>
    <row r="24" spans="1:6" s="15" customFormat="1" ht="15" customHeight="1" x14ac:dyDescent="0.25">
      <c r="A24" s="28" t="s">
        <v>32</v>
      </c>
      <c r="B24" s="34" t="s">
        <v>160</v>
      </c>
      <c r="C24" s="11" t="s">
        <v>7</v>
      </c>
      <c r="D24" s="29">
        <v>70</v>
      </c>
      <c r="E24" s="53"/>
      <c r="F24" s="33">
        <f t="shared" si="0"/>
        <v>0</v>
      </c>
    </row>
    <row r="25" spans="1:6" s="15" customFormat="1" ht="15" customHeight="1" x14ac:dyDescent="0.25">
      <c r="A25" s="28" t="s">
        <v>33</v>
      </c>
      <c r="B25" s="35" t="s">
        <v>9</v>
      </c>
      <c r="C25" s="11" t="s">
        <v>7</v>
      </c>
      <c r="D25" s="29">
        <v>200</v>
      </c>
      <c r="E25" s="53"/>
      <c r="F25" s="33">
        <f t="shared" si="0"/>
        <v>0</v>
      </c>
    </row>
    <row r="26" spans="1:6" s="15" customFormat="1" ht="15" customHeight="1" x14ac:dyDescent="0.25">
      <c r="A26" s="28" t="s">
        <v>34</v>
      </c>
      <c r="B26" s="35" t="s">
        <v>10</v>
      </c>
      <c r="C26" s="11" t="s">
        <v>7</v>
      </c>
      <c r="D26" s="29">
        <v>150</v>
      </c>
      <c r="E26" s="53"/>
      <c r="F26" s="33">
        <f t="shared" si="0"/>
        <v>0</v>
      </c>
    </row>
    <row r="27" spans="1:6" s="15" customFormat="1" ht="15" customHeight="1" x14ac:dyDescent="0.25">
      <c r="A27" s="28" t="s">
        <v>35</v>
      </c>
      <c r="B27" s="35" t="s">
        <v>11</v>
      </c>
      <c r="C27" s="11" t="s">
        <v>7</v>
      </c>
      <c r="D27" s="29">
        <v>50</v>
      </c>
      <c r="E27" s="53"/>
      <c r="F27" s="33">
        <f t="shared" si="0"/>
        <v>0</v>
      </c>
    </row>
    <row r="28" spans="1:6" s="15" customFormat="1" ht="15" customHeight="1" x14ac:dyDescent="0.25">
      <c r="A28" s="28" t="s">
        <v>36</v>
      </c>
      <c r="B28" s="13" t="s">
        <v>123</v>
      </c>
      <c r="C28" s="11" t="s">
        <v>7</v>
      </c>
      <c r="D28" s="29">
        <v>30</v>
      </c>
      <c r="E28" s="53"/>
      <c r="F28" s="33">
        <f t="shared" si="0"/>
        <v>0</v>
      </c>
    </row>
    <row r="29" spans="1:6" s="15" customFormat="1" ht="15" customHeight="1" x14ac:dyDescent="0.25">
      <c r="A29" s="28" t="s">
        <v>37</v>
      </c>
      <c r="B29" s="13" t="s">
        <v>166</v>
      </c>
      <c r="C29" s="11" t="s">
        <v>167</v>
      </c>
      <c r="D29" s="29">
        <v>2</v>
      </c>
      <c r="E29" s="53"/>
      <c r="F29" s="33">
        <f t="shared" si="0"/>
        <v>0</v>
      </c>
    </row>
    <row r="30" spans="1:6" s="15" customFormat="1" ht="15" customHeight="1" x14ac:dyDescent="0.25">
      <c r="A30" s="28" t="s">
        <v>38</v>
      </c>
      <c r="B30" s="13" t="s">
        <v>68</v>
      </c>
      <c r="C30" s="11" t="s">
        <v>7</v>
      </c>
      <c r="D30" s="9">
        <v>30</v>
      </c>
      <c r="E30" s="53"/>
      <c r="F30" s="33">
        <f t="shared" si="0"/>
        <v>0</v>
      </c>
    </row>
    <row r="31" spans="1:6" s="15" customFormat="1" ht="15.75" customHeight="1" x14ac:dyDescent="0.25">
      <c r="A31" s="28" t="s">
        <v>39</v>
      </c>
      <c r="B31" s="12" t="s">
        <v>57</v>
      </c>
      <c r="C31" s="11" t="s">
        <v>7</v>
      </c>
      <c r="D31" s="9">
        <v>2</v>
      </c>
      <c r="E31" s="53"/>
      <c r="F31" s="33">
        <f t="shared" si="0"/>
        <v>0</v>
      </c>
    </row>
    <row r="32" spans="1:6" s="15" customFormat="1" ht="15" customHeight="1" x14ac:dyDescent="0.25">
      <c r="A32" s="28" t="s">
        <v>40</v>
      </c>
      <c r="B32" s="13" t="s">
        <v>23</v>
      </c>
      <c r="C32" s="11" t="s">
        <v>7</v>
      </c>
      <c r="D32" s="29">
        <v>75</v>
      </c>
      <c r="E32" s="53"/>
      <c r="F32" s="33">
        <f t="shared" si="0"/>
        <v>0</v>
      </c>
    </row>
    <row r="33" spans="1:6" s="15" customFormat="1" ht="15" customHeight="1" x14ac:dyDescent="0.25">
      <c r="A33" s="28" t="s">
        <v>100</v>
      </c>
      <c r="B33" s="13" t="s">
        <v>80</v>
      </c>
      <c r="C33" s="11" t="s">
        <v>82</v>
      </c>
      <c r="D33" s="29">
        <v>20</v>
      </c>
      <c r="E33" s="53"/>
      <c r="F33" s="33">
        <f t="shared" si="0"/>
        <v>0</v>
      </c>
    </row>
    <row r="34" spans="1:6" s="15" customFormat="1" ht="15" customHeight="1" x14ac:dyDescent="0.25">
      <c r="A34" s="28" t="s">
        <v>101</v>
      </c>
      <c r="B34" s="36" t="s">
        <v>21</v>
      </c>
      <c r="C34" s="11" t="s">
        <v>7</v>
      </c>
      <c r="D34" s="9">
        <v>30</v>
      </c>
      <c r="E34" s="53"/>
      <c r="F34" s="33">
        <f t="shared" si="0"/>
        <v>0</v>
      </c>
    </row>
    <row r="35" spans="1:6" s="15" customFormat="1" ht="15" customHeight="1" x14ac:dyDescent="0.25">
      <c r="A35" s="28" t="s">
        <v>102</v>
      </c>
      <c r="B35" s="36" t="s">
        <v>161</v>
      </c>
      <c r="C35" s="11" t="s">
        <v>7</v>
      </c>
      <c r="D35" s="9">
        <v>2</v>
      </c>
      <c r="E35" s="53"/>
      <c r="F35" s="33">
        <f t="shared" si="0"/>
        <v>0</v>
      </c>
    </row>
    <row r="36" spans="1:6" s="15" customFormat="1" ht="15" customHeight="1" x14ac:dyDescent="0.25">
      <c r="A36" s="28" t="s">
        <v>103</v>
      </c>
      <c r="B36" s="36" t="s">
        <v>69</v>
      </c>
      <c r="C36" s="11" t="s">
        <v>83</v>
      </c>
      <c r="D36" s="9">
        <v>20</v>
      </c>
      <c r="E36" s="53"/>
      <c r="F36" s="33">
        <f t="shared" si="0"/>
        <v>0</v>
      </c>
    </row>
    <row r="37" spans="1:6" s="15" customFormat="1" ht="15" customHeight="1" x14ac:dyDescent="0.25">
      <c r="A37" s="28" t="s">
        <v>104</v>
      </c>
      <c r="B37" s="36" t="s">
        <v>81</v>
      </c>
      <c r="C37" s="11" t="s">
        <v>8</v>
      </c>
      <c r="D37" s="9">
        <v>20</v>
      </c>
      <c r="E37" s="53"/>
      <c r="F37" s="33">
        <f t="shared" si="0"/>
        <v>0</v>
      </c>
    </row>
    <row r="38" spans="1:6" s="15" customFormat="1" ht="15" customHeight="1" x14ac:dyDescent="0.25">
      <c r="A38" s="28" t="s">
        <v>105</v>
      </c>
      <c r="B38" s="12" t="s">
        <v>66</v>
      </c>
      <c r="C38" s="11" t="s">
        <v>167</v>
      </c>
      <c r="D38" s="9">
        <v>6</v>
      </c>
      <c r="E38" s="53"/>
      <c r="F38" s="33">
        <f t="shared" si="0"/>
        <v>0</v>
      </c>
    </row>
    <row r="39" spans="1:6" s="15" customFormat="1" ht="15" customHeight="1" x14ac:dyDescent="0.25">
      <c r="A39" s="28" t="s">
        <v>106</v>
      </c>
      <c r="B39" s="12" t="s">
        <v>168</v>
      </c>
      <c r="C39" s="9" t="s">
        <v>7</v>
      </c>
      <c r="D39" s="9">
        <v>50</v>
      </c>
      <c r="E39" s="53"/>
      <c r="F39" s="33">
        <f>E39*D39</f>
        <v>0</v>
      </c>
    </row>
    <row r="40" spans="1:6" s="15" customFormat="1" ht="15" customHeight="1" x14ac:dyDescent="0.25">
      <c r="A40" s="28"/>
      <c r="B40" s="12"/>
      <c r="C40" s="11"/>
      <c r="D40" s="9"/>
      <c r="E40" s="22"/>
      <c r="F40" s="61"/>
    </row>
    <row r="41" spans="1:6" s="15" customFormat="1" ht="15" customHeight="1" x14ac:dyDescent="0.25">
      <c r="A41" s="28"/>
      <c r="B41" s="38" t="s">
        <v>26</v>
      </c>
      <c r="C41" s="11"/>
      <c r="D41" s="9"/>
      <c r="E41" s="22"/>
      <c r="F41" s="24">
        <f>SUM(F23:F39)</f>
        <v>0</v>
      </c>
    </row>
    <row r="42" spans="1:6" s="15" customFormat="1" ht="15" customHeight="1" x14ac:dyDescent="0.25">
      <c r="A42" s="28"/>
      <c r="B42" s="20"/>
      <c r="C42" s="9"/>
      <c r="D42" s="9"/>
      <c r="E42" s="22"/>
      <c r="F42" s="61"/>
    </row>
    <row r="43" spans="1:6" s="15" customFormat="1" ht="15" customHeight="1" x14ac:dyDescent="0.25">
      <c r="A43" s="4"/>
      <c r="B43" s="5" t="s">
        <v>22</v>
      </c>
      <c r="C43" s="6"/>
      <c r="D43" s="6"/>
      <c r="E43" s="39"/>
      <c r="F43" s="63"/>
    </row>
    <row r="44" spans="1:6" s="15" customFormat="1" ht="15" customHeight="1" x14ac:dyDescent="0.25">
      <c r="A44" s="28"/>
      <c r="B44" s="40"/>
      <c r="C44" s="29"/>
      <c r="D44" s="29"/>
      <c r="E44" s="22"/>
      <c r="F44" s="62"/>
    </row>
    <row r="45" spans="1:6" s="15" customFormat="1" ht="15" customHeight="1" x14ac:dyDescent="0.25">
      <c r="A45" s="28"/>
      <c r="B45" s="40" t="s">
        <v>12</v>
      </c>
      <c r="C45" s="29"/>
      <c r="D45" s="29"/>
      <c r="E45" s="22"/>
      <c r="F45" s="62"/>
    </row>
    <row r="46" spans="1:6" s="15" customFormat="1" ht="40.5" customHeight="1" x14ac:dyDescent="0.25">
      <c r="A46" s="28" t="s">
        <v>41</v>
      </c>
      <c r="B46" s="3" t="s">
        <v>155</v>
      </c>
      <c r="C46" s="11" t="s">
        <v>7</v>
      </c>
      <c r="D46" s="9">
        <v>100</v>
      </c>
      <c r="E46" s="53"/>
      <c r="F46" s="33">
        <f t="shared" ref="F46:F66" si="1">E46*D46</f>
        <v>0</v>
      </c>
    </row>
    <row r="47" spans="1:6" s="15" customFormat="1" ht="41.25" customHeight="1" x14ac:dyDescent="0.25">
      <c r="A47" s="28" t="s">
        <v>42</v>
      </c>
      <c r="B47" s="3" t="s">
        <v>156</v>
      </c>
      <c r="C47" s="11" t="s">
        <v>7</v>
      </c>
      <c r="D47" s="29">
        <v>10</v>
      </c>
      <c r="E47" s="53"/>
      <c r="F47" s="33">
        <f t="shared" si="1"/>
        <v>0</v>
      </c>
    </row>
    <row r="48" spans="1:6" s="15" customFormat="1" ht="15" customHeight="1" x14ac:dyDescent="0.25">
      <c r="A48" s="28" t="s">
        <v>43</v>
      </c>
      <c r="B48" s="13" t="s">
        <v>70</v>
      </c>
      <c r="C48" s="11" t="s">
        <v>7</v>
      </c>
      <c r="D48" s="29">
        <v>5</v>
      </c>
      <c r="E48" s="53"/>
      <c r="F48" s="33">
        <f t="shared" si="1"/>
        <v>0</v>
      </c>
    </row>
    <row r="49" spans="1:6" s="15" customFormat="1" ht="15" customHeight="1" x14ac:dyDescent="0.25">
      <c r="A49" s="28" t="s">
        <v>44</v>
      </c>
      <c r="B49" s="12" t="s">
        <v>125</v>
      </c>
      <c r="C49" s="11" t="s">
        <v>7</v>
      </c>
      <c r="D49" s="29">
        <v>2</v>
      </c>
      <c r="E49" s="53"/>
      <c r="F49" s="33">
        <f t="shared" si="1"/>
        <v>0</v>
      </c>
    </row>
    <row r="50" spans="1:6" s="15" customFormat="1" ht="15" customHeight="1" x14ac:dyDescent="0.25">
      <c r="A50" s="28" t="s">
        <v>45</v>
      </c>
      <c r="B50" s="13" t="s">
        <v>77</v>
      </c>
      <c r="C50" s="11" t="s">
        <v>7</v>
      </c>
      <c r="D50" s="29">
        <v>20</v>
      </c>
      <c r="E50" s="53"/>
      <c r="F50" s="33">
        <f t="shared" si="1"/>
        <v>0</v>
      </c>
    </row>
    <row r="51" spans="1:6" s="15" customFormat="1" ht="15" customHeight="1" x14ac:dyDescent="0.25">
      <c r="A51" s="28" t="s">
        <v>46</v>
      </c>
      <c r="B51" s="12" t="s">
        <v>78</v>
      </c>
      <c r="C51" s="11" t="s">
        <v>7</v>
      </c>
      <c r="D51" s="29">
        <v>5</v>
      </c>
      <c r="E51" s="53"/>
      <c r="F51" s="33">
        <f t="shared" si="1"/>
        <v>0</v>
      </c>
    </row>
    <row r="52" spans="1:6" s="15" customFormat="1" ht="15" customHeight="1" x14ac:dyDescent="0.25">
      <c r="A52" s="28" t="s">
        <v>47</v>
      </c>
      <c r="B52" s="12" t="s">
        <v>127</v>
      </c>
      <c r="C52" s="11" t="s">
        <v>7</v>
      </c>
      <c r="D52" s="29">
        <v>1</v>
      </c>
      <c r="E52" s="53"/>
      <c r="F52" s="33">
        <f t="shared" si="1"/>
        <v>0</v>
      </c>
    </row>
    <row r="53" spans="1:6" s="15" customFormat="1" ht="15" customHeight="1" x14ac:dyDescent="0.25">
      <c r="A53" s="28" t="s">
        <v>48</v>
      </c>
      <c r="B53" s="13" t="s">
        <v>73</v>
      </c>
      <c r="C53" s="11" t="s">
        <v>7</v>
      </c>
      <c r="D53" s="29">
        <v>10</v>
      </c>
      <c r="E53" s="53"/>
      <c r="F53" s="33">
        <f t="shared" si="1"/>
        <v>0</v>
      </c>
    </row>
    <row r="54" spans="1:6" s="15" customFormat="1" ht="15" customHeight="1" x14ac:dyDescent="0.25">
      <c r="A54" s="28" t="s">
        <v>49</v>
      </c>
      <c r="B54" s="12" t="s">
        <v>71</v>
      </c>
      <c r="C54" s="11" t="s">
        <v>7</v>
      </c>
      <c r="D54" s="29">
        <v>10</v>
      </c>
      <c r="E54" s="53"/>
      <c r="F54" s="33">
        <f t="shared" si="1"/>
        <v>0</v>
      </c>
    </row>
    <row r="55" spans="1:6" s="15" customFormat="1" ht="15" customHeight="1" x14ac:dyDescent="0.25">
      <c r="A55" s="28" t="s">
        <v>50</v>
      </c>
      <c r="B55" s="13" t="s">
        <v>72</v>
      </c>
      <c r="C55" s="11" t="s">
        <v>7</v>
      </c>
      <c r="D55" s="29">
        <v>10</v>
      </c>
      <c r="E55" s="53"/>
      <c r="F55" s="33">
        <f t="shared" si="1"/>
        <v>0</v>
      </c>
    </row>
    <row r="56" spans="1:6" s="15" customFormat="1" ht="15" customHeight="1" x14ac:dyDescent="0.25">
      <c r="A56" s="28" t="s">
        <v>55</v>
      </c>
      <c r="B56" s="12" t="s">
        <v>75</v>
      </c>
      <c r="C56" s="11" t="s">
        <v>7</v>
      </c>
      <c r="D56" s="29">
        <v>10</v>
      </c>
      <c r="E56" s="53"/>
      <c r="F56" s="33">
        <f t="shared" si="1"/>
        <v>0</v>
      </c>
    </row>
    <row r="57" spans="1:6" s="15" customFormat="1" ht="15" customHeight="1" x14ac:dyDescent="0.25">
      <c r="A57" s="28" t="s">
        <v>84</v>
      </c>
      <c r="B57" s="13" t="s">
        <v>13</v>
      </c>
      <c r="C57" s="11" t="s">
        <v>7</v>
      </c>
      <c r="D57" s="29">
        <v>10</v>
      </c>
      <c r="E57" s="53"/>
      <c r="F57" s="33">
        <f t="shared" si="1"/>
        <v>0</v>
      </c>
    </row>
    <row r="58" spans="1:6" s="15" customFormat="1" ht="15" customHeight="1" x14ac:dyDescent="0.25">
      <c r="A58" s="28" t="s">
        <v>85</v>
      </c>
      <c r="B58" s="13" t="s">
        <v>153</v>
      </c>
      <c r="C58" s="11" t="s">
        <v>7</v>
      </c>
      <c r="D58" s="29">
        <v>20</v>
      </c>
      <c r="E58" s="53"/>
      <c r="F58" s="33">
        <f t="shared" si="1"/>
        <v>0</v>
      </c>
    </row>
    <row r="59" spans="1:6" s="15" customFormat="1" ht="15" customHeight="1" x14ac:dyDescent="0.25">
      <c r="A59" s="28" t="s">
        <v>86</v>
      </c>
      <c r="B59" s="12" t="s">
        <v>154</v>
      </c>
      <c r="C59" s="11" t="s">
        <v>7</v>
      </c>
      <c r="D59" s="29">
        <v>5</v>
      </c>
      <c r="E59" s="53"/>
      <c r="F59" s="33">
        <f t="shared" si="1"/>
        <v>0</v>
      </c>
    </row>
    <row r="60" spans="1:6" s="15" customFormat="1" ht="15" customHeight="1" x14ac:dyDescent="0.25">
      <c r="A60" s="28" t="s">
        <v>87</v>
      </c>
      <c r="B60" s="13" t="s">
        <v>74</v>
      </c>
      <c r="C60" s="11" t="s">
        <v>7</v>
      </c>
      <c r="D60" s="29">
        <v>20</v>
      </c>
      <c r="E60" s="53"/>
      <c r="F60" s="33">
        <f t="shared" si="1"/>
        <v>0</v>
      </c>
    </row>
    <row r="61" spans="1:6" s="15" customFormat="1" ht="15" customHeight="1" x14ac:dyDescent="0.25">
      <c r="A61" s="28" t="s">
        <v>88</v>
      </c>
      <c r="B61" s="12" t="s">
        <v>60</v>
      </c>
      <c r="C61" s="11" t="s">
        <v>7</v>
      </c>
      <c r="D61" s="29">
        <v>15</v>
      </c>
      <c r="E61" s="53"/>
      <c r="F61" s="33">
        <f t="shared" si="1"/>
        <v>0</v>
      </c>
    </row>
    <row r="62" spans="1:6" s="15" customFormat="1" ht="15" customHeight="1" x14ac:dyDescent="0.25">
      <c r="A62" s="28" t="s">
        <v>89</v>
      </c>
      <c r="B62" s="13" t="s">
        <v>61</v>
      </c>
      <c r="C62" s="11" t="s">
        <v>7</v>
      </c>
      <c r="D62" s="29">
        <v>1</v>
      </c>
      <c r="E62" s="53"/>
      <c r="F62" s="33">
        <f t="shared" si="1"/>
        <v>0</v>
      </c>
    </row>
    <row r="63" spans="1:6" s="15" customFormat="1" ht="15" customHeight="1" x14ac:dyDescent="0.25">
      <c r="A63" s="28" t="s">
        <v>90</v>
      </c>
      <c r="B63" s="12" t="s">
        <v>14</v>
      </c>
      <c r="C63" s="11" t="s">
        <v>7</v>
      </c>
      <c r="D63" s="29">
        <v>100</v>
      </c>
      <c r="E63" s="53"/>
      <c r="F63" s="33">
        <f t="shared" si="1"/>
        <v>0</v>
      </c>
    </row>
    <row r="64" spans="1:6" s="15" customFormat="1" ht="15" customHeight="1" x14ac:dyDescent="0.25">
      <c r="A64" s="28" t="s">
        <v>91</v>
      </c>
      <c r="B64" s="13" t="s">
        <v>79</v>
      </c>
      <c r="C64" s="11" t="s">
        <v>7</v>
      </c>
      <c r="D64" s="29">
        <v>120</v>
      </c>
      <c r="E64" s="53"/>
      <c r="F64" s="33">
        <f t="shared" si="1"/>
        <v>0</v>
      </c>
    </row>
    <row r="65" spans="1:6" s="15" customFormat="1" ht="15" customHeight="1" x14ac:dyDescent="0.25">
      <c r="A65" s="28" t="s">
        <v>92</v>
      </c>
      <c r="B65" s="13" t="s">
        <v>151</v>
      </c>
      <c r="C65" s="11" t="s">
        <v>7</v>
      </c>
      <c r="D65" s="29">
        <v>100</v>
      </c>
      <c r="E65" s="53"/>
      <c r="F65" s="33">
        <f t="shared" si="1"/>
        <v>0</v>
      </c>
    </row>
    <row r="66" spans="1:6" s="15" customFormat="1" ht="15" customHeight="1" x14ac:dyDescent="0.25">
      <c r="A66" s="28" t="s">
        <v>93</v>
      </c>
      <c r="B66" s="12" t="s">
        <v>169</v>
      </c>
      <c r="C66" s="9" t="s">
        <v>7</v>
      </c>
      <c r="D66" s="9">
        <v>12</v>
      </c>
      <c r="E66" s="53"/>
      <c r="F66" s="33">
        <f t="shared" si="1"/>
        <v>0</v>
      </c>
    </row>
    <row r="67" spans="1:6" s="15" customFormat="1" ht="15" customHeight="1" x14ac:dyDescent="0.25">
      <c r="A67" s="10"/>
      <c r="B67" s="83"/>
      <c r="C67" s="9"/>
      <c r="D67" s="9"/>
      <c r="E67" s="37"/>
      <c r="F67" s="61"/>
    </row>
    <row r="68" spans="1:6" s="15" customFormat="1" ht="15" customHeight="1" x14ac:dyDescent="0.25">
      <c r="A68" s="28"/>
      <c r="B68" s="13"/>
      <c r="C68" s="11"/>
      <c r="D68" s="29"/>
      <c r="E68" s="22"/>
      <c r="F68" s="61"/>
    </row>
    <row r="69" spans="1:6" s="15" customFormat="1" ht="15" customHeight="1" x14ac:dyDescent="0.25">
      <c r="A69" s="28"/>
      <c r="B69" s="42" t="s">
        <v>15</v>
      </c>
      <c r="C69" s="29"/>
      <c r="D69" s="29"/>
      <c r="E69" s="22"/>
      <c r="F69" s="62"/>
    </row>
    <row r="70" spans="1:6" s="15" customFormat="1" ht="26.25" customHeight="1" x14ac:dyDescent="0.25">
      <c r="A70" s="28" t="s">
        <v>51</v>
      </c>
      <c r="B70" s="41" t="s">
        <v>158</v>
      </c>
      <c r="C70" s="11" t="s">
        <v>7</v>
      </c>
      <c r="D70" s="29">
        <v>25</v>
      </c>
      <c r="E70" s="53"/>
      <c r="F70" s="33">
        <f t="shared" ref="F70:F81" si="2">E70*D70</f>
        <v>0</v>
      </c>
    </row>
    <row r="71" spans="1:6" s="15" customFormat="1" ht="15" customHeight="1" x14ac:dyDescent="0.25">
      <c r="A71" s="28" t="s">
        <v>52</v>
      </c>
      <c r="B71" s="13" t="s">
        <v>16</v>
      </c>
      <c r="C71" s="11" t="s">
        <v>7</v>
      </c>
      <c r="D71" s="29">
        <v>5</v>
      </c>
      <c r="E71" s="53"/>
      <c r="F71" s="33">
        <f t="shared" si="2"/>
        <v>0</v>
      </c>
    </row>
    <row r="72" spans="1:6" s="15" customFormat="1" ht="15" customHeight="1" x14ac:dyDescent="0.25">
      <c r="A72" s="28" t="s">
        <v>53</v>
      </c>
      <c r="B72" s="13" t="s">
        <v>119</v>
      </c>
      <c r="C72" s="11" t="s">
        <v>7</v>
      </c>
      <c r="D72" s="29">
        <v>5</v>
      </c>
      <c r="E72" s="53"/>
      <c r="F72" s="33">
        <f t="shared" si="2"/>
        <v>0</v>
      </c>
    </row>
    <row r="73" spans="1:6" s="15" customFormat="1" ht="15" customHeight="1" x14ac:dyDescent="0.25">
      <c r="A73" s="28" t="s">
        <v>54</v>
      </c>
      <c r="B73" s="12" t="s">
        <v>118</v>
      </c>
      <c r="C73" s="11" t="s">
        <v>7</v>
      </c>
      <c r="D73" s="29">
        <v>5</v>
      </c>
      <c r="E73" s="53"/>
      <c r="F73" s="33">
        <f t="shared" si="2"/>
        <v>0</v>
      </c>
    </row>
    <row r="74" spans="1:6" s="15" customFormat="1" ht="15" customHeight="1" x14ac:dyDescent="0.25">
      <c r="A74" s="28" t="s">
        <v>56</v>
      </c>
      <c r="B74" s="13" t="s">
        <v>127</v>
      </c>
      <c r="C74" s="11" t="s">
        <v>7</v>
      </c>
      <c r="D74" s="29">
        <v>5</v>
      </c>
      <c r="E74" s="53"/>
      <c r="F74" s="33">
        <f t="shared" si="2"/>
        <v>0</v>
      </c>
    </row>
    <row r="75" spans="1:6" s="15" customFormat="1" ht="15" customHeight="1" x14ac:dyDescent="0.25">
      <c r="A75" s="28" t="s">
        <v>94</v>
      </c>
      <c r="B75" s="13" t="s">
        <v>58</v>
      </c>
      <c r="C75" s="11" t="s">
        <v>7</v>
      </c>
      <c r="D75" s="29">
        <v>1</v>
      </c>
      <c r="E75" s="53"/>
      <c r="F75" s="33">
        <f t="shared" si="2"/>
        <v>0</v>
      </c>
    </row>
    <row r="76" spans="1:6" s="15" customFormat="1" ht="15" customHeight="1" x14ac:dyDescent="0.25">
      <c r="A76" s="28" t="s">
        <v>95</v>
      </c>
      <c r="B76" s="12" t="s">
        <v>59</v>
      </c>
      <c r="C76" s="11" t="s">
        <v>7</v>
      </c>
      <c r="D76" s="29">
        <v>1</v>
      </c>
      <c r="E76" s="53"/>
      <c r="F76" s="33">
        <f t="shared" si="2"/>
        <v>0</v>
      </c>
    </row>
    <row r="77" spans="1:6" s="15" customFormat="1" ht="15" customHeight="1" x14ac:dyDescent="0.25">
      <c r="A77" s="28" t="s">
        <v>96</v>
      </c>
      <c r="B77" s="13" t="s">
        <v>62</v>
      </c>
      <c r="C77" s="11" t="s">
        <v>7</v>
      </c>
      <c r="D77" s="29">
        <v>2</v>
      </c>
      <c r="E77" s="53"/>
      <c r="F77" s="33">
        <f t="shared" si="2"/>
        <v>0</v>
      </c>
    </row>
    <row r="78" spans="1:6" s="15" customFormat="1" ht="15" customHeight="1" x14ac:dyDescent="0.25">
      <c r="A78" s="28" t="s">
        <v>97</v>
      </c>
      <c r="B78" s="12" t="s">
        <v>63</v>
      </c>
      <c r="C78" s="11" t="s">
        <v>7</v>
      </c>
      <c r="D78" s="29">
        <v>2</v>
      </c>
      <c r="E78" s="53"/>
      <c r="F78" s="33">
        <f t="shared" si="2"/>
        <v>0</v>
      </c>
    </row>
    <row r="79" spans="1:6" s="15" customFormat="1" ht="15" customHeight="1" x14ac:dyDescent="0.25">
      <c r="A79" s="28" t="s">
        <v>98</v>
      </c>
      <c r="B79" s="13" t="s">
        <v>64</v>
      </c>
      <c r="C79" s="11" t="s">
        <v>7</v>
      </c>
      <c r="D79" s="29">
        <v>10</v>
      </c>
      <c r="E79" s="53"/>
      <c r="F79" s="33">
        <f t="shared" si="2"/>
        <v>0</v>
      </c>
    </row>
    <row r="80" spans="1:6" s="15" customFormat="1" ht="15" customHeight="1" x14ac:dyDescent="0.25">
      <c r="A80" s="28" t="s">
        <v>99</v>
      </c>
      <c r="B80" s="12" t="s">
        <v>65</v>
      </c>
      <c r="C80" s="11" t="s">
        <v>7</v>
      </c>
      <c r="D80" s="29">
        <v>10</v>
      </c>
      <c r="E80" s="53"/>
      <c r="F80" s="33">
        <f t="shared" si="2"/>
        <v>0</v>
      </c>
    </row>
    <row r="81" spans="1:6" s="15" customFormat="1" ht="15" customHeight="1" x14ac:dyDescent="0.25">
      <c r="A81" s="28" t="s">
        <v>138</v>
      </c>
      <c r="B81" s="12" t="s">
        <v>76</v>
      </c>
      <c r="C81" s="11" t="s">
        <v>7</v>
      </c>
      <c r="D81" s="29">
        <v>25</v>
      </c>
      <c r="E81" s="53"/>
      <c r="F81" s="33">
        <f t="shared" si="2"/>
        <v>0</v>
      </c>
    </row>
    <row r="82" spans="1:6" s="15" customFormat="1" ht="15" customHeight="1" x14ac:dyDescent="0.25">
      <c r="A82" s="10"/>
      <c r="B82" s="13"/>
      <c r="C82" s="11"/>
      <c r="D82" s="29"/>
      <c r="E82" s="22"/>
      <c r="F82" s="61"/>
    </row>
    <row r="83" spans="1:6" s="15" customFormat="1" ht="15" customHeight="1" x14ac:dyDescent="0.25">
      <c r="A83" s="10"/>
      <c r="B83" s="43" t="s">
        <v>27</v>
      </c>
      <c r="C83" s="29"/>
      <c r="D83" s="29"/>
      <c r="E83" s="22"/>
      <c r="F83" s="24">
        <f>SUM(F46:F81)</f>
        <v>0</v>
      </c>
    </row>
    <row r="84" spans="1:6" s="15" customFormat="1" ht="15" customHeight="1" x14ac:dyDescent="0.25">
      <c r="A84" s="23"/>
      <c r="B84" s="20"/>
      <c r="C84" s="9"/>
      <c r="D84" s="9"/>
      <c r="E84" s="37"/>
      <c r="F84" s="61"/>
    </row>
    <row r="85" spans="1:6" s="15" customFormat="1" ht="15" customHeight="1" x14ac:dyDescent="0.25">
      <c r="A85" s="4"/>
      <c r="B85" s="5" t="s">
        <v>139</v>
      </c>
      <c r="C85" s="6"/>
      <c r="D85" s="6"/>
      <c r="E85" s="44"/>
      <c r="F85" s="63"/>
    </row>
    <row r="86" spans="1:6" s="15" customFormat="1" ht="15" customHeight="1" x14ac:dyDescent="0.25">
      <c r="A86" s="7"/>
      <c r="B86" s="8"/>
      <c r="C86" s="9"/>
      <c r="D86" s="9"/>
      <c r="E86" s="45"/>
      <c r="F86" s="61"/>
    </row>
    <row r="87" spans="1:6" s="15" customFormat="1" ht="15" customHeight="1" x14ac:dyDescent="0.25">
      <c r="A87" s="49" t="s">
        <v>107</v>
      </c>
      <c r="B87" s="13" t="s">
        <v>140</v>
      </c>
      <c r="C87" s="11" t="s">
        <v>7</v>
      </c>
      <c r="D87" s="9">
        <v>1</v>
      </c>
      <c r="E87" s="53"/>
      <c r="F87" s="33">
        <f t="shared" ref="F87" si="3">E87*D87</f>
        <v>0</v>
      </c>
    </row>
    <row r="88" spans="1:6" s="15" customFormat="1" ht="15" customHeight="1" x14ac:dyDescent="0.25">
      <c r="A88" s="49" t="s">
        <v>108</v>
      </c>
      <c r="B88" s="13" t="s">
        <v>141</v>
      </c>
      <c r="C88" s="11" t="s">
        <v>7</v>
      </c>
      <c r="D88" s="29">
        <v>1</v>
      </c>
      <c r="E88" s="53"/>
      <c r="F88" s="33">
        <f>E88*D88</f>
        <v>0</v>
      </c>
    </row>
    <row r="89" spans="1:6" s="15" customFormat="1" ht="15" customHeight="1" x14ac:dyDescent="0.25">
      <c r="A89" s="49" t="s">
        <v>113</v>
      </c>
      <c r="B89" s="13" t="s">
        <v>142</v>
      </c>
      <c r="C89" s="11" t="s">
        <v>7</v>
      </c>
      <c r="D89" s="29">
        <v>1</v>
      </c>
      <c r="E89" s="53"/>
      <c r="F89" s="33">
        <f>E89*D89</f>
        <v>0</v>
      </c>
    </row>
    <row r="90" spans="1:6" s="15" customFormat="1" ht="15" customHeight="1" x14ac:dyDescent="0.25">
      <c r="A90" s="49" t="s">
        <v>114</v>
      </c>
      <c r="B90" s="13" t="s">
        <v>143</v>
      </c>
      <c r="C90" s="11" t="s">
        <v>7</v>
      </c>
      <c r="D90" s="29">
        <v>1</v>
      </c>
      <c r="E90" s="53"/>
      <c r="F90" s="33">
        <f t="shared" ref="F90:F98" si="4">E90*D90</f>
        <v>0</v>
      </c>
    </row>
    <row r="91" spans="1:6" s="15" customFormat="1" ht="15" customHeight="1" x14ac:dyDescent="0.25">
      <c r="A91" s="49" t="s">
        <v>115</v>
      </c>
      <c r="B91" s="13" t="s">
        <v>144</v>
      </c>
      <c r="C91" s="11" t="s">
        <v>7</v>
      </c>
      <c r="D91" s="29">
        <v>4</v>
      </c>
      <c r="E91" s="53"/>
      <c r="F91" s="33">
        <f>E91*D91</f>
        <v>0</v>
      </c>
    </row>
    <row r="92" spans="1:6" s="15" customFormat="1" ht="15" customHeight="1" x14ac:dyDescent="0.25">
      <c r="A92" s="49" t="s">
        <v>116</v>
      </c>
      <c r="B92" s="13" t="s">
        <v>145</v>
      </c>
      <c r="C92" s="11" t="s">
        <v>7</v>
      </c>
      <c r="D92" s="29">
        <v>2</v>
      </c>
      <c r="E92" s="53"/>
      <c r="F92" s="33">
        <f t="shared" si="4"/>
        <v>0</v>
      </c>
    </row>
    <row r="93" spans="1:6" s="15" customFormat="1" ht="15" customHeight="1" x14ac:dyDescent="0.25">
      <c r="A93" s="49" t="s">
        <v>121</v>
      </c>
      <c r="B93" s="13" t="s">
        <v>146</v>
      </c>
      <c r="C93" s="11" t="s">
        <v>7</v>
      </c>
      <c r="D93" s="29">
        <v>9</v>
      </c>
      <c r="E93" s="53"/>
      <c r="F93" s="33">
        <f>E93*D93</f>
        <v>0</v>
      </c>
    </row>
    <row r="94" spans="1:6" s="15" customFormat="1" ht="15" customHeight="1" x14ac:dyDescent="0.25">
      <c r="A94" s="49" t="s">
        <v>122</v>
      </c>
      <c r="B94" s="13" t="s">
        <v>147</v>
      </c>
      <c r="C94" s="11" t="s">
        <v>7</v>
      </c>
      <c r="D94" s="29">
        <v>1</v>
      </c>
      <c r="E94" s="53"/>
      <c r="F94" s="33">
        <f t="shared" si="4"/>
        <v>0</v>
      </c>
    </row>
    <row r="95" spans="1:6" s="15" customFormat="1" ht="15" customHeight="1" x14ac:dyDescent="0.25">
      <c r="A95" s="49" t="s">
        <v>117</v>
      </c>
      <c r="B95" s="13" t="s">
        <v>148</v>
      </c>
      <c r="C95" s="11" t="s">
        <v>7</v>
      </c>
      <c r="D95" s="29">
        <v>3</v>
      </c>
      <c r="E95" s="53"/>
      <c r="F95" s="33">
        <f t="shared" si="4"/>
        <v>0</v>
      </c>
    </row>
    <row r="96" spans="1:6" s="15" customFormat="1" ht="15" customHeight="1" x14ac:dyDescent="0.25">
      <c r="A96" s="49" t="s">
        <v>170</v>
      </c>
      <c r="B96" s="13" t="s">
        <v>162</v>
      </c>
      <c r="C96" s="11" t="s">
        <v>7</v>
      </c>
      <c r="D96" s="29">
        <v>10</v>
      </c>
      <c r="E96" s="53"/>
      <c r="F96" s="33">
        <f t="shared" si="4"/>
        <v>0</v>
      </c>
    </row>
    <row r="97" spans="1:6" s="15" customFormat="1" ht="15" customHeight="1" x14ac:dyDescent="0.25">
      <c r="A97" s="49" t="s">
        <v>171</v>
      </c>
      <c r="B97" s="13" t="s">
        <v>173</v>
      </c>
      <c r="C97" s="11" t="s">
        <v>7</v>
      </c>
      <c r="D97" s="29">
        <v>21</v>
      </c>
      <c r="E97" s="53"/>
      <c r="F97" s="33">
        <f t="shared" si="4"/>
        <v>0</v>
      </c>
    </row>
    <row r="98" spans="1:6" s="48" customFormat="1" ht="15" customHeight="1" x14ac:dyDescent="0.25">
      <c r="A98" s="49" t="s">
        <v>172</v>
      </c>
      <c r="B98" s="13" t="s">
        <v>152</v>
      </c>
      <c r="C98" s="11" t="s">
        <v>7</v>
      </c>
      <c r="D98" s="29">
        <v>6</v>
      </c>
      <c r="E98" s="53"/>
      <c r="F98" s="33">
        <f t="shared" si="4"/>
        <v>0</v>
      </c>
    </row>
    <row r="99" spans="1:6" s="15" customFormat="1" ht="15" customHeight="1" x14ac:dyDescent="0.25">
      <c r="A99" s="10"/>
      <c r="B99" s="43" t="s">
        <v>28</v>
      </c>
      <c r="C99" s="29"/>
      <c r="D99" s="29"/>
      <c r="E99" s="22"/>
      <c r="F99" s="24">
        <f>SUM(F87:F98)</f>
        <v>0</v>
      </c>
    </row>
    <row r="100" spans="1:6" s="15" customFormat="1" ht="15" customHeight="1" x14ac:dyDescent="0.25">
      <c r="A100" s="28"/>
      <c r="B100" s="20"/>
      <c r="C100" s="9"/>
      <c r="D100" s="9"/>
      <c r="E100" s="22"/>
      <c r="F100" s="61"/>
    </row>
    <row r="101" spans="1:6" s="15" customFormat="1" ht="15" customHeight="1" thickBot="1" x14ac:dyDescent="0.3">
      <c r="A101" s="67"/>
      <c r="B101" s="68" t="s">
        <v>136</v>
      </c>
      <c r="C101" s="69"/>
      <c r="D101" s="69"/>
      <c r="E101" s="70"/>
      <c r="F101" s="71">
        <f>SUM(F15,F19,F41,F83,F99)</f>
        <v>0</v>
      </c>
    </row>
    <row r="102" spans="1:6" s="15" customFormat="1" ht="15" customHeight="1" thickTop="1" thickBot="1" x14ac:dyDescent="0.3">
      <c r="A102" s="72"/>
      <c r="B102" s="72"/>
      <c r="C102" s="73"/>
      <c r="D102" s="73"/>
      <c r="E102" s="73"/>
      <c r="F102" s="74"/>
    </row>
    <row r="103" spans="1:6" s="15" customFormat="1" ht="15" customHeight="1" thickTop="1" x14ac:dyDescent="0.25">
      <c r="A103" s="93" t="s">
        <v>150</v>
      </c>
      <c r="B103" s="94"/>
      <c r="C103" s="94"/>
      <c r="D103" s="94"/>
      <c r="E103" s="94"/>
      <c r="F103" s="95"/>
    </row>
    <row r="104" spans="1:6" s="14" customFormat="1" ht="15" customHeight="1" x14ac:dyDescent="0.25">
      <c r="A104" s="4" t="s">
        <v>18</v>
      </c>
      <c r="B104" s="52" t="s">
        <v>19</v>
      </c>
      <c r="C104" s="4" t="s">
        <v>2</v>
      </c>
      <c r="D104" s="4" t="s">
        <v>0</v>
      </c>
      <c r="E104" s="4" t="s">
        <v>1</v>
      </c>
      <c r="F104" s="82" t="s">
        <v>20</v>
      </c>
    </row>
    <row r="105" spans="1:6" s="15" customFormat="1" ht="15.75" customHeight="1" x14ac:dyDescent="0.25">
      <c r="A105" s="7"/>
      <c r="B105" s="20"/>
      <c r="C105" s="46"/>
      <c r="D105" s="21"/>
      <c r="E105" s="22"/>
      <c r="F105" s="61"/>
    </row>
    <row r="106" spans="1:6" s="15" customFormat="1" ht="15" customHeight="1" x14ac:dyDescent="0.25">
      <c r="A106" s="28" t="s">
        <v>109</v>
      </c>
      <c r="B106" s="20" t="s">
        <v>25</v>
      </c>
      <c r="C106" s="47" t="s">
        <v>17</v>
      </c>
      <c r="D106" s="29">
        <v>50</v>
      </c>
      <c r="E106" s="53"/>
      <c r="F106" s="33">
        <f t="shared" ref="F106:F110" si="5">E106*D106</f>
        <v>0</v>
      </c>
    </row>
    <row r="107" spans="1:6" s="15" customFormat="1" ht="15" customHeight="1" x14ac:dyDescent="0.25">
      <c r="A107" s="28" t="s">
        <v>110</v>
      </c>
      <c r="B107" s="20" t="s">
        <v>24</v>
      </c>
      <c r="C107" s="47" t="s">
        <v>17</v>
      </c>
      <c r="D107" s="29">
        <v>50</v>
      </c>
      <c r="E107" s="53"/>
      <c r="F107" s="33">
        <f t="shared" si="5"/>
        <v>0</v>
      </c>
    </row>
    <row r="108" spans="1:6" s="15" customFormat="1" ht="15" customHeight="1" x14ac:dyDescent="0.25">
      <c r="A108" s="28" t="s">
        <v>111</v>
      </c>
      <c r="B108" s="20" t="s">
        <v>67</v>
      </c>
      <c r="C108" s="47" t="s">
        <v>17</v>
      </c>
      <c r="D108" s="29">
        <v>5</v>
      </c>
      <c r="E108" s="53"/>
      <c r="F108" s="33">
        <f t="shared" si="5"/>
        <v>0</v>
      </c>
    </row>
    <row r="109" spans="1:6" s="15" customFormat="1" ht="15" customHeight="1" x14ac:dyDescent="0.25">
      <c r="A109" s="10" t="s">
        <v>112</v>
      </c>
      <c r="B109" s="12" t="s">
        <v>120</v>
      </c>
      <c r="C109" s="47" t="s">
        <v>17</v>
      </c>
      <c r="D109" s="29">
        <v>10</v>
      </c>
      <c r="E109" s="53"/>
      <c r="F109" s="33">
        <f t="shared" si="5"/>
        <v>0</v>
      </c>
    </row>
    <row r="110" spans="1:6" s="15" customFormat="1" ht="15" customHeight="1" x14ac:dyDescent="0.25">
      <c r="A110" s="28" t="s">
        <v>163</v>
      </c>
      <c r="B110" s="86" t="s">
        <v>164</v>
      </c>
      <c r="C110" s="47" t="s">
        <v>17</v>
      </c>
      <c r="D110" s="29">
        <v>10</v>
      </c>
      <c r="E110" s="53"/>
      <c r="F110" s="33">
        <f t="shared" si="5"/>
        <v>0</v>
      </c>
    </row>
    <row r="111" spans="1:6" s="15" customFormat="1" ht="15" customHeight="1" x14ac:dyDescent="0.25">
      <c r="A111" s="28"/>
      <c r="B111" s="20"/>
      <c r="C111" s="47"/>
      <c r="D111" s="29"/>
      <c r="E111" s="22"/>
      <c r="F111" s="61"/>
    </row>
    <row r="112" spans="1:6" s="15" customFormat="1" ht="15" customHeight="1" thickBot="1" x14ac:dyDescent="0.3">
      <c r="A112" s="67"/>
      <c r="B112" s="68" t="s">
        <v>135</v>
      </c>
      <c r="C112" s="75"/>
      <c r="D112" s="69"/>
      <c r="E112" s="70"/>
      <c r="F112" s="71">
        <f>SUM(F106:F110)</f>
        <v>0</v>
      </c>
    </row>
    <row r="113" spans="1:7" s="15" customFormat="1" ht="15" customHeight="1" thickTop="1" thickBot="1" x14ac:dyDescent="0.3">
      <c r="A113" s="72"/>
      <c r="B113" s="72"/>
      <c r="C113" s="73"/>
      <c r="D113" s="73"/>
      <c r="E113" s="73"/>
      <c r="F113" s="74"/>
    </row>
    <row r="114" spans="1:7" s="15" customFormat="1" ht="15" customHeight="1" thickTop="1" thickBot="1" x14ac:dyDescent="0.3">
      <c r="A114" s="76"/>
      <c r="B114" s="77" t="s">
        <v>137</v>
      </c>
      <c r="C114" s="78"/>
      <c r="D114" s="79"/>
      <c r="E114" s="80"/>
      <c r="F114" s="81">
        <f>F101+F112</f>
        <v>0</v>
      </c>
    </row>
    <row r="115" spans="1:7" s="15" customFormat="1" ht="15" customHeight="1" thickTop="1" x14ac:dyDescent="0.25">
      <c r="C115" s="16"/>
      <c r="D115" s="16"/>
      <c r="E115" s="16"/>
      <c r="F115" s="16"/>
      <c r="G115" s="85"/>
    </row>
    <row r="116" spans="1:7" s="15" customFormat="1" ht="15" customHeight="1" x14ac:dyDescent="0.25">
      <c r="C116" s="16"/>
      <c r="D116" s="16"/>
      <c r="E116" s="16"/>
      <c r="F116" s="16"/>
    </row>
    <row r="117" spans="1:7" s="15" customFormat="1" ht="15" customHeight="1" x14ac:dyDescent="0.25">
      <c r="C117" s="16"/>
      <c r="D117" s="16"/>
      <c r="E117" s="16"/>
      <c r="F117" s="16"/>
    </row>
    <row r="118" spans="1:7" s="15" customFormat="1" ht="15" customHeight="1" x14ac:dyDescent="0.25">
      <c r="C118" s="16"/>
      <c r="D118" s="16"/>
      <c r="E118" s="16"/>
      <c r="F118" s="16"/>
      <c r="G118" s="85"/>
    </row>
    <row r="119" spans="1:7" s="15" customFormat="1" ht="15" customHeight="1" x14ac:dyDescent="0.25">
      <c r="C119" s="16"/>
      <c r="D119" s="16"/>
      <c r="E119" s="16"/>
      <c r="F119" s="16"/>
    </row>
    <row r="120" spans="1:7" s="15" customFormat="1" ht="15" customHeight="1" x14ac:dyDescent="0.25">
      <c r="C120" s="16"/>
      <c r="D120" s="16"/>
      <c r="E120" s="16"/>
      <c r="F120" s="16"/>
    </row>
    <row r="121" spans="1:7" s="15" customFormat="1" ht="15" customHeight="1" x14ac:dyDescent="0.25">
      <c r="C121" s="16"/>
      <c r="D121" s="16"/>
      <c r="E121" s="16"/>
      <c r="F121" s="16"/>
    </row>
    <row r="122" spans="1:7" s="15" customFormat="1" ht="15" customHeight="1" x14ac:dyDescent="0.25">
      <c r="C122" s="16"/>
      <c r="D122" s="16"/>
      <c r="E122" s="16"/>
      <c r="F122" s="16"/>
    </row>
    <row r="123" spans="1:7" s="15" customFormat="1" ht="15" customHeight="1" x14ac:dyDescent="0.25">
      <c r="C123" s="16"/>
      <c r="D123" s="16"/>
      <c r="E123" s="16"/>
      <c r="F123" s="16"/>
    </row>
    <row r="124" spans="1:7" s="15" customFormat="1" ht="15" customHeight="1" x14ac:dyDescent="0.25">
      <c r="C124" s="16"/>
      <c r="D124" s="16"/>
      <c r="E124" s="16"/>
      <c r="F124" s="16"/>
    </row>
    <row r="125" spans="1:7" s="15" customFormat="1" ht="15" customHeight="1" x14ac:dyDescent="0.25">
      <c r="C125" s="16"/>
      <c r="D125" s="16"/>
      <c r="E125" s="16"/>
      <c r="F125" s="16"/>
    </row>
    <row r="126" spans="1:7" s="15" customFormat="1" ht="15" customHeight="1" x14ac:dyDescent="0.25">
      <c r="C126" s="16"/>
      <c r="D126" s="16"/>
      <c r="E126" s="16"/>
      <c r="F126" s="16"/>
    </row>
    <row r="127" spans="1:7" s="15" customFormat="1" ht="15" customHeight="1" x14ac:dyDescent="0.25">
      <c r="C127" s="16"/>
      <c r="D127" s="16"/>
      <c r="E127" s="16"/>
      <c r="F127" s="16"/>
    </row>
    <row r="128" spans="1:7" s="15" customFormat="1" ht="15" customHeight="1" x14ac:dyDescent="0.25">
      <c r="C128" s="16"/>
      <c r="D128" s="16"/>
      <c r="E128" s="16"/>
      <c r="F128" s="16"/>
    </row>
    <row r="129" spans="3:6" s="15" customFormat="1" ht="15" customHeight="1" x14ac:dyDescent="0.25">
      <c r="C129" s="16"/>
      <c r="D129" s="16"/>
      <c r="E129" s="16"/>
      <c r="F129" s="16"/>
    </row>
    <row r="130" spans="3:6" s="15" customFormat="1" ht="15" customHeight="1" x14ac:dyDescent="0.25">
      <c r="C130" s="16"/>
      <c r="D130" s="16"/>
      <c r="E130" s="16"/>
      <c r="F130" s="16"/>
    </row>
  </sheetData>
  <mergeCells count="5">
    <mergeCell ref="D3:F3"/>
    <mergeCell ref="D4:F4"/>
    <mergeCell ref="C5:C8"/>
    <mergeCell ref="A103:F103"/>
    <mergeCell ref="A10:F10"/>
  </mergeCells>
  <phoneticPr fontId="12" type="noConversion"/>
  <pageMargins left="0.7" right="0.7" top="0.75" bottom="0.75" header="0.3" footer="0.3"/>
  <pageSetup paperSize="8" scale="61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Prijslijst</vt:lpstr>
      <vt:lpstr>Prijslijst!Afdrukbereik</vt:lpstr>
    </vt:vector>
  </TitlesOfParts>
  <Company>Gemeente Tilburg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Schultink, Frans</dc:creator>
  <cp:lastModifiedBy>Niek Couwenberg</cp:lastModifiedBy>
  <cp:lastPrinted>2018-11-27T13:51:49Z</cp:lastPrinted>
  <dcterms:created xsi:type="dcterms:W3CDTF">2015-01-27T14:13:47Z</dcterms:created>
  <dcterms:modified xsi:type="dcterms:W3CDTF">2022-05-06T03:55:11Z</dcterms:modified>
</cp:coreProperties>
</file>