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eam/Gedeelde documenten/Trajecten FD/CVO-AV/Aanbesteding/"/>
    </mc:Choice>
  </mc:AlternateContent>
  <xr:revisionPtr revIDLastSave="454" documentId="13_ncr:1_{08A0A585-D6DB-45B5-B0FC-BF62228AB017}" xr6:coauthVersionLast="47" xr6:coauthVersionMax="47" xr10:uidLastSave="{16166702-3751-4755-9268-FDDB568304A3}"/>
  <bookViews>
    <workbookView xWindow="-120" yWindow="-120" windowWidth="29040" windowHeight="15840" xr2:uid="{00000000-000D-0000-FFFF-FFFF00000000}"/>
  </bookViews>
  <sheets>
    <sheet name="Huur 5 jaar" sheetId="1" r:id="rId1"/>
    <sheet name="Optionele verlenging 2x 1 jaar" sheetId="2" r:id="rId2"/>
  </sheets>
  <definedNames>
    <definedName name="_xlnm.Print_Area" localSheetId="0">'Huur 5 jaar'!$A$1:$E$45</definedName>
    <definedName name="_xlnm.Print_Area" localSheetId="1">'Optionele verlenging 2x 1 jaar'!$A$1:$E$40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E25" i="2"/>
  <c r="E26" i="1"/>
  <c r="E25" i="1"/>
  <c r="E27" i="2"/>
  <c r="E28" i="1"/>
  <c r="C39" i="1"/>
  <c r="E27" i="1"/>
  <c r="E19" i="1"/>
  <c r="E17" i="1"/>
  <c r="E15" i="1"/>
  <c r="E13" i="1"/>
  <c r="E11" i="1"/>
  <c r="E9" i="1"/>
  <c r="E7" i="1"/>
  <c r="E5" i="1"/>
  <c r="E3" i="1"/>
  <c r="E21" i="1" s="1"/>
  <c r="E11" i="2"/>
  <c r="E19" i="2"/>
  <c r="E13" i="2"/>
  <c r="E15" i="2"/>
  <c r="E29" i="1" l="1"/>
  <c r="E9" i="2"/>
  <c r="E28" i="2" l="1"/>
  <c r="E29" i="2" s="1"/>
  <c r="E17" i="2" l="1"/>
  <c r="E7" i="2"/>
  <c r="E5" i="2"/>
  <c r="E3" i="2"/>
  <c r="D34" i="2"/>
  <c r="E34" i="2" s="1"/>
  <c r="D33" i="2"/>
  <c r="E21" i="2" l="1"/>
  <c r="D35" i="2"/>
  <c r="E33" i="2"/>
  <c r="E35" i="2" s="1"/>
  <c r="B39" i="2" l="1"/>
  <c r="B42" i="2" s="1"/>
  <c r="C47" i="1" s="1"/>
  <c r="D33" i="1" l="1"/>
  <c r="E33" i="1" s="1"/>
  <c r="D34" i="1" l="1"/>
  <c r="E34" i="1" s="1"/>
  <c r="D35" i="1" l="1"/>
  <c r="E35" i="1"/>
  <c r="B44" i="1" s="1"/>
  <c r="B47" i="1" s="1"/>
  <c r="D47" i="1" s="1"/>
</calcChain>
</file>

<file path=xl/sharedStrings.xml><?xml version="1.0" encoding="utf-8"?>
<sst xmlns="http://schemas.openxmlformats.org/spreadsheetml/2006/main" count="87" uniqueCount="55">
  <si>
    <t>HARDWARE</t>
  </si>
  <si>
    <t>Model</t>
  </si>
  <si>
    <t xml:space="preserve">Aantal </t>
  </si>
  <si>
    <t>Optioneel: interne finisher t.b.v. type 1</t>
  </si>
  <si>
    <t>Optioneel: externe finisher t.b.v. type 1</t>
  </si>
  <si>
    <t>Optioneel: booklet finisher t.b.v. type 1</t>
  </si>
  <si>
    <t>Totalen</t>
  </si>
  <si>
    <t>Aantal</t>
  </si>
  <si>
    <t>Huurbedrag mnd/ per device</t>
  </si>
  <si>
    <t xml:space="preserve">Onderhoud per jaar </t>
  </si>
  <si>
    <t>ONDERHOUD</t>
  </si>
  <si>
    <t>Afdrukken  mfp per maand</t>
  </si>
  <si>
    <t>Geprognotiseerd aantal</t>
  </si>
  <si>
    <t>Afdrukprijs</t>
  </si>
  <si>
    <t>Maandbedrag</t>
  </si>
  <si>
    <t>Zwart/wit</t>
  </si>
  <si>
    <t>Kleur</t>
  </si>
  <si>
    <t>PROJECTPRIJS</t>
  </si>
  <si>
    <t>Projectprijs</t>
  </si>
  <si>
    <t>Projectprijs éénmalig</t>
  </si>
  <si>
    <t>Let op! Graag een realistisch bedrag voor de volledige installatie, implementatie en projectmanagement afgeven.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</si>
  <si>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</si>
  <si>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</si>
  <si>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</si>
  <si>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</si>
  <si>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</si>
  <si>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</si>
  <si>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</si>
  <si>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</si>
  <si>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</si>
  <si>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</si>
  <si>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</si>
  <si>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</si>
  <si>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Optioneel: papierlade 500 vel</t>
  </si>
  <si>
    <t>Type 3: A4 kleur printer 30 ppm</t>
  </si>
  <si>
    <t>Type 2: A4 kleur MFP 30 ppm + cardreader</t>
  </si>
  <si>
    <t>Type 1: A3 kleur MFP 35 ppm + cardreader</t>
  </si>
  <si>
    <t>Type 4: A4 zwart/wit printer 35 ppm</t>
  </si>
  <si>
    <t>Optioneel: perforatiekit 2 &amp; 4 gaats</t>
  </si>
  <si>
    <t xml:space="preserve">Optioneel: interne finisher </t>
  </si>
  <si>
    <t xml:space="preserve">Optioneel: externe finisher </t>
  </si>
  <si>
    <t>Optioneel: booklet finisher</t>
  </si>
  <si>
    <t>Huurprijs unit/ mnd bij 60 mnd</t>
  </si>
  <si>
    <t>Huurbedrag over 60 mnd</t>
  </si>
  <si>
    <t>Totaal 60 maanden</t>
  </si>
  <si>
    <t>Totaal over 60 maanden</t>
  </si>
  <si>
    <t>Projectprijs bij 60 mnd per maand</t>
  </si>
  <si>
    <t>Totaal prijs huur 5 jaar</t>
  </si>
  <si>
    <t>Totaal prijs huur per jaar</t>
  </si>
  <si>
    <t>Totaal verlenging 2x 1 jaar</t>
  </si>
  <si>
    <t>Cardreader</t>
  </si>
  <si>
    <t>licentie per multifunctional</t>
  </si>
  <si>
    <t>licentie per printer</t>
  </si>
  <si>
    <t>Cardreader + extra benodigdheden t.b.v. identificatiesyseem printer</t>
  </si>
  <si>
    <t>Optioneel print- en scanmanagement oplossing aangeboden als SaaS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</si>
</sst>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8" fontId="9" fillId="7" borderId="2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Layout" zoomScaleNormal="100" workbookViewId="0">
      <selection activeCell="B26" sqref="B26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42</v>
      </c>
      <c r="E2" s="3" t="s">
        <v>43</v>
      </c>
    </row>
    <row r="3" spans="1:5" x14ac:dyDescent="0.2">
      <c r="A3" s="18" t="s">
        <v>36</v>
      </c>
      <c r="B3" s="49">
        <v>29</v>
      </c>
      <c r="C3" s="50"/>
      <c r="D3" s="17">
        <v>0</v>
      </c>
      <c r="E3" s="4">
        <f>(B3*D3)*60</f>
        <v>0</v>
      </c>
    </row>
    <row r="4" spans="1:5" x14ac:dyDescent="0.2">
      <c r="A4" s="5"/>
      <c r="B4" s="47"/>
      <c r="C4" s="48"/>
      <c r="D4" s="47"/>
      <c r="E4" s="48"/>
    </row>
    <row r="5" spans="1:5" x14ac:dyDescent="0.2">
      <c r="A5" s="18" t="s">
        <v>39</v>
      </c>
      <c r="B5" s="49">
        <v>1</v>
      </c>
      <c r="C5" s="50"/>
      <c r="D5" s="17">
        <v>0</v>
      </c>
      <c r="E5" s="4">
        <f>(B5*D5)*60</f>
        <v>0</v>
      </c>
    </row>
    <row r="6" spans="1:5" x14ac:dyDescent="0.2">
      <c r="A6" s="5"/>
      <c r="B6" s="47"/>
      <c r="C6" s="48"/>
      <c r="D6" s="47"/>
      <c r="E6" s="48"/>
    </row>
    <row r="7" spans="1:5" x14ac:dyDescent="0.2">
      <c r="A7" s="18" t="s">
        <v>40</v>
      </c>
      <c r="B7" s="49">
        <v>1</v>
      </c>
      <c r="C7" s="50"/>
      <c r="D7" s="17">
        <v>0</v>
      </c>
      <c r="E7" s="4">
        <f>(B7*D7)*60</f>
        <v>0</v>
      </c>
    </row>
    <row r="8" spans="1:5" x14ac:dyDescent="0.2">
      <c r="A8" s="5"/>
      <c r="B8" s="47"/>
      <c r="C8" s="48"/>
      <c r="D8" s="47"/>
      <c r="E8" s="48"/>
    </row>
    <row r="9" spans="1:5" x14ac:dyDescent="0.2">
      <c r="A9" s="18" t="s">
        <v>41</v>
      </c>
      <c r="B9" s="49">
        <v>1</v>
      </c>
      <c r="C9" s="50"/>
      <c r="D9" s="17">
        <v>0</v>
      </c>
      <c r="E9" s="4">
        <f>(B9*D9)*60</f>
        <v>0</v>
      </c>
    </row>
    <row r="10" spans="1:5" x14ac:dyDescent="0.2">
      <c r="A10" s="5"/>
      <c r="B10" s="47"/>
      <c r="C10" s="48"/>
      <c r="D10" s="47"/>
      <c r="E10" s="48"/>
    </row>
    <row r="11" spans="1:5" x14ac:dyDescent="0.2">
      <c r="A11" s="18" t="s">
        <v>38</v>
      </c>
      <c r="B11" s="49">
        <v>1</v>
      </c>
      <c r="C11" s="50"/>
      <c r="D11" s="17">
        <v>0</v>
      </c>
      <c r="E11" s="4">
        <f>(B11*D11)*60</f>
        <v>0</v>
      </c>
    </row>
    <row r="12" spans="1:5" x14ac:dyDescent="0.2">
      <c r="A12" s="5"/>
      <c r="B12" s="47"/>
      <c r="C12" s="48"/>
      <c r="D12" s="47"/>
      <c r="E12" s="48"/>
    </row>
    <row r="13" spans="1:5" x14ac:dyDescent="0.2">
      <c r="A13" s="18" t="s">
        <v>35</v>
      </c>
      <c r="B13" s="49">
        <v>3</v>
      </c>
      <c r="C13" s="50"/>
      <c r="D13" s="17">
        <v>0</v>
      </c>
      <c r="E13" s="4">
        <f>(B13*D13)*60</f>
        <v>0</v>
      </c>
    </row>
    <row r="14" spans="1:5" x14ac:dyDescent="0.2">
      <c r="A14" s="5"/>
      <c r="B14" s="47"/>
      <c r="C14" s="48"/>
      <c r="D14" s="47"/>
      <c r="E14" s="48"/>
    </row>
    <row r="15" spans="1:5" x14ac:dyDescent="0.2">
      <c r="A15" s="18" t="s">
        <v>33</v>
      </c>
      <c r="B15" s="49">
        <v>1</v>
      </c>
      <c r="C15" s="50"/>
      <c r="D15" s="17">
        <v>0</v>
      </c>
      <c r="E15" s="4">
        <f>(B15*D15)*60</f>
        <v>0</v>
      </c>
    </row>
    <row r="16" spans="1:5" x14ac:dyDescent="0.2">
      <c r="A16" s="5"/>
      <c r="B16" s="47"/>
      <c r="C16" s="48"/>
      <c r="D16" s="47"/>
      <c r="E16" s="48"/>
    </row>
    <row r="17" spans="1:6" x14ac:dyDescent="0.2">
      <c r="A17" s="18" t="s">
        <v>34</v>
      </c>
      <c r="B17" s="49">
        <v>22</v>
      </c>
      <c r="C17" s="50"/>
      <c r="D17" s="17">
        <v>0</v>
      </c>
      <c r="E17" s="4">
        <f>(B17*D17)*60</f>
        <v>0</v>
      </c>
    </row>
    <row r="18" spans="1:6" x14ac:dyDescent="0.2">
      <c r="A18" s="5"/>
      <c r="B18" s="47"/>
      <c r="C18" s="48"/>
      <c r="D18" s="47"/>
      <c r="E18" s="48"/>
    </row>
    <row r="19" spans="1:6" x14ac:dyDescent="0.2">
      <c r="A19" s="18" t="s">
        <v>37</v>
      </c>
      <c r="B19" s="49">
        <v>18</v>
      </c>
      <c r="C19" s="50"/>
      <c r="D19" s="17">
        <v>0</v>
      </c>
      <c r="E19" s="4">
        <f>(B19*D19)*60</f>
        <v>0</v>
      </c>
    </row>
    <row r="20" spans="1:6" x14ac:dyDescent="0.2">
      <c r="A20" s="5"/>
      <c r="B20" s="47"/>
      <c r="C20" s="48"/>
      <c r="D20" s="47"/>
      <c r="E20" s="48"/>
    </row>
    <row r="21" spans="1:6" x14ac:dyDescent="0.2">
      <c r="C21" s="22" t="s">
        <v>6</v>
      </c>
      <c r="E21" s="7">
        <f>SUM(E3,E5,E7,E9,E11,E13,E15,E19,E17)</f>
        <v>0</v>
      </c>
      <c r="F21" s="13"/>
    </row>
    <row r="23" spans="1:6" x14ac:dyDescent="0.2">
      <c r="A23" s="1" t="s">
        <v>54</v>
      </c>
      <c r="C23" s="12"/>
      <c r="D23" s="12"/>
    </row>
    <row r="24" spans="1:6" x14ac:dyDescent="0.2">
      <c r="A24" s="28"/>
      <c r="B24" s="29" t="s">
        <v>7</v>
      </c>
      <c r="C24" s="30" t="s">
        <v>8</v>
      </c>
      <c r="D24" s="30" t="s">
        <v>9</v>
      </c>
      <c r="E24" s="29" t="s">
        <v>44</v>
      </c>
    </row>
    <row r="25" spans="1:6" x14ac:dyDescent="0.2">
      <c r="A25" s="9" t="s">
        <v>51</v>
      </c>
      <c r="B25" s="31">
        <v>32</v>
      </c>
      <c r="C25" s="32">
        <v>0</v>
      </c>
      <c r="D25" s="32">
        <v>0</v>
      </c>
      <c r="E25" s="33">
        <f>((B25*C25)*60)+(D25*5)</f>
        <v>0</v>
      </c>
    </row>
    <row r="26" spans="1:6" x14ac:dyDescent="0.2">
      <c r="A26" s="9" t="s">
        <v>50</v>
      </c>
      <c r="B26" s="31">
        <v>32</v>
      </c>
      <c r="C26" s="32">
        <v>0</v>
      </c>
      <c r="D26" s="32">
        <v>0</v>
      </c>
      <c r="E26" s="33">
        <f>((B26*C26)*60)+(D26*5)</f>
        <v>0</v>
      </c>
    </row>
    <row r="27" spans="1:6" x14ac:dyDescent="0.2">
      <c r="A27" s="9" t="s">
        <v>52</v>
      </c>
      <c r="B27" s="31">
        <v>1</v>
      </c>
      <c r="C27" s="32">
        <v>0</v>
      </c>
      <c r="D27" s="32">
        <v>0</v>
      </c>
      <c r="E27" s="33">
        <f>((B27*C27)*60)+(D27*5)</f>
        <v>0</v>
      </c>
    </row>
    <row r="28" spans="1:6" x14ac:dyDescent="0.2">
      <c r="A28" s="9" t="s">
        <v>53</v>
      </c>
      <c r="B28" s="31">
        <v>1</v>
      </c>
      <c r="C28" s="32">
        <v>0</v>
      </c>
      <c r="D28" s="32">
        <v>0</v>
      </c>
      <c r="E28" s="33">
        <f>((B28*C28)*60)+(D28*5)</f>
        <v>0</v>
      </c>
    </row>
    <row r="29" spans="1:6" x14ac:dyDescent="0.2">
      <c r="A29" s="34"/>
      <c r="C29" s="12"/>
      <c r="D29" s="12" t="s">
        <v>6</v>
      </c>
      <c r="E29" s="35">
        <f>SUM(E25+E26+E27+E28)</f>
        <v>0</v>
      </c>
    </row>
    <row r="31" spans="1:6" x14ac:dyDescent="0.2">
      <c r="A31" s="1" t="s">
        <v>10</v>
      </c>
    </row>
    <row r="32" spans="1:6" x14ac:dyDescent="0.2">
      <c r="A32" s="8" t="s">
        <v>11</v>
      </c>
      <c r="B32" s="3" t="s">
        <v>12</v>
      </c>
      <c r="C32" s="3" t="s">
        <v>13</v>
      </c>
      <c r="D32" s="3" t="s">
        <v>14</v>
      </c>
      <c r="E32" s="3" t="s">
        <v>45</v>
      </c>
    </row>
    <row r="33" spans="1:5" x14ac:dyDescent="0.2">
      <c r="A33" s="9" t="s">
        <v>15</v>
      </c>
      <c r="B33" s="19">
        <v>118958</v>
      </c>
      <c r="C33" s="26">
        <v>0</v>
      </c>
      <c r="D33" s="10">
        <f>B33*C33</f>
        <v>0</v>
      </c>
      <c r="E33" s="10">
        <f>D33*60</f>
        <v>0</v>
      </c>
    </row>
    <row r="34" spans="1:5" x14ac:dyDescent="0.2">
      <c r="A34" s="11" t="s">
        <v>16</v>
      </c>
      <c r="B34" s="20">
        <v>54129</v>
      </c>
      <c r="C34" s="26">
        <v>0</v>
      </c>
      <c r="D34" s="4">
        <f>B34*C34</f>
        <v>0</v>
      </c>
      <c r="E34" s="4">
        <f>D34*60</f>
        <v>0</v>
      </c>
    </row>
    <row r="35" spans="1:5" x14ac:dyDescent="0.2">
      <c r="C35" s="12" t="s">
        <v>6</v>
      </c>
      <c r="D35" s="7">
        <f>SUM(D33:D34)</f>
        <v>0</v>
      </c>
      <c r="E35" s="7">
        <f>SUM(E33:E34)</f>
        <v>0</v>
      </c>
    </row>
    <row r="36" spans="1:5" x14ac:dyDescent="0.2">
      <c r="C36" s="12"/>
      <c r="D36" s="12"/>
    </row>
    <row r="37" spans="1:5" ht="12.75" thickBot="1" x14ac:dyDescent="0.25">
      <c r="A37" s="1" t="s">
        <v>17</v>
      </c>
      <c r="C37" s="12"/>
      <c r="D37" s="12"/>
    </row>
    <row r="38" spans="1:5" x14ac:dyDescent="0.2">
      <c r="A38" s="8" t="s">
        <v>18</v>
      </c>
      <c r="B38" s="15" t="s">
        <v>19</v>
      </c>
      <c r="C38" s="36" t="s">
        <v>46</v>
      </c>
      <c r="D38" s="38"/>
      <c r="E38" s="39"/>
    </row>
    <row r="39" spans="1:5" x14ac:dyDescent="0.2">
      <c r="A39" s="9" t="s">
        <v>18</v>
      </c>
      <c r="B39" s="16">
        <v>0</v>
      </c>
      <c r="C39" s="37">
        <f>B39/60</f>
        <v>0</v>
      </c>
      <c r="D39" s="40"/>
      <c r="E39" s="41"/>
    </row>
    <row r="40" spans="1:5" x14ac:dyDescent="0.2">
      <c r="A40" s="27" t="s">
        <v>20</v>
      </c>
      <c r="D40" s="40"/>
      <c r="E40" s="41"/>
    </row>
    <row r="41" spans="1:5" x14ac:dyDescent="0.2">
      <c r="D41" s="40"/>
      <c r="E41" s="41"/>
    </row>
    <row r="42" spans="1:5" x14ac:dyDescent="0.2">
      <c r="A42" s="14"/>
      <c r="B42" s="13"/>
      <c r="D42" s="42" t="s">
        <v>21</v>
      </c>
      <c r="E42" s="41"/>
    </row>
    <row r="43" spans="1:5" x14ac:dyDescent="0.2">
      <c r="A43" s="1" t="s">
        <v>22</v>
      </c>
      <c r="B43" s="3" t="s">
        <v>23</v>
      </c>
      <c r="D43" s="43" t="s">
        <v>24</v>
      </c>
      <c r="E43" s="44"/>
    </row>
    <row r="44" spans="1:5" ht="12.75" thickBot="1" x14ac:dyDescent="0.25">
      <c r="A44" s="1"/>
      <c r="B44" s="7">
        <f>((E21+E29+E35)/72)+C39</f>
        <v>0</v>
      </c>
      <c r="D44" s="45" t="s">
        <v>25</v>
      </c>
      <c r="E44" s="46"/>
    </row>
    <row r="46" spans="1:5" x14ac:dyDescent="0.2">
      <c r="A46" s="1" t="s">
        <v>26</v>
      </c>
      <c r="B46" s="3" t="s">
        <v>47</v>
      </c>
      <c r="C46" s="3" t="s">
        <v>49</v>
      </c>
      <c r="D46" s="3" t="s">
        <v>27</v>
      </c>
    </row>
    <row r="47" spans="1:5" x14ac:dyDescent="0.2">
      <c r="A47" s="1"/>
      <c r="B47" s="7">
        <f>B44*72</f>
        <v>0</v>
      </c>
      <c r="C47" s="7">
        <f>'Optionele verlenging 2x 1 jaar'!B42*2</f>
        <v>0</v>
      </c>
      <c r="D47" s="7">
        <f>B47+C47</f>
        <v>0</v>
      </c>
    </row>
    <row r="48" spans="1:5" x14ac:dyDescent="0.2">
      <c r="B48" s="21"/>
    </row>
  </sheetData>
  <mergeCells count="28">
    <mergeCell ref="B19:C19"/>
    <mergeCell ref="B20:C20"/>
    <mergeCell ref="D20:E20"/>
    <mergeCell ref="B11:C11"/>
    <mergeCell ref="B12:C12"/>
    <mergeCell ref="D12:E12"/>
    <mergeCell ref="D14:E14"/>
    <mergeCell ref="D18:E18"/>
    <mergeCell ref="B18:C18"/>
    <mergeCell ref="B13:C13"/>
    <mergeCell ref="B14:C14"/>
    <mergeCell ref="B17:C17"/>
    <mergeCell ref="B15:C15"/>
    <mergeCell ref="B16:C16"/>
    <mergeCell ref="D16:E16"/>
    <mergeCell ref="B2:C2"/>
    <mergeCell ref="B5:C5"/>
    <mergeCell ref="B6:C6"/>
    <mergeCell ref="B3:C3"/>
    <mergeCell ref="B4:C4"/>
    <mergeCell ref="D4:E4"/>
    <mergeCell ref="D6:E6"/>
    <mergeCell ref="D8:E8"/>
    <mergeCell ref="B9:C9"/>
    <mergeCell ref="B10:C10"/>
    <mergeCell ref="B7:C7"/>
    <mergeCell ref="B8:C8"/>
    <mergeCell ref="D10:E10"/>
  </mergeCells>
  <printOptions horizontalCentered="1"/>
  <pageMargins left="0.70866141732283472" right="0.70866141732283472" top="0.61972222222222217" bottom="0.74803149606299213" header="0.31496062992125984" footer="0.31496062992125984"/>
  <pageSetup paperSize="9" scale="91" orientation="landscape" r:id="rId1"/>
  <headerFooter>
    <oddHeader>&amp;LPrijzenblad Stichting CVO-AV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43"/>
  <sheetViews>
    <sheetView view="pageLayout" zoomScaleNormal="100" workbookViewId="0">
      <selection activeCell="B26" sqref="B26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5703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5" x14ac:dyDescent="0.2">
      <c r="A1" s="1" t="s">
        <v>0</v>
      </c>
    </row>
    <row r="2" spans="1:5" ht="15" x14ac:dyDescent="0.25">
      <c r="A2" s="23" t="s">
        <v>1</v>
      </c>
      <c r="B2" s="51" t="s">
        <v>2</v>
      </c>
      <c r="C2" s="52"/>
      <c r="D2" s="3" t="s">
        <v>28</v>
      </c>
      <c r="E2" s="3" t="s">
        <v>29</v>
      </c>
    </row>
    <row r="3" spans="1:5" x14ac:dyDescent="0.2">
      <c r="A3" s="18" t="s">
        <v>36</v>
      </c>
      <c r="B3" s="49">
        <v>29</v>
      </c>
      <c r="C3" s="50"/>
      <c r="D3" s="17">
        <v>0</v>
      </c>
      <c r="E3" s="4">
        <f>(B3*D3)*12</f>
        <v>0</v>
      </c>
    </row>
    <row r="4" spans="1:5" x14ac:dyDescent="0.2">
      <c r="A4" s="5"/>
      <c r="B4" s="47"/>
      <c r="C4" s="48"/>
      <c r="D4" s="6"/>
      <c r="E4" s="6"/>
    </row>
    <row r="5" spans="1:5" x14ac:dyDescent="0.2">
      <c r="A5" s="18" t="s">
        <v>3</v>
      </c>
      <c r="B5" s="49">
        <v>1</v>
      </c>
      <c r="C5" s="50"/>
      <c r="D5" s="17">
        <v>0</v>
      </c>
      <c r="E5" s="4">
        <f>(B5*D5)*12</f>
        <v>0</v>
      </c>
    </row>
    <row r="6" spans="1:5" x14ac:dyDescent="0.2">
      <c r="A6" s="5"/>
      <c r="B6" s="47"/>
      <c r="C6" s="48"/>
      <c r="D6" s="6"/>
      <c r="E6" s="6"/>
    </row>
    <row r="7" spans="1:5" x14ac:dyDescent="0.2">
      <c r="A7" s="18" t="s">
        <v>4</v>
      </c>
      <c r="B7" s="49">
        <v>1</v>
      </c>
      <c r="C7" s="50"/>
      <c r="D7" s="17">
        <v>0</v>
      </c>
      <c r="E7" s="4">
        <f>(B7*D7)*12</f>
        <v>0</v>
      </c>
    </row>
    <row r="8" spans="1:5" x14ac:dyDescent="0.2">
      <c r="A8" s="5"/>
      <c r="B8" s="47"/>
      <c r="C8" s="48"/>
      <c r="D8" s="47"/>
      <c r="E8" s="48"/>
    </row>
    <row r="9" spans="1:5" x14ac:dyDescent="0.2">
      <c r="A9" s="18" t="s">
        <v>5</v>
      </c>
      <c r="B9" s="49">
        <v>1</v>
      </c>
      <c r="C9" s="50"/>
      <c r="D9" s="17">
        <v>0</v>
      </c>
      <c r="E9" s="4">
        <f>(B9*D9)*12</f>
        <v>0</v>
      </c>
    </row>
    <row r="10" spans="1:5" x14ac:dyDescent="0.2">
      <c r="A10" s="5"/>
      <c r="B10" s="47"/>
      <c r="C10" s="48"/>
      <c r="D10" s="47"/>
      <c r="E10" s="48"/>
    </row>
    <row r="11" spans="1:5" x14ac:dyDescent="0.2">
      <c r="A11" s="18" t="s">
        <v>38</v>
      </c>
      <c r="B11" s="49">
        <v>1</v>
      </c>
      <c r="C11" s="50"/>
      <c r="D11" s="17">
        <v>0</v>
      </c>
      <c r="E11" s="4">
        <f>(B11*D11)*72</f>
        <v>0</v>
      </c>
    </row>
    <row r="12" spans="1:5" x14ac:dyDescent="0.2">
      <c r="A12" s="5"/>
      <c r="B12" s="47"/>
      <c r="C12" s="48"/>
      <c r="D12" s="47"/>
      <c r="E12" s="48"/>
    </row>
    <row r="13" spans="1:5" x14ac:dyDescent="0.2">
      <c r="A13" s="18" t="s">
        <v>35</v>
      </c>
      <c r="B13" s="49">
        <v>3</v>
      </c>
      <c r="C13" s="50"/>
      <c r="D13" s="17">
        <v>0</v>
      </c>
      <c r="E13" s="4">
        <f>(B13*D13)*12</f>
        <v>0</v>
      </c>
    </row>
    <row r="14" spans="1:5" x14ac:dyDescent="0.2">
      <c r="A14" s="5"/>
      <c r="B14" s="47"/>
      <c r="C14" s="48"/>
      <c r="D14" s="47"/>
      <c r="E14" s="48"/>
    </row>
    <row r="15" spans="1:5" x14ac:dyDescent="0.2">
      <c r="A15" s="18" t="s">
        <v>33</v>
      </c>
      <c r="B15" s="49">
        <v>1</v>
      </c>
      <c r="C15" s="50"/>
      <c r="D15" s="17">
        <v>0</v>
      </c>
      <c r="E15" s="4">
        <f>(B15*D15)*12</f>
        <v>0</v>
      </c>
    </row>
    <row r="16" spans="1:5" x14ac:dyDescent="0.2">
      <c r="A16" s="5"/>
      <c r="B16" s="47"/>
      <c r="C16" s="48"/>
      <c r="D16" s="47"/>
      <c r="E16" s="48"/>
    </row>
    <row r="17" spans="1:6" x14ac:dyDescent="0.2">
      <c r="A17" s="18" t="s">
        <v>34</v>
      </c>
      <c r="B17" s="49">
        <v>22</v>
      </c>
      <c r="C17" s="50"/>
      <c r="D17" s="17">
        <v>0</v>
      </c>
      <c r="E17" s="4">
        <f>(B17*D17)*12</f>
        <v>0</v>
      </c>
    </row>
    <row r="18" spans="1:6" x14ac:dyDescent="0.2">
      <c r="A18" s="5"/>
      <c r="B18" s="47"/>
      <c r="C18" s="48"/>
      <c r="D18" s="47"/>
      <c r="E18" s="48"/>
    </row>
    <row r="19" spans="1:6" x14ac:dyDescent="0.2">
      <c r="A19" s="18" t="s">
        <v>37</v>
      </c>
      <c r="B19" s="49">
        <v>18</v>
      </c>
      <c r="C19" s="50"/>
      <c r="D19" s="17">
        <v>0</v>
      </c>
      <c r="E19" s="4">
        <f>(B19*D19)*12</f>
        <v>0</v>
      </c>
    </row>
    <row r="20" spans="1:6" x14ac:dyDescent="0.2">
      <c r="A20" s="5"/>
      <c r="B20" s="47"/>
      <c r="C20" s="48"/>
      <c r="D20" s="47"/>
      <c r="E20" s="48"/>
    </row>
    <row r="21" spans="1:6" x14ac:dyDescent="0.2">
      <c r="C21" s="22" t="s">
        <v>6</v>
      </c>
      <c r="E21" s="7">
        <f>SUM(E3,E5,E7,E9,E11,E13,E15,E17,E19)</f>
        <v>0</v>
      </c>
      <c r="F21" s="13"/>
    </row>
    <row r="23" spans="1:6" x14ac:dyDescent="0.2">
      <c r="A23" s="1" t="s">
        <v>54</v>
      </c>
      <c r="C23" s="12"/>
      <c r="D23" s="12"/>
    </row>
    <row r="24" spans="1:6" x14ac:dyDescent="0.2">
      <c r="A24" s="28"/>
      <c r="B24" s="29" t="s">
        <v>7</v>
      </c>
      <c r="C24" s="30" t="s">
        <v>30</v>
      </c>
      <c r="D24" s="30" t="s">
        <v>9</v>
      </c>
      <c r="E24" s="29" t="s">
        <v>31</v>
      </c>
    </row>
    <row r="25" spans="1:6" x14ac:dyDescent="0.2">
      <c r="A25" s="9" t="s">
        <v>51</v>
      </c>
      <c r="B25" s="31">
        <v>32</v>
      </c>
      <c r="C25" s="32">
        <v>0</v>
      </c>
      <c r="D25" s="32">
        <v>0</v>
      </c>
      <c r="E25" s="33">
        <f>((B25*C25)*60)+(D25*5)</f>
        <v>0</v>
      </c>
    </row>
    <row r="26" spans="1:6" x14ac:dyDescent="0.2">
      <c r="A26" s="9" t="s">
        <v>50</v>
      </c>
      <c r="B26" s="31">
        <v>32</v>
      </c>
      <c r="C26" s="32">
        <v>0</v>
      </c>
      <c r="D26" s="32">
        <v>0</v>
      </c>
      <c r="E26" s="33">
        <f>((B26*C26)*60)+(D26*5)</f>
        <v>0</v>
      </c>
    </row>
    <row r="27" spans="1:6" x14ac:dyDescent="0.2">
      <c r="A27" s="9" t="s">
        <v>52</v>
      </c>
      <c r="B27" s="31">
        <v>1</v>
      </c>
      <c r="C27" s="32">
        <v>0</v>
      </c>
      <c r="D27" s="32">
        <v>0</v>
      </c>
      <c r="E27" s="33">
        <f>((B27*C27)*12)+(D27*1)</f>
        <v>0</v>
      </c>
    </row>
    <row r="28" spans="1:6" x14ac:dyDescent="0.2">
      <c r="A28" s="9" t="s">
        <v>53</v>
      </c>
      <c r="B28" s="31">
        <v>1</v>
      </c>
      <c r="C28" s="32">
        <v>0</v>
      </c>
      <c r="D28" s="32">
        <v>0</v>
      </c>
      <c r="E28" s="33">
        <f>((B28*C28)*12)+(D28*1)</f>
        <v>0</v>
      </c>
    </row>
    <row r="29" spans="1:6" x14ac:dyDescent="0.2">
      <c r="A29" s="34"/>
      <c r="C29" s="12"/>
      <c r="D29" s="12" t="s">
        <v>6</v>
      </c>
      <c r="E29" s="35">
        <f>SUM(E25+E26+E28+E27)</f>
        <v>0</v>
      </c>
    </row>
    <row r="31" spans="1:6" x14ac:dyDescent="0.2">
      <c r="A31" s="1" t="s">
        <v>10</v>
      </c>
    </row>
    <row r="32" spans="1:6" x14ac:dyDescent="0.2">
      <c r="A32" s="8" t="s">
        <v>11</v>
      </c>
      <c r="B32" s="3" t="s">
        <v>12</v>
      </c>
      <c r="C32" s="3" t="s">
        <v>13</v>
      </c>
      <c r="D32" s="3" t="s">
        <v>14</v>
      </c>
      <c r="E32" s="3" t="s">
        <v>32</v>
      </c>
    </row>
    <row r="33" spans="1:6" x14ac:dyDescent="0.2">
      <c r="A33" s="9" t="s">
        <v>15</v>
      </c>
      <c r="B33" s="19">
        <v>118958</v>
      </c>
      <c r="C33" s="26">
        <v>0</v>
      </c>
      <c r="D33" s="10">
        <f>B33*C33</f>
        <v>0</v>
      </c>
      <c r="E33" s="10">
        <f>D33*12</f>
        <v>0</v>
      </c>
    </row>
    <row r="34" spans="1:6" x14ac:dyDescent="0.2">
      <c r="A34" s="11" t="s">
        <v>16</v>
      </c>
      <c r="B34" s="20">
        <v>54129</v>
      </c>
      <c r="C34" s="26">
        <v>0</v>
      </c>
      <c r="D34" s="4">
        <f>B34*C34</f>
        <v>0</v>
      </c>
      <c r="E34" s="4">
        <f>D34*12</f>
        <v>0</v>
      </c>
    </row>
    <row r="35" spans="1:6" x14ac:dyDescent="0.2">
      <c r="C35" s="12" t="s">
        <v>6</v>
      </c>
      <c r="D35" s="7">
        <f>SUM(D33:D34)</f>
        <v>0</v>
      </c>
      <c r="E35" s="7">
        <f>SUM(E33:E34)</f>
        <v>0</v>
      </c>
    </row>
    <row r="36" spans="1:6" x14ac:dyDescent="0.2">
      <c r="C36" s="12"/>
      <c r="D36" s="24"/>
      <c r="E36" s="25"/>
      <c r="F36" s="25"/>
    </row>
    <row r="37" spans="1:6" x14ac:dyDescent="0.2">
      <c r="A37" s="14"/>
      <c r="B37" s="13"/>
    </row>
    <row r="38" spans="1:6" x14ac:dyDescent="0.2">
      <c r="A38" s="1" t="s">
        <v>22</v>
      </c>
      <c r="B38" s="3" t="s">
        <v>23</v>
      </c>
    </row>
    <row r="39" spans="1:6" x14ac:dyDescent="0.2">
      <c r="A39" s="1"/>
      <c r="B39" s="7">
        <f>((E21+E29+E35)/12)</f>
        <v>0</v>
      </c>
    </row>
    <row r="41" spans="1:6" x14ac:dyDescent="0.2">
      <c r="A41" s="1" t="s">
        <v>26</v>
      </c>
      <c r="B41" s="3" t="s">
        <v>48</v>
      </c>
    </row>
    <row r="42" spans="1:6" x14ac:dyDescent="0.2">
      <c r="A42" s="1"/>
      <c r="B42" s="7">
        <f>B39*12</f>
        <v>0</v>
      </c>
    </row>
    <row r="43" spans="1:6" x14ac:dyDescent="0.2">
      <c r="B43" s="21"/>
    </row>
  </sheetData>
  <mergeCells count="26">
    <mergeCell ref="B19:C19"/>
    <mergeCell ref="B20:C20"/>
    <mergeCell ref="D20:E20"/>
    <mergeCell ref="B11:C11"/>
    <mergeCell ref="B12:C12"/>
    <mergeCell ref="D12:E12"/>
    <mergeCell ref="B17:C17"/>
    <mergeCell ref="B18:C18"/>
    <mergeCell ref="D18:E18"/>
    <mergeCell ref="B15:C15"/>
    <mergeCell ref="B16:C16"/>
    <mergeCell ref="D16:E16"/>
    <mergeCell ref="B13:C13"/>
    <mergeCell ref="B14:C14"/>
    <mergeCell ref="D14:E14"/>
    <mergeCell ref="B2:C2"/>
    <mergeCell ref="B3:C3"/>
    <mergeCell ref="B4:C4"/>
    <mergeCell ref="B5:C5"/>
    <mergeCell ref="B6:C6"/>
    <mergeCell ref="B7:C7"/>
    <mergeCell ref="B8:C8"/>
    <mergeCell ref="D8:E8"/>
    <mergeCell ref="B9:C9"/>
    <mergeCell ref="B10:C10"/>
    <mergeCell ref="D10:E10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96" orientation="landscape" r:id="rId1"/>
  <headerFooter>
    <oddHeader>&amp;LPrijzenblad Stichting CVO-AV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646fc-f820-4726-8de9-a53ff0549344">
      <Terms xmlns="http://schemas.microsoft.com/office/infopath/2007/PartnerControls"/>
    </lcf76f155ced4ddcb4097134ff3c332f>
    <TaxCatchAll xmlns="9554d12a-0469-47f4-875e-7e6347a1d1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F4162BA2E0A479672D628777BD120" ma:contentTypeVersion="14" ma:contentTypeDescription="Een nieuw document maken." ma:contentTypeScope="" ma:versionID="8ed54fbadbfd71fdf1e53b6696397aae">
  <xsd:schema xmlns:xsd="http://www.w3.org/2001/XMLSchema" xmlns:xs="http://www.w3.org/2001/XMLSchema" xmlns:p="http://schemas.microsoft.com/office/2006/metadata/properties" xmlns:ns2="0a7646fc-f820-4726-8de9-a53ff0549344" xmlns:ns3="9554d12a-0469-47f4-875e-7e6347a1d105" targetNamespace="http://schemas.microsoft.com/office/2006/metadata/properties" ma:root="true" ma:fieldsID="64d017e809caa839f6be4bed28b87a59" ns2:_="" ns3:_="">
    <xsd:import namespace="0a7646fc-f820-4726-8de9-a53ff0549344"/>
    <xsd:import namespace="9554d12a-0469-47f4-875e-7e6347a1d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646fc-f820-4726-8de9-a53ff0549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4d12a-0469-47f4-875e-7e6347a1d10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caac8cc-5c3a-4953-be0d-577e2f5d4c74}" ma:internalName="TaxCatchAll" ma:showField="CatchAllData" ma:web="9554d12a-0469-47f4-875e-7e6347a1d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D2BDA-F60A-4183-9ED5-AEE901FE3639}">
  <ds:schemaRefs>
    <ds:schemaRef ds:uri="http://schemas.microsoft.com/office/2006/metadata/properties"/>
    <ds:schemaRef ds:uri="http://schemas.microsoft.com/office/infopath/2007/PartnerControls"/>
    <ds:schemaRef ds:uri="0a7646fc-f820-4726-8de9-a53ff0549344"/>
    <ds:schemaRef ds:uri="9554d12a-0469-47f4-875e-7e6347a1d105"/>
  </ds:schemaRefs>
</ds:datastoreItem>
</file>

<file path=customXml/itemProps2.xml><?xml version="1.0" encoding="utf-8"?>
<ds:datastoreItem xmlns:ds="http://schemas.openxmlformats.org/officeDocument/2006/customXml" ds:itemID="{59BE1D95-7F6A-4F45-AB62-36498B305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646fc-f820-4726-8de9-a53ff0549344"/>
    <ds:schemaRef ds:uri="9554d12a-0469-47f4-875e-7e6347a1d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5 jaar</vt:lpstr>
      <vt:lpstr>Optionele verlenging 2x 1 jaar</vt:lpstr>
      <vt:lpstr>'Huur 5 jaar'!Afdrukbereik</vt:lpstr>
      <vt:lpstr>'Optionele verlenging 2x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dcterms:created xsi:type="dcterms:W3CDTF">2014-04-04T09:08:18Z</dcterms:created>
  <dcterms:modified xsi:type="dcterms:W3CDTF">2022-10-10T07:58:38Z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0x010100E8EF4162BA2E0A479672D628777BD120</vt:lpwstr>
  </property>
  <property fmtid="{D5CDD505-2E9C-101B-9397-08002B2CF9AE}" pid="3" name="MediaServiceImageTags">
    <vt:lpwstr/>
  </property>
</Properties>
</file>