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Bart-Jan de Beer\Projecten Stations\Visuele presentatiemiddelen\Vraagspecs\"/>
    </mc:Choice>
  </mc:AlternateContent>
  <xr:revisionPtr revIDLastSave="0" documentId="13_ncr:1_{809A6702-A1B6-4DA6-AA44-623FEC97DCCC}" xr6:coauthVersionLast="45" xr6:coauthVersionMax="47" xr10:uidLastSave="{00000000-0000-0000-0000-000000000000}"/>
  <bookViews>
    <workbookView xWindow="-120" yWindow="-120" windowWidth="20730" windowHeight="11160" tabRatio="789" xr2:uid="{00000000-000D-0000-FFFF-FFFF00000000}"/>
  </bookViews>
  <sheets>
    <sheet name="2.1 Elektr+Aanr gevaar" sheetId="2" r:id="rId1"/>
    <sheet name="2.2 Niet spoorspecif.risico's" sheetId="6" r:id="rId2"/>
    <sheet name="2.3 Risico's naar de omgeving" sheetId="5" r:id="rId3"/>
    <sheet name="2.4 Milieurisico's" sheetId="4" r:id="rId4"/>
    <sheet name="EF matrix" sheetId="3" r:id="rId5"/>
  </sheets>
  <definedNames>
    <definedName name="_xlnm.Print_Area" localSheetId="0">'2.1 Elektr+Aanr gevaar'!$A$1:$R$16</definedName>
    <definedName name="_xlnm.Print_Area" localSheetId="1">'2.2 Niet spoorspecif.risico''s'!$A$1:$R$10</definedName>
    <definedName name="_xlnm.Print_Area" localSheetId="2">'2.3 Risico''s naar de omgeving'!$A$1:$R$9</definedName>
    <definedName name="_xlnm.Print_Area" localSheetId="3">'2.4 Milieurisico''s'!$A$1:$R$6</definedName>
    <definedName name="_xlnm.Print_Titles" localSheetId="0">'2.1 Elektr+Aanr gevaar'!$1:$4</definedName>
    <definedName name="_xlnm.Print_Titles" localSheetId="1">'2.2 Niet spoorspecif.risico''s'!$1:$4</definedName>
    <definedName name="_xlnm.Print_Titles" localSheetId="2">'2.3 Risico''s naar de omgeving'!$1:$4</definedName>
    <definedName name="_xlnm.Print_Titles" localSheetId="3">'2.4 Milieurisico''s'!$1:$4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9" i="5" l="1"/>
  <c r="Q9" i="5" s="1"/>
  <c r="H9" i="5"/>
  <c r="I9" i="5" s="1"/>
  <c r="P8" i="5"/>
  <c r="Q8" i="5" s="1"/>
  <c r="H8" i="5"/>
  <c r="I8" i="5" s="1"/>
  <c r="O7" i="5"/>
  <c r="P7" i="5" s="1"/>
  <c r="Q7" i="5" s="1"/>
  <c r="H7" i="5"/>
  <c r="I7" i="5" s="1"/>
  <c r="A7" i="5"/>
  <c r="O6" i="4"/>
  <c r="N6" i="4"/>
  <c r="H6" i="4"/>
  <c r="I6" i="4" s="1"/>
  <c r="O5" i="4"/>
  <c r="N5" i="4"/>
  <c r="H5" i="4"/>
  <c r="I5" i="4" s="1"/>
  <c r="O9" i="6"/>
  <c r="N9" i="6"/>
  <c r="H9" i="6"/>
  <c r="I9" i="6" s="1"/>
  <c r="A9" i="6"/>
  <c r="P10" i="6"/>
  <c r="Q10" i="6" s="1"/>
  <c r="H10" i="6"/>
  <c r="I10" i="6" s="1"/>
  <c r="P9" i="6" l="1"/>
  <c r="Q9" i="6" s="1"/>
  <c r="P5" i="4"/>
  <c r="Q5" i="4" s="1"/>
  <c r="P6" i="4"/>
  <c r="Q6" i="4" s="1"/>
  <c r="P13" i="2" l="1"/>
  <c r="Q13" i="2" s="1"/>
  <c r="H13" i="2"/>
  <c r="I13" i="2" s="1"/>
  <c r="P15" i="2"/>
  <c r="Q15" i="2" s="1"/>
  <c r="H15" i="2"/>
  <c r="I15" i="2" s="1"/>
  <c r="P16" i="2"/>
  <c r="Q16" i="2" s="1"/>
  <c r="H16" i="2"/>
  <c r="I16" i="2" s="1"/>
  <c r="P12" i="2"/>
  <c r="Q12" i="2" s="1"/>
  <c r="P11" i="2"/>
  <c r="Q11" i="2" s="1"/>
  <c r="H12" i="2"/>
  <c r="I12" i="2" s="1"/>
  <c r="P10" i="2"/>
  <c r="Q10" i="2" s="1"/>
  <c r="H10" i="2"/>
  <c r="I10" i="2" s="1"/>
  <c r="P8" i="2"/>
  <c r="Q8" i="2" s="1"/>
  <c r="H8" i="2"/>
  <c r="I8" i="2" s="1"/>
  <c r="P14" i="2"/>
  <c r="Q14" i="2" s="1"/>
  <c r="H14" i="2"/>
  <c r="I14" i="2" s="1"/>
  <c r="H11" i="2"/>
  <c r="I11" i="2" s="1"/>
  <c r="P6" i="5"/>
  <c r="Q6" i="5" s="1"/>
  <c r="H6" i="5"/>
  <c r="I6" i="5" s="1"/>
  <c r="P5" i="5"/>
  <c r="Q5" i="5" s="1"/>
  <c r="H5" i="5"/>
  <c r="I5" i="5" s="1"/>
  <c r="P8" i="6"/>
  <c r="Q8" i="6" s="1"/>
  <c r="H8" i="6"/>
  <c r="I8" i="6" s="1"/>
  <c r="P7" i="6"/>
  <c r="Q7" i="6" s="1"/>
  <c r="H7" i="6"/>
  <c r="I7" i="6" s="1"/>
  <c r="P6" i="6"/>
  <c r="Q6" i="6" s="1"/>
  <c r="H6" i="6"/>
  <c r="I6" i="6" s="1"/>
  <c r="P5" i="6"/>
  <c r="Q5" i="6" s="1"/>
  <c r="H5" i="6"/>
  <c r="I5" i="6" s="1"/>
  <c r="P9" i="2"/>
  <c r="Q9" i="2" s="1"/>
  <c r="H9" i="2"/>
  <c r="I9" i="2" s="1"/>
  <c r="P7" i="2"/>
  <c r="Q7" i="2" s="1"/>
  <c r="H7" i="2"/>
  <c r="I7" i="2" s="1"/>
  <c r="P6" i="2"/>
  <c r="Q6" i="2" s="1"/>
  <c r="H6" i="2"/>
  <c r="I6" i="2" s="1"/>
  <c r="P5" i="2"/>
  <c r="Q5" i="2" s="1"/>
  <c r="H5" i="2"/>
  <c r="I5" i="2" s="1"/>
</calcChain>
</file>

<file path=xl/sharedStrings.xml><?xml version="1.0" encoding="utf-8"?>
<sst xmlns="http://schemas.openxmlformats.org/spreadsheetml/2006/main" count="290" uniqueCount="166">
  <si>
    <t>Schatting voor maatregelen</t>
  </si>
  <si>
    <t>Schatting na maatregelen</t>
  </si>
  <si>
    <t>In te vullen door V&amp;G CO</t>
  </si>
  <si>
    <t>Nr.</t>
  </si>
  <si>
    <t>Locatie</t>
  </si>
  <si>
    <t>Activiteit</t>
  </si>
  <si>
    <t>V&amp;G gevaar/risico</t>
  </si>
  <si>
    <t>Waarschijnlijkheid</t>
  </si>
  <si>
    <t>Blootstelling</t>
  </si>
  <si>
    <t>Ernst</t>
  </si>
  <si>
    <t>Risicoscore</t>
  </si>
  <si>
    <t>risicogrootte</t>
  </si>
  <si>
    <t>Motivatie evt. afdaling AHS</t>
  </si>
  <si>
    <t>Te nemen maatregelen</t>
  </si>
  <si>
    <t>Restrisico na nemen maatregelen</t>
  </si>
  <si>
    <t xml:space="preserve"> </t>
  </si>
  <si>
    <t xml:space="preserve">Risico = </t>
  </si>
  <si>
    <t>x</t>
  </si>
  <si>
    <t>Effect</t>
  </si>
  <si>
    <t>Absoluut Onmogelijk</t>
  </si>
  <si>
    <t>Vrijwel onmogelijk</t>
  </si>
  <si>
    <t>Zeer onwaarschijnlijk</t>
  </si>
  <si>
    <t>Alleen op lange termijn</t>
  </si>
  <si>
    <t>Ongewoon, maar mogelijk</t>
  </si>
  <si>
    <t>Goed mogelijk</t>
  </si>
  <si>
    <t>Zeer waarschijnlijk</t>
  </si>
  <si>
    <t>0,1</t>
  </si>
  <si>
    <t>0,2</t>
  </si>
  <si>
    <t>0,5</t>
  </si>
  <si>
    <t xml:space="preserve">
Blootstelling</t>
  </si>
  <si>
    <t>Zeer zelden</t>
  </si>
  <si>
    <t>Enkele malen per jaar</t>
  </si>
  <si>
    <t>Maandelijks</t>
  </si>
  <si>
    <t>Wekelijks of incidenteel</t>
  </si>
  <si>
    <t>Dagelijks tijdens werkzaamheden</t>
  </si>
  <si>
    <t>Voortdurend</t>
  </si>
  <si>
    <t>Betekenisvol</t>
  </si>
  <si>
    <t>Belangrijk</t>
  </si>
  <si>
    <t>Aanzienlijk</t>
  </si>
  <si>
    <t>Zeer ernstig</t>
  </si>
  <si>
    <t>Ramp</t>
  </si>
  <si>
    <t>Catastrofe</t>
  </si>
  <si>
    <t xml:space="preserve">
Eerste hulp vereist</t>
  </si>
  <si>
    <t>Arbeidsverzuim</t>
  </si>
  <si>
    <t>Ernstig letsel</t>
  </si>
  <si>
    <t>Een dode</t>
  </si>
  <si>
    <t>Verschillende doden</t>
  </si>
  <si>
    <t>Vele doden</t>
  </si>
  <si>
    <r>
      <t xml:space="preserve">Legenda Niveau </t>
    </r>
    <r>
      <rPr>
        <sz val="10"/>
        <color theme="1"/>
        <rFont val="Arial"/>
        <family val="2"/>
      </rPr>
      <t>(NVW H 4 De Arbeidshygiënische strategie)</t>
    </r>
  </si>
  <si>
    <t>&gt;320</t>
  </si>
  <si>
    <t>Zwart</t>
  </si>
  <si>
    <t>Werkzaamheden stoppen</t>
  </si>
  <si>
    <t>1. Bronaanpak (elimineren)</t>
  </si>
  <si>
    <t>160-320</t>
  </si>
  <si>
    <t>Rood</t>
  </si>
  <si>
    <t>Direct verbetering vereist</t>
  </si>
  <si>
    <t>2. Afschermen (isoleren)</t>
  </si>
  <si>
    <t>70-160</t>
  </si>
  <si>
    <t>Oranje</t>
  </si>
  <si>
    <t>Maatregelen vereist</t>
  </si>
  <si>
    <t>3. Collectieve bescherming</t>
  </si>
  <si>
    <t>20-70</t>
  </si>
  <si>
    <t>D. Groen</t>
  </si>
  <si>
    <t>Aandacht gevraagd</t>
  </si>
  <si>
    <t>4. Individuele bescherming</t>
  </si>
  <si>
    <t>&lt;20</t>
  </si>
  <si>
    <t>L. Groen</t>
  </si>
  <si>
    <t>Acceptabel</t>
  </si>
  <si>
    <t>in te vullen door V&amp;G CO en aan te vullen door V&amp;G CU (zie instructie)</t>
  </si>
  <si>
    <t>Verzamelen ploegleden
Verzorgen startwerkinstructie</t>
  </si>
  <si>
    <t>Aanrijdgevaar door treinen</t>
  </si>
  <si>
    <t>Bronmaatregel</t>
  </si>
  <si>
    <t>Oversteken van sporen voor aan- en afvoer van materialen en materieel naar perrons</t>
  </si>
  <si>
    <t>Zone A</t>
  </si>
  <si>
    <t>1. Buiten zone C verzamelen en de startwerkinstructie verzorgen</t>
  </si>
  <si>
    <t>Bestaande situatie: op sommige stations is geen ongelijkvloerse kruising aanwezig naar de perrons</t>
  </si>
  <si>
    <t>Oversteken overpad met groot en/of langzaam materieel</t>
  </si>
  <si>
    <t>Aan- en afvoer over de perrons</t>
  </si>
  <si>
    <t>Bestaande situatie: de infoplusmiddelen hangen op de perrons. Hier is beperkt ruimte aanwezig buiten zone B en C en zijn vaste objecten aanwezig.</t>
  </si>
  <si>
    <t>1,2,3</t>
  </si>
  <si>
    <t>Zone C</t>
  </si>
  <si>
    <t>Bestaande situatie: de infoplusmiddelen hangen op de perrons.</t>
  </si>
  <si>
    <t>Kleinschalige onderhoudswerkzaamheden
Uitvoeren reparaties
Vervangen van kleine onderdelen</t>
  </si>
  <si>
    <t>Inrichten werkterrein op perron
Plaatsen/ verwijderen afzetting rondom werkterrein</t>
  </si>
  <si>
    <t>Onderhoudswerkzaamheden
Vervangen grotere onderdelen van systemen zoals schermen</t>
  </si>
  <si>
    <t>1. Werken binnen de afzetting (zone C en daarbuiten)
2. Instructie aan personeel over locatie werkzaamheden en veiligheidszones</t>
  </si>
  <si>
    <t>1. Werken binnen de afzetting (zone C en daarbuiten)
2. Materieel voor werken op hoogte stabiliseren tegen omvallen richting spoor
3. Instructie aan personeel over locatie werkzaamheden en veiligheidszones</t>
  </si>
  <si>
    <t>Onvoldoende ruimte op perron om afzetting in zone C te plaatsen</t>
  </si>
  <si>
    <t>Onduidelijkheid over zone-indeling op perrons. Zone-indeling niet aangegeven</t>
  </si>
  <si>
    <t>Zone B</t>
  </si>
  <si>
    <t>1. Aan- en afvoer op de perrons uitvoeren in zone C en daarbuiten
2. Instructie personeel over de gebruiken aan- en afvoerroutes over het perron</t>
  </si>
  <si>
    <t>Door reizigers en/of objecten in zone B komen op het perron</t>
  </si>
  <si>
    <t>Instructie van grenswachter niet opvolgen</t>
  </si>
  <si>
    <t>1. Stellen grenswachter met afbakening (PW-GRW/A)
2. Plaatsen afbakening zover mogelijk buiten de gevarenzone
3. Werken binnen de afbakening / afzetting werkterrein
3. Instructie aan personeel over locatie werkzaamheden en veiligheidszones</t>
  </si>
  <si>
    <t>1. Stellen grenswachter met afbakening (PW-GRW/A)
2. Werken binnen de afbakening / afzetting werkterrein
3. Instructie aan personeel over locatie werkzaamheden en veiligheidszones</t>
  </si>
  <si>
    <t>1. Stellen grenswachter met afbakening (PW-GRW/A)
2. Werken binnen de afbakening / afzetting werkterrein
3. Materieel voor werken op hoogte stabiliseren tegen omvallen richting spoor
4. Instructie aan personeel over locatie werkzaamheden en veiligheidszones</t>
  </si>
  <si>
    <t>1. Waar mogelijk altijd gebruik maken van ongelijkvloerse kruisingen van het spoor (tunnels, bruggen)
2. Indien geen ongelijkvloerse kruising aanwezig is, gebruik maken van de aanwezige overpaden met overwegbeveiliging
3. Alleen oversteken met materiaal en handgereedschap wat makkelijk kan worden meegenomen
4. Bij oversteken met groot materieel welke handmatig is voort te bewegen deze laten begeleiden door een grenswachter
5. Oversteken met groot materieel (niet handmatig) alleen in een buitendiensstelling</t>
  </si>
  <si>
    <t>1. Buiten dienst stellen nevenspoor</t>
  </si>
  <si>
    <t>1. Aan- en afvoer op de perrons waar mogelijk uitvoeren in zone C en daarbuiten
2. Begeleiding aan- en afvoer door grenswachter (PW-GRW)
3. Instructie personeel over de gebruiken aan- en afvoerroutes over het perron</t>
  </si>
  <si>
    <t>Bestaande situatie: de infoplusmiddelen hangen op de perrons. Hier is beperkt ruimte aanwezig buiten zone B en C en zijn vaste objecten aanwezig.
Om een spoor buitendienst te nemen moet men in bijna alle gevallen het spoor fysiek betreden waardoor men direct bloot gesteld wordt aan het risico op aanrijdgevaar terwijl men voor de uitvoering in geen enkel geval binnen de gevarenzone hoeft te komen.</t>
  </si>
  <si>
    <t>Bestaande situatie: de infoplusmiddelen hangen op de perrons.
Om een spoor buitendienst te nemen moet men in bijna alle gevallen het spoor fysiek betreden waardoor men direct bloot gesteld wordt aan het risico op aanrijdgevaar terwijl men voor de uitvoering in geen enkel geval binnen de gevarenzone hoeft te komen.</t>
  </si>
  <si>
    <t>Nabijheidszone bovenleiding (binnen 1,5 meter)</t>
  </si>
  <si>
    <t>Onderhoudswerkzaamheden op hoogte</t>
  </si>
  <si>
    <t>Elektrocutiegevaar door bovenleiding</t>
  </si>
  <si>
    <t>Om de bovenleiding spanningsloos te nemen zijn meer risicovolle werkzaamheden nodig.</t>
  </si>
  <si>
    <t>1,5 meter afstand onbekend bij medewerkers</t>
  </si>
  <si>
    <t>1. Opstelling matereel zodanig dat het valbereik en het bereik van personen niet binnen de 1,5 meter van de bovenleiding komt
2. Instructie aan personeel over aan te houden afstand tot bovenleiding</t>
  </si>
  <si>
    <t>Werken op hoogte</t>
  </si>
  <si>
    <t>Onderhouden Infoplusmiddelen
Uitvoeren reparaties
Oplossen storingen</t>
  </si>
  <si>
    <t>De bestaande infoplusmiddelen hangen op hoogte (boven 2,5 meter)</t>
  </si>
  <si>
    <t>1. Gebruik van hulpmiddelen voor het werken op hoogte, waarbij de keuze voor soort hulpmiddel op basis van de AHS wordt gemaakt (hoogwerker, rolsteiger, trap) i.c.m. de risico's van aan- en afvoer en de grootte van de werkplek)</t>
  </si>
  <si>
    <t>Aan elektrische middelen</t>
  </si>
  <si>
    <t>Elektrocutiegevaar door laagspanning</t>
  </si>
  <si>
    <t>1. Spanningsloos werken
2. Werk uitvoeren conform NEN3140 – NEN1010 en met opgeleid / gecertificeerd personeel
3. Opstellen werkplan laagspanning</t>
  </si>
  <si>
    <t>Om te kunnen testen moet er spanning op de installatie staan. Anders kan de test niet worden uitgevoerd</t>
  </si>
  <si>
    <t>Bij infoplusmiddelen</t>
  </si>
  <si>
    <t>Vervangen van (grote) onderdelen van het systeem</t>
  </si>
  <si>
    <t>Vallende delen</t>
  </si>
  <si>
    <t>1. Geen andere werknemers in het werkgebied aanwezig tijdens het vervangen van (grote) onderdelen van het systeem
2. Niet onder de werkzaamheden door lopen
3. Voldoende ruime afzetting plaatsen</t>
  </si>
  <si>
    <t>Perron of stationshal</t>
  </si>
  <si>
    <t>Botsing met reizigers</t>
  </si>
  <si>
    <t>Parkeervoorziening</t>
  </si>
  <si>
    <t>Aan- en afvoer van materialen, gereedschappen en materieel
Laden en lossen op de parkeervoorziening</t>
  </si>
  <si>
    <t>Aanrijding van derden</t>
  </si>
  <si>
    <t>1. In overleg met de stationsbeheerder bepalen welke parkeervoorzieningen gebruikt kunnen worden
2. Auto's parkeren zonder belemmering voor reizigersstromen
3. Niet rijden door/via voetgangersgebied</t>
  </si>
  <si>
    <t>Voor de aan- en afvoer van materialen en materieel moet gebruik gemaakt worden van de reguliere toegangen van het station. Gebruik maken van het spoor voor aan- en afvoer is zonder buitendienststelling niet mogelijk</t>
  </si>
  <si>
    <t>Aan- en afvoer van materialen, gereedschappen en materieel
Gebruik maken van reizigersvoorzieningen zoals de lift</t>
  </si>
  <si>
    <t>Op perron</t>
  </si>
  <si>
    <t>Vrijkomen van gevaarlijke stoffen door lekkage of verkeerd gebruik
Verontreiniging van water, lucht of bodem. Schade aan milieu</t>
  </si>
  <si>
    <t>Uitvoeren onderhouds- en reparatiewerkzaamheden aan infoplusmiddelen</t>
  </si>
  <si>
    <t>Lekkage van (hydroliek) olie / brandstoffen in bodem / oppervlakte water vanuit gereedschap en machines</t>
  </si>
  <si>
    <t>1,3,4</t>
  </si>
  <si>
    <t>Er wordt voor de werkzaamheden gebruik gemaakt van gereedschappen en machines</t>
  </si>
  <si>
    <t>Medewerkers onbekend met gebruik van spill-kit</t>
  </si>
  <si>
    <t>Geluidsoverlast</t>
  </si>
  <si>
    <t>Geluidshinder</t>
  </si>
  <si>
    <t>1. In overleg met de stationsbeheerder de aan- en afvoerroutes door de stationshal en over de perron bepalen
2. Aan- en afvoer uitvoeren buiten spitstijden</t>
  </si>
  <si>
    <t>De stations blijven in gebruik tijdens de werkzaamheden</t>
  </si>
  <si>
    <t>1. Geluidsoverlast zoveel mogelijk beperken door zo min mogelijk met geluidsbronnen te werken
2. Werkzaamheden waarbij veel geluid ontstaat, overdag uitvoeren</t>
  </si>
  <si>
    <t>Reizigers lopen door aan- en afvoerroute heen</t>
  </si>
  <si>
    <t>Vallende delen in reizigersgebied</t>
  </si>
  <si>
    <t>Reizigers lopen door werkgebied heen</t>
  </si>
  <si>
    <t>1. Voldoende ruime afzetting plaatsen</t>
  </si>
  <si>
    <t>Het geluidsloos uitvoeren van de werkzaamheden is niet mogelijk omdat voor verschillende soorten werkzaamheden gereedschap en machines nodig zijn</t>
  </si>
  <si>
    <t>Het is niet bekend of Chroom6 aanwezig is op bestaande objecten op de locatie. Voor ProRail objecten geldt dat alle gecoate onderdelen als Chroom6 moeten worden beschouwd.</t>
  </si>
  <si>
    <t>Gezondheidsschade door raken van Chroom6-houdende verfsystemen</t>
  </si>
  <si>
    <t>Naast objecten met chroom6-houdende verfsystemen</t>
  </si>
  <si>
    <t>1. Werk uitvoeren conform NEN3140 – NEN1010 en RLN00214 en werken met opgeleid / gecertificeerd personeel
2. Opstellen werkplan laagspanning
3. Afstand houden tot installatie</t>
  </si>
  <si>
    <t>Fysieke belasting door tilwerkzaamheden</t>
  </si>
  <si>
    <t>Het is niet bekend hoe zwaar de elementen kunnen zijn.</t>
  </si>
  <si>
    <t>1. Voorkom dat objecten met mogelijke chroom6-houdende verfsystemen geraakt worden tijdens de werkzaamheden. Houdt voldoende afstand</t>
  </si>
  <si>
    <t>1. Gebruik maken van hulpmiddelen voor het omhoog tillen van zware onderdelen</t>
  </si>
  <si>
    <t>Inrichten werkterrein, plaatsen materieel</t>
  </si>
  <si>
    <t>Blokkeren brandblusvoorzieningen en/of nooduitgangen</t>
  </si>
  <si>
    <t>1. Werknemers instrueren over vrijhouden van vluchtwegen, nooduitgangen en brandblusvoorzieningen</t>
  </si>
  <si>
    <r>
      <rPr>
        <b/>
        <sz val="10"/>
        <rFont val="Arial"/>
        <family val="2"/>
      </rPr>
      <t>AHS</t>
    </r>
    <r>
      <rPr>
        <sz val="10"/>
        <rFont val="Arial"/>
        <family val="2"/>
      </rPr>
      <t xml:space="preserve"> (1,2,3,4)</t>
    </r>
  </si>
  <si>
    <t>Testen en inbedrijf stellen infoplusmiddelen</t>
  </si>
  <si>
    <t>1. Gebruik alleen gevaarlijke stoffen als dit echt nodig is
2. Als schadelijke stoffen vervangen kunnen worden voor een stof welke niet gevaarlijk is voor het milieu, zorg er dan voor dat dit wordt uitgevoerd
3. Zorg ervoor dat tijdens werkzaamheden met gevaarlijke stoffen er altijd een lekbak aanwezig is om te voorkomen dat de stof in het milieu kan komen</t>
  </si>
  <si>
    <t>1. Toepassen biologisch afbreekbare olie
2. 'Spill-kit' aanwezig op locatie en voor alle werknemers toegankelijk</t>
  </si>
  <si>
    <t>Perron</t>
  </si>
  <si>
    <t>Maatregelen conform BR Werken op perrons
1. Plaatsen afzetting in zone C (min. 5 tegels vanaf de perronrand). Niet in zone B
2. Te gebruiken materieel buiten zone B plaatsen
3. Instructie aan personeel over locatie werkzaamheden en veiligheidszones</t>
  </si>
  <si>
    <t>Versie datum 14-03-2022                      Schatting voor maatregelen</t>
  </si>
  <si>
    <t>Elektrocutie en aanrijdgevaar</t>
  </si>
  <si>
    <t>Niet spoorspecifieke risico's</t>
  </si>
  <si>
    <t>Risico's naar de omgeving</t>
  </si>
  <si>
    <t>Milieurisico's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</si>
</sst>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b/>
      <sz val="10"/>
      <name val="Arial"/>
      <family val="2"/>
    </font>
    <font>
      <b/>
      <sz val="10"/>
      <color rgb="FFFFFFFF"/>
      <name val="Arial"/>
      <family val="2"/>
    </font>
    <font>
      <sz val="10"/>
      <color rgb="FF000000"/>
      <name val="Arial"/>
      <family val="2"/>
    </font>
    <font>
      <b/>
      <sz val="10"/>
      <name val="Arial"/>
      <family val="2"/>
    </font>
    <font>
      <sz val="10"/>
      <name val="Arial"/>
      <family val="2"/>
    </font>
    <font>
      <sz val="10"/>
      <color rgb="FF000000"/>
      <name val="Arial"/>
      <family val="2"/>
    </font>
    <font>
      <b/>
      <sz val="14"/>
      <name val="Arial"/>
      <family val="2"/>
    </font>
    <font>
      <b/>
      <sz val="14"/>
      <color rgb="FFFFFFFF"/>
      <name val="Arial"/>
      <family val="2"/>
    </font>
    <font>
      <b/>
      <sz val="14"/>
      <color rgb="FF000000"/>
      <name val="Arial"/>
      <family val="2"/>
    </font>
    <font>
      <sz val="14"/>
      <name val="Arial"/>
      <family val="2"/>
    </font>
    <font>
      <sz val="12"/>
      <name val="Arial"/>
      <family val="2"/>
    </font>
    <font>
      <sz val="12"/>
      <color rgb="FFFFFFFF"/>
      <name val="Arial"/>
      <family val="2"/>
    </font>
    <font>
      <b/>
      <sz val="12"/>
      <color rgb="FF000000"/>
      <name val="Calibri"/>
      <family val="2"/>
    </font>
    <font>
      <b/>
      <sz val="11"/>
      <color rgb="FF000000"/>
      <name val="Calibri"/>
      <family val="2"/>
    </font>
    <font>
      <b/>
      <sz val="14"/>
      <color rgb="FF000000"/>
      <name val="Calibri"/>
      <family val="2"/>
    </font>
    <font>
      <sz val="11"/>
      <color rgb="FF000000"/>
      <name val="Calibri"/>
      <family val="2"/>
    </font>
    <font>
      <sz val="11"/>
      <color rgb="FFFFFFFF"/>
      <name val="Arial"/>
      <family val="2"/>
    </font>
    <font>
      <sz val="11"/>
      <name val="Arial"/>
      <family val="2"/>
    </font>
    <font>
      <b/>
      <sz val="10"/>
      <color rgb="FFFFFFFF"/>
      <name val="Arial"/>
      <family val="2"/>
    </font>
    <font>
      <sz val="10"/>
      <color theme="1"/>
      <name val="Arial"/>
      <family val="2"/>
    </font>
    <font>
      <b/>
      <sz val="10"/>
      <color theme="1"/>
      <name val="Arial"/>
      <family val="2"/>
    </font>
    <font>
      <sz val="18"/>
      <color theme="1"/>
      <name val="Calibri"/>
      <family val="2"/>
      <scheme val="minor"/>
    </font>
  </fonts>
  <fills count="10">
    <fill>
      <patternFill patternType="none"/>
    </fill>
    <fill>
      <patternFill patternType="gray125"/>
    </fill>
    <fill>
      <patternFill patternType="solid">
        <fgColor rgb="FFC0D59A"/>
        <bgColor rgb="FFC0D59A"/>
      </patternFill>
    </fill>
    <fill>
      <patternFill patternType="solid">
        <fgColor rgb="FF9BBC5B"/>
        <bgColor rgb="FF9BBC5B"/>
      </patternFill>
    </fill>
    <fill>
      <patternFill patternType="solid">
        <fgColor rgb="FFFFFFFF"/>
        <bgColor rgb="FFFFFFFF"/>
      </patternFill>
    </fill>
    <fill>
      <patternFill patternType="solid">
        <fgColor rgb="FF000000"/>
        <bgColor rgb="FF000000"/>
      </patternFill>
    </fill>
    <fill>
      <patternFill patternType="solid">
        <fgColor rgb="FFFFD966"/>
        <bgColor rgb="FFFFD966"/>
      </patternFill>
    </fill>
    <fill>
      <patternFill patternType="solid">
        <fgColor rgb="FFC24F4F"/>
        <bgColor rgb="FFC24F4F"/>
      </patternFill>
    </fill>
    <fill>
      <patternFill patternType="solid">
        <fgColor rgb="FFF3F3F3"/>
        <bgColor rgb="FFF3F3F3"/>
      </patternFill>
    </fill>
    <fill>
      <patternFill patternType="solid">
        <fgColor theme="8" tint="0.39997558519241921"/>
        <bgColor rgb="FF9BBC5B"/>
      </patternFill>
    </fill>
  </fills>
  <borders count="34">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s>
  <cellStyleXfs count="2">
    <xf numFmtId="0" fontId="0" fillId="0" borderId="0"/>
    <xf numFmtId="0" fontId="7" fillId="0" borderId="0"/>
  </cellStyleXfs>
  <cellXfs count="198">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center" vertical="top"/>
    </xf>
    <xf numFmtId="0" fontId="1" fillId="0" borderId="1" xfId="0" applyFont="1" applyBorder="1" applyAlignment="1">
      <alignment horizontal="center" vertical="top"/>
    </xf>
    <xf numFmtId="0" fontId="2" fillId="0" borderId="1" xfId="0" applyFont="1" applyBorder="1" applyAlignment="1">
      <alignment horizontal="center" vertical="center" textRotation="90"/>
    </xf>
    <xf numFmtId="0" fontId="2" fillId="4" borderId="1" xfId="0" applyFont="1" applyFill="1" applyBorder="1" applyAlignment="1">
      <alignment horizontal="center" vertical="center" textRotation="90"/>
    </xf>
    <xf numFmtId="0" fontId="2" fillId="4" borderId="1"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4" fillId="4" borderId="3" xfId="0" applyFont="1" applyFill="1" applyBorder="1" applyAlignment="1">
      <alignment horizontal="left" vertical="top" wrapText="1"/>
    </xf>
    <xf numFmtId="0" fontId="1" fillId="4" borderId="3" xfId="0" applyFont="1" applyFill="1" applyBorder="1" applyAlignment="1">
      <alignment horizontal="left" vertical="top" wrapText="1"/>
    </xf>
    <xf numFmtId="0" fontId="2" fillId="4" borderId="3" xfId="0" applyFont="1" applyFill="1" applyBorder="1" applyAlignment="1">
      <alignment horizontal="left" vertical="top" wrapText="1"/>
    </xf>
    <xf numFmtId="0" fontId="5" fillId="8" borderId="0" xfId="0" applyFont="1" applyFill="1"/>
    <xf numFmtId="0" fontId="6" fillId="8" borderId="0" xfId="0" applyFont="1" applyFill="1" applyAlignment="1">
      <alignment horizontal="center"/>
    </xf>
    <xf numFmtId="0" fontId="8" fillId="0" borderId="3" xfId="0" applyFont="1" applyBorder="1" applyAlignment="1">
      <alignment vertical="center"/>
    </xf>
    <xf numFmtId="0" fontId="8" fillId="0" borderId="0" xfId="0" applyFont="1" applyAlignment="1">
      <alignment horizontal="center" vertical="center"/>
    </xf>
    <xf numFmtId="0" fontId="8" fillId="0" borderId="3" xfId="0" applyFont="1" applyBorder="1" applyAlignment="1">
      <alignment horizontal="center" vertical="center"/>
    </xf>
    <xf numFmtId="0" fontId="6" fillId="0" borderId="0" xfId="0" applyFont="1" applyAlignment="1">
      <alignment horizontal="center"/>
    </xf>
    <xf numFmtId="0" fontId="6" fillId="8" borderId="0" xfId="0" applyFont="1" applyFill="1"/>
    <xf numFmtId="0" fontId="5" fillId="0" borderId="0" xfId="0" applyFont="1"/>
    <xf numFmtId="0" fontId="6" fillId="4" borderId="0" xfId="0" applyFont="1" applyFill="1" applyAlignment="1">
      <alignment horizontal="center"/>
    </xf>
    <xf numFmtId="0" fontId="5" fillId="4" borderId="0" xfId="0" applyFont="1" applyFill="1"/>
    <xf numFmtId="0" fontId="8" fillId="8" borderId="0" xfId="0" applyFont="1" applyFill="1" applyAlignment="1">
      <alignment horizontal="center"/>
    </xf>
    <xf numFmtId="0" fontId="8" fillId="2" borderId="4" xfId="0" applyFont="1" applyFill="1" applyBorder="1" applyAlignment="1">
      <alignment horizontal="center" wrapText="1"/>
    </xf>
    <xf numFmtId="0" fontId="8" fillId="3" borderId="4" xfId="0" applyFont="1" applyFill="1" applyBorder="1" applyAlignment="1">
      <alignment horizontal="center" wrapText="1"/>
    </xf>
    <xf numFmtId="0" fontId="8" fillId="6" borderId="4" xfId="0" applyFont="1" applyFill="1" applyBorder="1" applyAlignment="1">
      <alignment horizontal="center" wrapText="1"/>
    </xf>
    <xf numFmtId="0" fontId="9" fillId="7" borderId="5" xfId="0" applyFont="1" applyFill="1" applyBorder="1" applyAlignment="1">
      <alignment wrapText="1"/>
    </xf>
    <xf numFmtId="0" fontId="9" fillId="5" borderId="6" xfId="0" applyFont="1" applyFill="1" applyBorder="1" applyAlignment="1">
      <alignment horizontal="center" wrapText="1"/>
    </xf>
    <xf numFmtId="0" fontId="10" fillId="2" borderId="1" xfId="0" applyFont="1" applyFill="1" applyBorder="1" applyAlignment="1">
      <alignment horizontal="center"/>
    </xf>
    <xf numFmtId="0" fontId="10" fillId="3" borderId="1" xfId="0" applyFont="1" applyFill="1" applyBorder="1" applyAlignment="1">
      <alignment horizontal="center"/>
    </xf>
    <xf numFmtId="0" fontId="10" fillId="6" borderId="1" xfId="0" applyFont="1" applyFill="1" applyBorder="1" applyAlignment="1">
      <alignment horizontal="center"/>
    </xf>
    <xf numFmtId="0" fontId="9" fillId="7" borderId="2" xfId="0" applyFont="1" applyFill="1" applyBorder="1" applyAlignment="1">
      <alignment horizontal="center"/>
    </xf>
    <xf numFmtId="0" fontId="9" fillId="5" borderId="7" xfId="0" applyFont="1" applyFill="1" applyBorder="1" applyAlignment="1">
      <alignment horizontal="center"/>
    </xf>
    <xf numFmtId="0" fontId="9" fillId="7" borderId="4" xfId="0" applyFont="1" applyFill="1" applyBorder="1" applyAlignment="1">
      <alignment horizontal="center" wrapText="1"/>
    </xf>
    <xf numFmtId="0" fontId="9" fillId="5" borderId="0" xfId="0" applyFont="1" applyFill="1" applyAlignment="1"/>
    <xf numFmtId="0" fontId="9" fillId="7" borderId="1" xfId="0" applyFont="1" applyFill="1" applyBorder="1" applyAlignment="1">
      <alignment horizontal="center"/>
    </xf>
    <xf numFmtId="0" fontId="9" fillId="5" borderId="0" xfId="0" applyFont="1" applyFill="1" applyAlignment="1">
      <alignment horizontal="center"/>
    </xf>
    <xf numFmtId="0" fontId="8" fillId="8" borderId="0" xfId="0" applyFont="1" applyFill="1" applyAlignment="1"/>
    <xf numFmtId="0" fontId="8" fillId="8" borderId="0" xfId="0" applyFont="1" applyFill="1"/>
    <xf numFmtId="0" fontId="11" fillId="4" borderId="0" xfId="0" applyFont="1" applyFill="1" applyAlignment="1">
      <alignment horizontal="center"/>
    </xf>
    <xf numFmtId="0" fontId="8" fillId="4" borderId="0" xfId="0" applyFont="1" applyFill="1"/>
    <xf numFmtId="0" fontId="9" fillId="5" borderId="4" xfId="0" applyFont="1" applyFill="1" applyBorder="1" applyAlignment="1">
      <alignment horizontal="center" wrapText="1"/>
    </xf>
    <xf numFmtId="0" fontId="11" fillId="4" borderId="0" xfId="0" applyFont="1" applyFill="1" applyAlignment="1">
      <alignment horizontal="center" wrapText="1"/>
    </xf>
    <xf numFmtId="0" fontId="8" fillId="4" borderId="0" xfId="0" applyFont="1" applyFill="1" applyAlignment="1">
      <alignment wrapText="1"/>
    </xf>
    <xf numFmtId="0" fontId="12" fillId="3" borderId="8" xfId="0" applyFont="1" applyFill="1" applyBorder="1" applyAlignment="1">
      <alignment horizontal="center" wrapText="1"/>
    </xf>
    <xf numFmtId="0" fontId="12" fillId="6" borderId="8" xfId="0" applyFont="1" applyFill="1" applyBorder="1" applyAlignment="1">
      <alignment horizontal="center" wrapText="1"/>
    </xf>
    <xf numFmtId="0" fontId="13" fillId="7" borderId="8" xfId="0" applyFont="1" applyFill="1" applyBorder="1" applyAlignment="1">
      <alignment horizontal="center" wrapText="1"/>
    </xf>
    <xf numFmtId="0" fontId="13" fillId="5" borderId="8" xfId="0" applyFont="1" applyFill="1" applyBorder="1" applyAlignment="1">
      <alignment horizontal="center" wrapText="1"/>
    </xf>
    <xf numFmtId="0" fontId="8" fillId="3" borderId="1" xfId="0" applyFont="1" applyFill="1" applyBorder="1" applyAlignment="1">
      <alignment horizontal="center"/>
    </xf>
    <xf numFmtId="0" fontId="8" fillId="6" borderId="1" xfId="0" applyFont="1" applyFill="1" applyBorder="1" applyAlignment="1">
      <alignment horizontal="center"/>
    </xf>
    <xf numFmtId="0" fontId="9" fillId="5" borderId="1" xfId="0" applyFont="1" applyFill="1" applyBorder="1" applyAlignment="1">
      <alignment horizontal="center"/>
    </xf>
    <xf numFmtId="0" fontId="16" fillId="4" borderId="0" xfId="0" applyFont="1" applyFill="1" applyAlignment="1">
      <alignment horizontal="center"/>
    </xf>
    <xf numFmtId="0" fontId="17" fillId="4" borderId="0" xfId="0" applyFont="1" applyFill="1" applyAlignment="1"/>
    <xf numFmtId="0" fontId="16" fillId="8" borderId="0" xfId="0" applyFont="1" applyFill="1" applyAlignment="1">
      <alignment horizontal="center"/>
    </xf>
    <xf numFmtId="0" fontId="17" fillId="8" borderId="0" xfId="0" applyFont="1" applyFill="1" applyAlignment="1"/>
    <xf numFmtId="0" fontId="6" fillId="8" borderId="0" xfId="0" applyFont="1" applyFill="1" applyAlignment="1"/>
    <xf numFmtId="0" fontId="5" fillId="0" borderId="0" xfId="0" applyFont="1" applyAlignment="1">
      <alignment horizontal="center"/>
    </xf>
    <xf numFmtId="0" fontId="9" fillId="5" borderId="3" xfId="0" applyFont="1" applyFill="1" applyBorder="1" applyAlignment="1">
      <alignment horizontal="center"/>
    </xf>
    <xf numFmtId="0" fontId="9" fillId="5" borderId="3" xfId="0" applyFont="1" applyFill="1" applyBorder="1" applyAlignment="1"/>
    <xf numFmtId="0" fontId="18" fillId="5" borderId="3" xfId="0" applyFont="1" applyFill="1" applyBorder="1" applyAlignment="1"/>
    <xf numFmtId="0" fontId="9" fillId="7" borderId="3" xfId="0" applyFont="1" applyFill="1" applyBorder="1" applyAlignment="1">
      <alignment horizontal="center"/>
    </xf>
    <xf numFmtId="0" fontId="9" fillId="7" borderId="3" xfId="0" applyFont="1" applyFill="1" applyBorder="1" applyAlignment="1"/>
    <xf numFmtId="0" fontId="18" fillId="7" borderId="3" xfId="0" applyFont="1" applyFill="1" applyBorder="1" applyAlignment="1"/>
    <xf numFmtId="0" fontId="8" fillId="6" borderId="3" xfId="0" applyFont="1" applyFill="1" applyBorder="1" applyAlignment="1">
      <alignment horizontal="center"/>
    </xf>
    <xf numFmtId="0" fontId="8" fillId="6" borderId="3" xfId="0" applyFont="1" applyFill="1" applyBorder="1" applyAlignment="1"/>
    <xf numFmtId="0" fontId="19" fillId="6" borderId="3" xfId="0" applyFont="1" applyFill="1" applyBorder="1" applyAlignment="1"/>
    <xf numFmtId="0" fontId="8" fillId="3" borderId="3" xfId="0" applyFont="1" applyFill="1" applyBorder="1" applyAlignment="1">
      <alignment horizontal="center"/>
    </xf>
    <xf numFmtId="0" fontId="8" fillId="3" borderId="3" xfId="0" applyFont="1" applyFill="1" applyBorder="1" applyAlignment="1"/>
    <xf numFmtId="0" fontId="19" fillId="3" borderId="3" xfId="0" applyFont="1" applyFill="1" applyBorder="1" applyAlignment="1"/>
    <xf numFmtId="0" fontId="5" fillId="8" borderId="0" xfId="0" applyFont="1" applyFill="1" applyAlignment="1">
      <alignment vertical="center"/>
    </xf>
    <xf numFmtId="0" fontId="8" fillId="2" borderId="3" xfId="0" applyFont="1" applyFill="1" applyBorder="1" applyAlignment="1">
      <alignment horizontal="center"/>
    </xf>
    <xf numFmtId="0" fontId="8" fillId="2" borderId="3" xfId="0" applyFont="1" applyFill="1" applyBorder="1" applyAlignment="1"/>
    <xf numFmtId="0" fontId="19" fillId="2" borderId="3" xfId="0" applyFont="1" applyFill="1" applyBorder="1" applyAlignment="1"/>
    <xf numFmtId="0" fontId="0" fillId="0" borderId="0" xfId="0" applyAlignment="1">
      <alignment horizontal="center" vertical="center"/>
    </xf>
    <xf numFmtId="0" fontId="1" fillId="0"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0" fillId="0" borderId="0" xfId="0" applyAlignment="1">
      <alignment wrapText="1"/>
    </xf>
    <xf numFmtId="0" fontId="22" fillId="0" borderId="0" xfId="0" applyFont="1" applyAlignment="1">
      <alignment vertical="center"/>
    </xf>
    <xf numFmtId="0" fontId="7" fillId="0" borderId="0" xfId="0" applyFont="1" applyAlignment="1">
      <alignment horizontal="left" vertical="center" indent="1"/>
    </xf>
    <xf numFmtId="0" fontId="6" fillId="0" borderId="1" xfId="0" applyFont="1" applyBorder="1" applyAlignment="1">
      <alignment vertical="top" wrapText="1"/>
    </xf>
    <xf numFmtId="0" fontId="1" fillId="4" borderId="9" xfId="0" applyFont="1" applyFill="1" applyBorder="1" applyAlignment="1">
      <alignment horizontal="left" vertical="top" wrapText="1"/>
    </xf>
    <xf numFmtId="0" fontId="6" fillId="4" borderId="9" xfId="0" applyFont="1" applyFill="1" applyBorder="1" applyAlignment="1">
      <alignment horizontal="left" vertical="top" wrapText="1"/>
    </xf>
    <xf numFmtId="0" fontId="0" fillId="0" borderId="0" xfId="0" applyFont="1" applyAlignment="1"/>
    <xf numFmtId="0" fontId="15" fillId="8" borderId="0" xfId="0" applyFont="1" applyFill="1" applyAlignment="1">
      <alignment horizontal="center"/>
    </xf>
    <xf numFmtId="0" fontId="2" fillId="0" borderId="1" xfId="0" applyFont="1" applyBorder="1" applyAlignment="1">
      <alignment horizontal="center" vertical="center"/>
    </xf>
    <xf numFmtId="0" fontId="6" fillId="4" borderId="1" xfId="0" applyFont="1" applyFill="1" applyBorder="1" applyAlignment="1">
      <alignment horizontal="left" vertical="top" wrapText="1"/>
    </xf>
    <xf numFmtId="0" fontId="6" fillId="0" borderId="3" xfId="0" applyFont="1" applyBorder="1" applyAlignment="1">
      <alignment horizontal="left" vertical="top" wrapText="1"/>
    </xf>
    <xf numFmtId="0" fontId="6" fillId="4" borderId="3" xfId="0" applyFont="1" applyFill="1" applyBorder="1" applyAlignment="1">
      <alignment horizontal="left" vertical="top" wrapText="1"/>
    </xf>
    <xf numFmtId="0" fontId="5" fillId="0" borderId="1" xfId="0" applyFont="1" applyBorder="1" applyAlignment="1">
      <alignment horizontal="center" vertical="center"/>
    </xf>
    <xf numFmtId="0" fontId="6" fillId="0" borderId="10" xfId="0" applyFont="1" applyBorder="1" applyAlignment="1">
      <alignment horizontal="center" vertical="center" wrapText="1"/>
    </xf>
    <xf numFmtId="0" fontId="6" fillId="0" borderId="9" xfId="0" applyFont="1" applyBorder="1" applyAlignment="1">
      <alignment horizontal="left" vertical="top" wrapText="1"/>
    </xf>
    <xf numFmtId="0" fontId="6" fillId="0" borderId="9" xfId="0" applyFont="1" applyBorder="1" applyAlignment="1">
      <alignment vertical="top" wrapText="1"/>
    </xf>
    <xf numFmtId="0" fontId="5" fillId="0" borderId="9" xfId="0" applyFont="1" applyBorder="1" applyAlignment="1">
      <alignment horizontal="center" vertical="top"/>
    </xf>
    <xf numFmtId="0" fontId="6" fillId="0" borderId="9" xfId="0" applyFont="1" applyBorder="1" applyAlignment="1">
      <alignment horizontal="center" vertical="top"/>
    </xf>
    <xf numFmtId="0" fontId="5" fillId="0" borderId="9" xfId="0" applyFont="1" applyBorder="1" applyAlignment="1">
      <alignment horizontal="center" vertical="center" textRotation="90"/>
    </xf>
    <xf numFmtId="0" fontId="5" fillId="4" borderId="9" xfId="0" applyFont="1" applyFill="1" applyBorder="1" applyAlignment="1">
      <alignment horizontal="center" vertical="top" wrapText="1"/>
    </xf>
    <xf numFmtId="0" fontId="7" fillId="4" borderId="9" xfId="0" applyFont="1" applyFill="1" applyBorder="1" applyAlignment="1">
      <alignment horizontal="center" vertical="top"/>
    </xf>
    <xf numFmtId="0" fontId="7" fillId="4" borderId="9" xfId="0" applyFont="1" applyFill="1" applyBorder="1" applyAlignment="1">
      <alignment horizontal="center" vertical="center" textRotation="90"/>
    </xf>
    <xf numFmtId="0" fontId="6" fillId="4" borderId="11" xfId="0" applyFont="1" applyFill="1" applyBorder="1" applyAlignment="1">
      <alignment horizontal="left" vertical="top" wrapText="1"/>
    </xf>
    <xf numFmtId="0" fontId="3" fillId="3" borderId="12" xfId="0" applyFont="1" applyFill="1" applyBorder="1" applyAlignment="1"/>
    <xf numFmtId="0" fontId="3" fillId="3" borderId="13" xfId="0" applyFont="1" applyFill="1" applyBorder="1" applyAlignment="1"/>
    <xf numFmtId="0" fontId="3" fillId="3" borderId="14" xfId="0" applyFont="1" applyFill="1" applyBorder="1"/>
    <xf numFmtId="0" fontId="1" fillId="0" borderId="16" xfId="0" applyFont="1" applyBorder="1" applyAlignment="1">
      <alignment horizontal="center" vertical="center" wrapText="1"/>
    </xf>
    <xf numFmtId="0" fontId="1" fillId="0" borderId="17" xfId="0" applyFont="1" applyFill="1" applyBorder="1" applyAlignment="1">
      <alignment horizontal="left" vertical="top" wrapText="1"/>
    </xf>
    <xf numFmtId="0" fontId="6" fillId="0" borderId="17" xfId="0" applyFont="1" applyFill="1" applyBorder="1" applyAlignment="1">
      <alignment horizontal="left" vertical="top" wrapText="1"/>
    </xf>
    <xf numFmtId="0" fontId="1" fillId="0" borderId="18" xfId="0" applyFont="1" applyBorder="1" applyAlignment="1">
      <alignment horizontal="center" vertical="center" wrapText="1"/>
    </xf>
    <xf numFmtId="0" fontId="1" fillId="0" borderId="19" xfId="0" applyFont="1" applyBorder="1" applyAlignment="1">
      <alignment horizontal="left" vertical="top" wrapText="1"/>
    </xf>
    <xf numFmtId="0" fontId="1" fillId="0" borderId="20" xfId="0" applyFont="1" applyBorder="1" applyAlignment="1">
      <alignment vertical="top" wrapText="1"/>
    </xf>
    <xf numFmtId="0" fontId="2" fillId="0" borderId="19" xfId="0" applyFont="1" applyBorder="1" applyAlignment="1">
      <alignment horizontal="center" vertical="top"/>
    </xf>
    <xf numFmtId="0" fontId="1" fillId="0" borderId="20" xfId="0" applyFont="1" applyBorder="1" applyAlignment="1">
      <alignment horizontal="center" vertical="top"/>
    </xf>
    <xf numFmtId="0" fontId="2" fillId="4" borderId="20" xfId="0" applyFont="1" applyFill="1" applyBorder="1" applyAlignment="1">
      <alignment horizontal="center" vertical="center" textRotation="90"/>
    </xf>
    <xf numFmtId="0" fontId="2" fillId="0" borderId="20" xfId="0" applyFont="1" applyBorder="1" applyAlignment="1">
      <alignment horizontal="center" vertical="center"/>
    </xf>
    <xf numFmtId="0" fontId="1" fillId="4" borderId="19" xfId="0" applyFont="1" applyFill="1" applyBorder="1" applyAlignment="1">
      <alignment horizontal="left" vertical="top" wrapText="1"/>
    </xf>
    <xf numFmtId="0" fontId="2" fillId="4" borderId="19" xfId="0" applyFont="1" applyFill="1" applyBorder="1" applyAlignment="1">
      <alignment horizontal="left" vertical="top" wrapText="1"/>
    </xf>
    <xf numFmtId="0" fontId="2" fillId="0" borderId="20" xfId="0" applyFont="1" applyBorder="1" applyAlignment="1">
      <alignment horizontal="center" vertical="center" textRotation="90"/>
    </xf>
    <xf numFmtId="0" fontId="6" fillId="4" borderId="21" xfId="0" applyFont="1" applyFill="1" applyBorder="1" applyAlignment="1">
      <alignment horizontal="left" vertical="top" wrapText="1"/>
    </xf>
    <xf numFmtId="0" fontId="1" fillId="0" borderId="22" xfId="0" applyFont="1" applyBorder="1" applyAlignment="1">
      <alignment horizontal="center" vertical="center" wrapText="1"/>
    </xf>
    <xf numFmtId="0" fontId="1" fillId="0" borderId="23" xfId="0" applyFont="1" applyFill="1" applyBorder="1" applyAlignment="1">
      <alignment horizontal="left" vertical="top" wrapText="1"/>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1" fillId="2" borderId="25" xfId="0" applyFont="1" applyFill="1" applyBorder="1" applyAlignment="1">
      <alignment horizontal="center" textRotation="90"/>
    </xf>
    <xf numFmtId="0" fontId="6" fillId="2" borderId="25" xfId="0" applyFont="1" applyFill="1" applyBorder="1" applyAlignment="1">
      <alignment horizontal="center" vertical="center" wrapText="1"/>
    </xf>
    <xf numFmtId="0" fontId="1" fillId="2" borderId="26" xfId="0" applyFont="1" applyFill="1" applyBorder="1" applyAlignment="1">
      <alignment horizontal="center" textRotation="90"/>
    </xf>
    <xf numFmtId="0" fontId="6" fillId="2" borderId="21" xfId="0" applyFont="1" applyFill="1" applyBorder="1" applyAlignment="1">
      <alignment horizontal="center" vertical="center" wrapText="1"/>
    </xf>
    <xf numFmtId="0" fontId="1" fillId="0" borderId="9" xfId="0" applyFont="1" applyBorder="1" applyAlignment="1">
      <alignment horizontal="left" vertical="top" wrapText="1"/>
    </xf>
    <xf numFmtId="0" fontId="2" fillId="0" borderId="9" xfId="0" applyFont="1" applyBorder="1" applyAlignment="1">
      <alignment horizontal="center" vertical="top"/>
    </xf>
    <xf numFmtId="0" fontId="1" fillId="0" borderId="9" xfId="0" applyFont="1" applyBorder="1" applyAlignment="1">
      <alignment horizontal="center" vertical="top"/>
    </xf>
    <xf numFmtId="0" fontId="2" fillId="0" borderId="9" xfId="0" applyFont="1" applyBorder="1" applyAlignment="1">
      <alignment horizontal="center" vertical="center" textRotation="90"/>
    </xf>
    <xf numFmtId="0" fontId="2" fillId="0" borderId="9" xfId="0" applyFont="1" applyBorder="1" applyAlignment="1">
      <alignment horizontal="center" vertical="center"/>
    </xf>
    <xf numFmtId="0" fontId="1" fillId="0" borderId="9" xfId="0" applyFont="1" applyFill="1" applyBorder="1" applyAlignment="1">
      <alignment horizontal="left" vertical="top" wrapText="1"/>
    </xf>
    <xf numFmtId="0" fontId="2" fillId="4" borderId="9" xfId="0" applyFont="1" applyFill="1" applyBorder="1" applyAlignment="1">
      <alignment horizontal="left" vertical="top" wrapText="1"/>
    </xf>
    <xf numFmtId="0" fontId="1" fillId="0" borderId="9" xfId="0" applyFont="1" applyBorder="1" applyAlignment="1">
      <alignment vertical="top" wrapText="1"/>
    </xf>
    <xf numFmtId="0" fontId="2" fillId="4" borderId="9" xfId="0" applyFont="1" applyFill="1" applyBorder="1" applyAlignment="1">
      <alignment horizontal="center" vertical="center" textRotation="90"/>
    </xf>
    <xf numFmtId="0" fontId="4" fillId="4" borderId="9" xfId="0" applyFont="1" applyFill="1" applyBorder="1" applyAlignment="1">
      <alignment horizontal="left" vertical="top" wrapText="1"/>
    </xf>
    <xf numFmtId="0" fontId="2" fillId="4" borderId="9" xfId="0" applyFont="1" applyFill="1" applyBorder="1" applyAlignment="1">
      <alignment horizontal="center" vertical="top" wrapText="1"/>
    </xf>
    <xf numFmtId="0" fontId="1" fillId="0" borderId="10" xfId="0" applyFont="1" applyBorder="1" applyAlignment="1">
      <alignment horizontal="center" vertical="center" wrapText="1"/>
    </xf>
    <xf numFmtId="0" fontId="2" fillId="4" borderId="11" xfId="0" applyFont="1" applyFill="1" applyBorder="1" applyAlignment="1">
      <alignment horizontal="center" vertical="center" wrapText="1"/>
    </xf>
    <xf numFmtId="0" fontId="1" fillId="4" borderId="11" xfId="0" applyFont="1" applyFill="1" applyBorder="1" applyAlignment="1">
      <alignment horizontal="left" vertical="top" wrapText="1"/>
    </xf>
    <xf numFmtId="0" fontId="1" fillId="0" borderId="24" xfId="0" applyFont="1" applyBorder="1" applyAlignment="1">
      <alignment horizontal="center" vertical="center" wrapText="1"/>
    </xf>
    <xf numFmtId="0" fontId="1" fillId="0" borderId="25" xfId="0" applyFont="1" applyBorder="1" applyAlignment="1">
      <alignment horizontal="left" vertical="top" wrapText="1"/>
    </xf>
    <xf numFmtId="0" fontId="1" fillId="0" borderId="25" xfId="0" applyFont="1" applyBorder="1" applyAlignment="1">
      <alignment vertical="top" wrapText="1"/>
    </xf>
    <xf numFmtId="0" fontId="2" fillId="0" borderId="25" xfId="0" applyFont="1" applyBorder="1" applyAlignment="1">
      <alignment horizontal="center" vertical="top"/>
    </xf>
    <xf numFmtId="0" fontId="1" fillId="0" borderId="25" xfId="0" applyFont="1" applyBorder="1" applyAlignment="1">
      <alignment horizontal="center" vertical="top"/>
    </xf>
    <xf numFmtId="0" fontId="2" fillId="4" borderId="25" xfId="0" applyFont="1" applyFill="1" applyBorder="1" applyAlignment="1">
      <alignment horizontal="center" vertical="center" textRotation="90"/>
    </xf>
    <xf numFmtId="0" fontId="2" fillId="0" borderId="25" xfId="0" applyFont="1" applyBorder="1" applyAlignment="1">
      <alignment horizontal="center" vertical="center"/>
    </xf>
    <xf numFmtId="0" fontId="1" fillId="4" borderId="25" xfId="0" applyFont="1" applyFill="1" applyBorder="1" applyAlignment="1">
      <alignment horizontal="left" vertical="top" wrapText="1"/>
    </xf>
    <xf numFmtId="0" fontId="2" fillId="4" borderId="25" xfId="0" applyFont="1" applyFill="1" applyBorder="1" applyAlignment="1">
      <alignment horizontal="left" vertical="top" wrapText="1"/>
    </xf>
    <xf numFmtId="0" fontId="2" fillId="0" borderId="25" xfId="0" applyFont="1" applyBorder="1" applyAlignment="1">
      <alignment horizontal="center" vertical="center" textRotation="90"/>
    </xf>
    <xf numFmtId="0" fontId="1" fillId="0" borderId="27" xfId="0" applyFont="1" applyBorder="1" applyAlignment="1">
      <alignment horizontal="center" vertical="center" wrapText="1"/>
    </xf>
    <xf numFmtId="0" fontId="1" fillId="0" borderId="28" xfId="0" applyFont="1" applyBorder="1" applyAlignment="1">
      <alignment horizontal="left" vertical="top" wrapText="1"/>
    </xf>
    <xf numFmtId="0" fontId="6" fillId="0" borderId="28" xfId="0" applyFont="1" applyBorder="1" applyAlignment="1">
      <alignment vertical="top" wrapText="1"/>
    </xf>
    <xf numFmtId="0" fontId="2" fillId="0" borderId="28" xfId="0" applyFont="1" applyBorder="1" applyAlignment="1">
      <alignment horizontal="center" vertical="top"/>
    </xf>
    <xf numFmtId="0" fontId="1" fillId="0" borderId="28" xfId="0" applyFont="1" applyBorder="1" applyAlignment="1">
      <alignment horizontal="center" vertical="top"/>
    </xf>
    <xf numFmtId="0" fontId="2" fillId="0" borderId="28" xfId="0" applyFont="1" applyBorder="1" applyAlignment="1">
      <alignment horizontal="center" vertical="center" textRotation="90"/>
    </xf>
    <xf numFmtId="0" fontId="2" fillId="0" borderId="28" xfId="0" applyFont="1" applyBorder="1" applyAlignment="1">
      <alignment horizontal="center" vertical="center"/>
    </xf>
    <xf numFmtId="0" fontId="1" fillId="0" borderId="28" xfId="0" applyFont="1" applyFill="1" applyBorder="1" applyAlignment="1">
      <alignment horizontal="left" vertical="top" wrapText="1"/>
    </xf>
    <xf numFmtId="0" fontId="2" fillId="4" borderId="28" xfId="0" applyFont="1" applyFill="1" applyBorder="1" applyAlignment="1">
      <alignment horizontal="left" vertical="top" wrapText="1"/>
    </xf>
    <xf numFmtId="0" fontId="2" fillId="4" borderId="29"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left" vertical="top" wrapText="1"/>
    </xf>
    <xf numFmtId="0" fontId="6" fillId="0" borderId="25" xfId="0" applyFont="1" applyBorder="1" applyAlignment="1">
      <alignment vertical="top" wrapText="1"/>
    </xf>
    <xf numFmtId="0" fontId="1" fillId="0" borderId="25" xfId="0" applyFont="1" applyFill="1" applyBorder="1" applyAlignment="1">
      <alignment horizontal="left" vertical="top" wrapText="1"/>
    </xf>
    <xf numFmtId="0" fontId="2" fillId="4" borderId="25" xfId="0" applyFont="1" applyFill="1" applyBorder="1" applyAlignment="1">
      <alignment horizontal="center" vertical="top" wrapText="1"/>
    </xf>
    <xf numFmtId="0" fontId="1" fillId="4" borderId="21" xfId="0" applyFont="1" applyFill="1" applyBorder="1" applyAlignment="1">
      <alignment horizontal="left" vertical="top" wrapText="1"/>
    </xf>
    <xf numFmtId="0" fontId="6" fillId="4" borderId="29" xfId="0" applyFont="1" applyFill="1" applyBorder="1" applyAlignment="1">
      <alignment horizontal="left" vertical="top" wrapText="1"/>
    </xf>
    <xf numFmtId="0" fontId="6" fillId="0" borderId="30" xfId="0" applyFont="1" applyBorder="1" applyAlignment="1">
      <alignment horizontal="center" vertical="center" wrapText="1"/>
    </xf>
    <xf numFmtId="0" fontId="6" fillId="0" borderId="31" xfId="0" applyFont="1" applyBorder="1" applyAlignment="1">
      <alignment horizontal="left" vertical="top" wrapText="1"/>
    </xf>
    <xf numFmtId="0" fontId="6" fillId="0" borderId="31" xfId="0" applyFont="1" applyBorder="1" applyAlignment="1">
      <alignment vertical="top" wrapText="1"/>
    </xf>
    <xf numFmtId="0" fontId="5" fillId="0" borderId="31" xfId="0" applyFont="1" applyBorder="1" applyAlignment="1">
      <alignment horizontal="center" vertical="top"/>
    </xf>
    <xf numFmtId="0" fontId="6" fillId="0" borderId="31" xfId="0" applyFont="1" applyBorder="1" applyAlignment="1">
      <alignment horizontal="center" vertical="top"/>
    </xf>
    <xf numFmtId="0" fontId="5" fillId="0" borderId="31" xfId="0" applyFont="1" applyBorder="1" applyAlignment="1">
      <alignment horizontal="center" vertical="center" textRotation="90"/>
    </xf>
    <xf numFmtId="0" fontId="5" fillId="4" borderId="31" xfId="0" applyFont="1" applyFill="1" applyBorder="1" applyAlignment="1">
      <alignment horizontal="center" vertical="center" wrapText="1"/>
    </xf>
    <xf numFmtId="0" fontId="1" fillId="0" borderId="31" xfId="0" applyFont="1" applyBorder="1" applyAlignment="1">
      <alignment horizontal="left" vertical="top" wrapText="1"/>
    </xf>
    <xf numFmtId="0" fontId="5" fillId="4" borderId="31" xfId="0" applyFont="1" applyFill="1" applyBorder="1" applyAlignment="1">
      <alignment horizontal="center" vertical="top" wrapText="1"/>
    </xf>
    <xf numFmtId="0" fontId="7" fillId="4" borderId="31" xfId="0" applyFont="1" applyFill="1" applyBorder="1" applyAlignment="1">
      <alignment horizontal="center" vertical="top"/>
    </xf>
    <xf numFmtId="0" fontId="7" fillId="4" borderId="31" xfId="0" applyFont="1" applyFill="1" applyBorder="1" applyAlignment="1">
      <alignment horizontal="center" vertical="center" textRotation="90"/>
    </xf>
    <xf numFmtId="0" fontId="1" fillId="4" borderId="32" xfId="0" applyFont="1" applyFill="1" applyBorder="1" applyAlignment="1">
      <alignment horizontal="left" vertical="top" wrapText="1"/>
    </xf>
    <xf numFmtId="0" fontId="5" fillId="0" borderId="25" xfId="0" applyFont="1" applyBorder="1" applyAlignment="1">
      <alignment horizontal="center" vertical="top"/>
    </xf>
    <xf numFmtId="0" fontId="6" fillId="0" borderId="25" xfId="0" applyFont="1" applyBorder="1" applyAlignment="1">
      <alignment horizontal="center" vertical="top"/>
    </xf>
    <xf numFmtId="0" fontId="5" fillId="0" borderId="25" xfId="0" applyFont="1" applyBorder="1" applyAlignment="1">
      <alignment horizontal="center" vertical="center" textRotation="90"/>
    </xf>
    <xf numFmtId="0" fontId="5" fillId="4" borderId="25" xfId="0" applyFont="1" applyFill="1" applyBorder="1" applyAlignment="1">
      <alignment horizontal="center" vertical="center" wrapText="1"/>
    </xf>
    <xf numFmtId="0" fontId="5" fillId="4" borderId="25" xfId="0" applyFont="1" applyFill="1" applyBorder="1" applyAlignment="1">
      <alignment horizontal="center" vertical="top" wrapText="1"/>
    </xf>
    <xf numFmtId="0" fontId="7" fillId="4" borderId="25" xfId="0" applyFont="1" applyFill="1" applyBorder="1" applyAlignment="1">
      <alignment horizontal="center" vertical="top"/>
    </xf>
    <xf numFmtId="0" fontId="7" fillId="4" borderId="25" xfId="0" applyFont="1" applyFill="1" applyBorder="1" applyAlignment="1">
      <alignment horizontal="center" vertical="center" textRotation="90"/>
    </xf>
    <xf numFmtId="0" fontId="2" fillId="4" borderId="28" xfId="0" applyFont="1" applyFill="1" applyBorder="1" applyAlignment="1">
      <alignment horizontal="center" vertical="top" wrapText="1"/>
    </xf>
    <xf numFmtId="0" fontId="20" fillId="9" borderId="9" xfId="0" applyFont="1" applyFill="1" applyBorder="1" applyAlignment="1">
      <alignment horizontal="center"/>
    </xf>
    <xf numFmtId="0" fontId="3" fillId="9" borderId="9" xfId="0" applyFont="1" applyFill="1" applyBorder="1" applyAlignment="1">
      <alignment horizontal="center"/>
    </xf>
    <xf numFmtId="0" fontId="3" fillId="9" borderId="11" xfId="0" applyFont="1" applyFill="1" applyBorder="1" applyAlignment="1">
      <alignment horizontal="center"/>
    </xf>
    <xf numFmtId="0" fontId="20" fillId="9" borderId="10" xfId="0" applyFont="1" applyFill="1" applyBorder="1" applyAlignment="1">
      <alignment horizontal="center" vertical="center"/>
    </xf>
    <xf numFmtId="0" fontId="3" fillId="9" borderId="9" xfId="0" applyFont="1" applyFill="1" applyBorder="1" applyAlignment="1">
      <alignment horizontal="center" vertical="center"/>
    </xf>
    <xf numFmtId="0" fontId="20" fillId="3" borderId="13" xfId="0" applyFont="1" applyFill="1" applyBorder="1" applyAlignment="1">
      <alignment horizontal="center"/>
    </xf>
    <xf numFmtId="0" fontId="20" fillId="3" borderId="15" xfId="0" applyFont="1" applyFill="1" applyBorder="1" applyAlignment="1">
      <alignment horizontal="center"/>
    </xf>
    <xf numFmtId="0" fontId="23" fillId="0" borderId="33" xfId="0" applyFont="1" applyBorder="1" applyAlignment="1">
      <alignment horizontal="center" vertical="center"/>
    </xf>
    <xf numFmtId="0" fontId="3" fillId="3" borderId="12" xfId="0" applyFont="1" applyFill="1" applyBorder="1" applyAlignment="1">
      <alignment horizontal="center"/>
    </xf>
    <xf numFmtId="0" fontId="3" fillId="3" borderId="13" xfId="0" applyFont="1" applyFill="1" applyBorder="1" applyAlignment="1">
      <alignment horizontal="center"/>
    </xf>
    <xf numFmtId="0" fontId="14" fillId="4" borderId="0" xfId="0" applyFont="1" applyFill="1" applyAlignment="1">
      <alignment horizontal="center" wrapText="1"/>
    </xf>
    <xf numFmtId="0" fontId="0" fillId="0" borderId="0" xfId="0" applyFont="1" applyAlignment="1"/>
    <xf numFmtId="0" fontId="15" fillId="8" borderId="0" xfId="0" applyFont="1" applyFill="1" applyAlignment="1">
      <alignment horizontal="center"/>
    </xf>
  </cellXfs>
  <cellStyles count="2">
    <cellStyle name="Standaard" xfId="0" builtinId="0"/>
    <cellStyle name="Standaard 2" xfId="1" xr:uid="{00000000-0005-0000-0000-000001000000}"/>
  </cellStyles>
  <dxfs count="390">
    <dxf>
      <fill>
        <patternFill patternType="solid">
          <fgColor rgb="FFFFF2CC"/>
          <bgColor rgb="FFFFF2CC"/>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D966"/>
          <bgColor rgb="FFFFD966"/>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D966"/>
          <bgColor rgb="FFFFD966"/>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6"/>
  <sheetViews>
    <sheetView tabSelected="1" zoomScale="70" zoomScaleNormal="70" workbookViewId="0">
      <selection sqref="A1:R1"/>
    </sheetView>
  </sheetViews>
  <sheetFormatPr defaultRowHeight="15" x14ac:dyDescent="0.25"/>
  <cols>
    <col min="1" max="1" width="3" style="73" bestFit="1" customWidth="1"/>
    <col min="2" max="2" width="18.85546875" customWidth="1"/>
    <col min="3" max="3" width="31.85546875" customWidth="1"/>
    <col min="4" max="4" width="39.85546875" customWidth="1"/>
    <col min="5" max="10" width="5.140625" customWidth="1"/>
    <col min="11" max="11" width="25.5703125" bestFit="1" customWidth="1"/>
    <col min="12" max="12" width="25.5703125" customWidth="1"/>
    <col min="13" max="17" width="5.140625" customWidth="1"/>
    <col min="18" max="18" width="25.140625" style="76" customWidth="1"/>
  </cols>
  <sheetData>
    <row r="1" spans="1:18" ht="36.6" customHeight="1" thickBot="1" x14ac:dyDescent="0.3">
      <c r="A1" s="192" t="s">
        <v>162</v>
      </c>
      <c r="B1" s="192"/>
      <c r="C1" s="192"/>
      <c r="D1" s="192"/>
      <c r="E1" s="192"/>
      <c r="F1" s="192"/>
      <c r="G1" s="192"/>
      <c r="H1" s="192"/>
      <c r="I1" s="192"/>
      <c r="J1" s="192"/>
      <c r="K1" s="192"/>
      <c r="L1" s="192"/>
      <c r="M1" s="192"/>
      <c r="N1" s="192"/>
      <c r="O1" s="192"/>
      <c r="P1" s="192"/>
      <c r="Q1" s="192"/>
      <c r="R1" s="192"/>
    </row>
    <row r="2" spans="1:18" x14ac:dyDescent="0.25">
      <c r="A2" s="99" t="s">
        <v>161</v>
      </c>
      <c r="B2" s="100"/>
      <c r="C2" s="100"/>
      <c r="D2" s="100"/>
      <c r="E2" s="100"/>
      <c r="F2" s="100"/>
      <c r="G2" s="100"/>
      <c r="H2" s="100"/>
      <c r="I2" s="100"/>
      <c r="J2" s="101"/>
      <c r="K2" s="190" t="s">
        <v>1</v>
      </c>
      <c r="L2" s="190"/>
      <c r="M2" s="190"/>
      <c r="N2" s="190"/>
      <c r="O2" s="190"/>
      <c r="P2" s="190"/>
      <c r="Q2" s="190"/>
      <c r="R2" s="191"/>
    </row>
    <row r="3" spans="1:18" x14ac:dyDescent="0.25">
      <c r="A3" s="188" t="s">
        <v>2</v>
      </c>
      <c r="B3" s="189"/>
      <c r="C3" s="189"/>
      <c r="D3" s="189"/>
      <c r="E3" s="189"/>
      <c r="F3" s="189"/>
      <c r="G3" s="189"/>
      <c r="H3" s="189"/>
      <c r="I3" s="189"/>
      <c r="J3" s="189"/>
      <c r="K3" s="185" t="s">
        <v>68</v>
      </c>
      <c r="L3" s="186"/>
      <c r="M3" s="186"/>
      <c r="N3" s="186"/>
      <c r="O3" s="186"/>
      <c r="P3" s="186"/>
      <c r="Q3" s="186"/>
      <c r="R3" s="187"/>
    </row>
    <row r="4" spans="1:18" ht="85.5" thickBot="1" x14ac:dyDescent="0.3">
      <c r="A4" s="118" t="s">
        <v>3</v>
      </c>
      <c r="B4" s="119" t="s">
        <v>4</v>
      </c>
      <c r="C4" s="119" t="s">
        <v>5</v>
      </c>
      <c r="D4" s="119" t="s">
        <v>6</v>
      </c>
      <c r="E4" s="120" t="s">
        <v>7</v>
      </c>
      <c r="F4" s="120" t="s">
        <v>8</v>
      </c>
      <c r="G4" s="120" t="s">
        <v>18</v>
      </c>
      <c r="H4" s="120" t="s">
        <v>10</v>
      </c>
      <c r="I4" s="120" t="s">
        <v>11</v>
      </c>
      <c r="J4" s="120" t="s">
        <v>155</v>
      </c>
      <c r="K4" s="119" t="s">
        <v>12</v>
      </c>
      <c r="L4" s="121" t="s">
        <v>13</v>
      </c>
      <c r="M4" s="120" t="s">
        <v>7</v>
      </c>
      <c r="N4" s="120" t="s">
        <v>8</v>
      </c>
      <c r="O4" s="120" t="s">
        <v>9</v>
      </c>
      <c r="P4" s="120" t="s">
        <v>10</v>
      </c>
      <c r="Q4" s="122" t="s">
        <v>11</v>
      </c>
      <c r="R4" s="123" t="s">
        <v>14</v>
      </c>
    </row>
    <row r="5" spans="1:18" ht="133.35" customHeight="1" x14ac:dyDescent="0.25">
      <c r="A5" s="116">
        <v>1</v>
      </c>
      <c r="B5" s="1" t="s">
        <v>159</v>
      </c>
      <c r="C5" s="1" t="s">
        <v>69</v>
      </c>
      <c r="D5" s="79" t="s">
        <v>70</v>
      </c>
      <c r="E5" s="2">
        <v>1</v>
      </c>
      <c r="F5" s="2">
        <v>3</v>
      </c>
      <c r="G5" s="2">
        <v>15</v>
      </c>
      <c r="H5" s="3">
        <f t="shared" ref="H5:H9" si="0">IF((E5*F5*G5)=0,"",(E5*F5*G5))</f>
        <v>45</v>
      </c>
      <c r="I5" s="4" t="str">
        <f t="shared" ref="I5:I9" si="1">IF(H5="","",IF(H5&lt;=20,"Acceptabel",IF(H5&lt;=70,"Aandacht vereist",IF(H5&lt;=160,"Maatregelen vereist",IF(H5&lt;=320,"Direct verbeteren",IF(H5&gt;320,"Werk stilleggen"))))))</f>
        <v>Aandacht vereist</v>
      </c>
      <c r="J5" s="84">
        <v>1</v>
      </c>
      <c r="K5" s="74"/>
      <c r="L5" s="74" t="s">
        <v>74</v>
      </c>
      <c r="M5" s="6">
        <v>0.2</v>
      </c>
      <c r="N5" s="6">
        <v>3</v>
      </c>
      <c r="O5" s="6">
        <v>15</v>
      </c>
      <c r="P5" s="3">
        <f t="shared" ref="P5:P9" si="2">IF((M5*N5*O5)=0,"",(M5*N5*O5))</f>
        <v>9.0000000000000018</v>
      </c>
      <c r="Q5" s="4" t="str">
        <f t="shared" ref="Q5:Q9" si="3">IF(P5="","",IF(P5&lt;=20,"Acceptabel",IF(P5&lt;=70,"Aandacht vereist",IF(P5&lt;=160,"Maatregelen vereist",IF(P5&lt;=320,"Direct verbeteren",IF(P5&gt;320,"Werk stilleggen"))))))</f>
        <v>Acceptabel</v>
      </c>
      <c r="R5" s="117"/>
    </row>
    <row r="6" spans="1:18" ht="306" x14ac:dyDescent="0.25">
      <c r="A6" s="102">
        <v>2</v>
      </c>
      <c r="B6" s="7" t="s">
        <v>73</v>
      </c>
      <c r="C6" s="7" t="s">
        <v>72</v>
      </c>
      <c r="D6" s="79" t="s">
        <v>70</v>
      </c>
      <c r="E6" s="2">
        <v>3</v>
      </c>
      <c r="F6" s="2">
        <v>6</v>
      </c>
      <c r="G6" s="2">
        <v>15</v>
      </c>
      <c r="H6" s="3">
        <f t="shared" si="0"/>
        <v>270</v>
      </c>
      <c r="I6" s="5" t="str">
        <f t="shared" si="1"/>
        <v>Direct verbeteren</v>
      </c>
      <c r="J6" s="84" t="s">
        <v>79</v>
      </c>
      <c r="K6" s="9" t="s">
        <v>75</v>
      </c>
      <c r="L6" s="75" t="s">
        <v>96</v>
      </c>
      <c r="M6" s="6">
        <v>0.5</v>
      </c>
      <c r="N6" s="6">
        <v>6</v>
      </c>
      <c r="O6" s="6">
        <v>15</v>
      </c>
      <c r="P6" s="3">
        <f t="shared" si="2"/>
        <v>45</v>
      </c>
      <c r="Q6" s="4" t="str">
        <f t="shared" si="3"/>
        <v>Aandacht vereist</v>
      </c>
      <c r="R6" s="103" t="s">
        <v>76</v>
      </c>
    </row>
    <row r="7" spans="1:18" ht="209.1" customHeight="1" x14ac:dyDescent="0.25">
      <c r="A7" s="102">
        <v>3</v>
      </c>
      <c r="B7" s="86" t="s">
        <v>89</v>
      </c>
      <c r="C7" s="8" t="s">
        <v>77</v>
      </c>
      <c r="D7" s="79" t="s">
        <v>70</v>
      </c>
      <c r="E7" s="2">
        <v>3</v>
      </c>
      <c r="F7" s="2">
        <v>6</v>
      </c>
      <c r="G7" s="2">
        <v>15</v>
      </c>
      <c r="H7" s="3">
        <f t="shared" si="0"/>
        <v>270</v>
      </c>
      <c r="I7" s="5" t="str">
        <f t="shared" si="1"/>
        <v>Direct verbeteren</v>
      </c>
      <c r="J7" s="84">
        <v>3.4</v>
      </c>
      <c r="K7" s="87" t="s">
        <v>99</v>
      </c>
      <c r="L7" s="85" t="s">
        <v>98</v>
      </c>
      <c r="M7" s="6">
        <v>0.5</v>
      </c>
      <c r="N7" s="6">
        <v>6</v>
      </c>
      <c r="O7" s="6">
        <v>15</v>
      </c>
      <c r="P7" s="3">
        <f t="shared" si="2"/>
        <v>45</v>
      </c>
      <c r="Q7" s="4" t="str">
        <f t="shared" si="3"/>
        <v>Aandacht vereist</v>
      </c>
      <c r="R7" s="104" t="s">
        <v>92</v>
      </c>
    </row>
    <row r="8" spans="1:18" ht="101.25" x14ac:dyDescent="0.25">
      <c r="A8" s="102">
        <v>4</v>
      </c>
      <c r="B8" s="86" t="s">
        <v>80</v>
      </c>
      <c r="C8" s="8" t="s">
        <v>77</v>
      </c>
      <c r="D8" s="79" t="s">
        <v>70</v>
      </c>
      <c r="E8" s="2">
        <v>1</v>
      </c>
      <c r="F8" s="2">
        <v>6</v>
      </c>
      <c r="G8" s="2">
        <v>15</v>
      </c>
      <c r="H8" s="3">
        <f t="shared" ref="H8" si="4">IF((E8*F8*G8)=0,"",(E8*F8*G8))</f>
        <v>90</v>
      </c>
      <c r="I8" s="5" t="str">
        <f t="shared" ref="I8" si="5">IF(H8="","",IF(H8&lt;=20,"Acceptabel",IF(H8&lt;=70,"Aandacht vereist",IF(H8&lt;=160,"Maatregelen vereist",IF(H8&lt;=320,"Direct verbeteren",IF(H8&gt;320,"Werk stilleggen"))))))</f>
        <v>Maatregelen vereist</v>
      </c>
      <c r="J8" s="84">
        <v>3.4</v>
      </c>
      <c r="K8" s="10" t="s">
        <v>78</v>
      </c>
      <c r="L8" s="85" t="s">
        <v>90</v>
      </c>
      <c r="M8" s="6">
        <v>0.5</v>
      </c>
      <c r="N8" s="6">
        <v>6</v>
      </c>
      <c r="O8" s="6">
        <v>15</v>
      </c>
      <c r="P8" s="3">
        <f t="shared" ref="P8" si="6">IF((M8*N8*O8)=0,"",(M8*N8*O8))</f>
        <v>45</v>
      </c>
      <c r="Q8" s="4" t="str">
        <f t="shared" ref="Q8" si="7">IF(P8="","",IF(P8&lt;=20,"Acceptabel",IF(P8&lt;=70,"Aandacht vereist",IF(P8&lt;=160,"Maatregelen vereist",IF(P8&lt;=320,"Direct verbeteren",IF(P8&gt;320,"Werk stilleggen"))))))</f>
        <v>Aandacht vereist</v>
      </c>
      <c r="R8" s="104" t="s">
        <v>91</v>
      </c>
    </row>
    <row r="9" spans="1:18" ht="178.5" x14ac:dyDescent="0.25">
      <c r="A9" s="102">
        <v>5</v>
      </c>
      <c r="B9" s="86" t="s">
        <v>89</v>
      </c>
      <c r="C9" s="86" t="s">
        <v>83</v>
      </c>
      <c r="D9" s="79" t="s">
        <v>70</v>
      </c>
      <c r="E9" s="2">
        <v>3</v>
      </c>
      <c r="F9" s="2">
        <v>6</v>
      </c>
      <c r="G9" s="2">
        <v>15</v>
      </c>
      <c r="H9" s="3">
        <f t="shared" si="0"/>
        <v>270</v>
      </c>
      <c r="I9" s="5" t="str">
        <f t="shared" si="1"/>
        <v>Direct verbeteren</v>
      </c>
      <c r="J9" s="88">
        <v>3.4</v>
      </c>
      <c r="K9" s="87" t="s">
        <v>100</v>
      </c>
      <c r="L9" s="87" t="s">
        <v>93</v>
      </c>
      <c r="M9" s="11">
        <v>0.2</v>
      </c>
      <c r="N9" s="11">
        <v>6</v>
      </c>
      <c r="O9" s="11">
        <v>15</v>
      </c>
      <c r="P9" s="3">
        <f t="shared" si="2"/>
        <v>18.000000000000004</v>
      </c>
      <c r="Q9" s="4" t="str">
        <f t="shared" si="3"/>
        <v>Acceptabel</v>
      </c>
      <c r="R9" s="104" t="s">
        <v>92</v>
      </c>
    </row>
    <row r="10" spans="1:18" ht="132.6" customHeight="1" x14ac:dyDescent="0.25">
      <c r="A10" s="102">
        <v>6</v>
      </c>
      <c r="B10" s="86" t="s">
        <v>80</v>
      </c>
      <c r="C10" s="86" t="s">
        <v>83</v>
      </c>
      <c r="D10" s="79" t="s">
        <v>70</v>
      </c>
      <c r="E10" s="2">
        <v>1</v>
      </c>
      <c r="F10" s="2">
        <v>6</v>
      </c>
      <c r="G10" s="2">
        <v>15</v>
      </c>
      <c r="H10" s="3">
        <f t="shared" ref="H10" si="8">IF((E10*F10*G10)=0,"",(E10*F10*G10))</f>
        <v>90</v>
      </c>
      <c r="I10" s="5" t="str">
        <f t="shared" ref="I10" si="9">IF(H10="","",IF(H10&lt;=20,"Acceptabel",IF(H10&lt;=70,"Aandacht vereist",IF(H10&lt;=160,"Maatregelen vereist",IF(H10&lt;=320,"Direct verbeteren",IF(H10&gt;320,"Werk stilleggen"))))))</f>
        <v>Maatregelen vereist</v>
      </c>
      <c r="J10" s="88">
        <v>3.4</v>
      </c>
      <c r="K10" s="87" t="s">
        <v>81</v>
      </c>
      <c r="L10" s="10" t="s">
        <v>160</v>
      </c>
      <c r="M10" s="11">
        <v>0.2</v>
      </c>
      <c r="N10" s="11">
        <v>3</v>
      </c>
      <c r="O10" s="11">
        <v>15</v>
      </c>
      <c r="P10" s="3">
        <f t="shared" ref="P10" si="10">IF((M10*N10*O10)=0,"",(M10*N10*O10))</f>
        <v>9.0000000000000018</v>
      </c>
      <c r="Q10" s="4" t="str">
        <f t="shared" ref="Q10" si="11">IF(P10="","",IF(P10&lt;=20,"Acceptabel",IF(P10&lt;=70,"Aandacht vereist",IF(P10&lt;=160,"Maatregelen vereist",IF(P10&lt;=320,"Direct verbeteren",IF(P10&gt;320,"Werk stilleggen"))))))</f>
        <v>Acceptabel</v>
      </c>
      <c r="R10" s="98" t="s">
        <v>87</v>
      </c>
    </row>
    <row r="11" spans="1:18" ht="105" customHeight="1" x14ac:dyDescent="0.25">
      <c r="A11" s="102">
        <v>7</v>
      </c>
      <c r="B11" s="86" t="s">
        <v>89</v>
      </c>
      <c r="C11" s="86" t="s">
        <v>82</v>
      </c>
      <c r="D11" s="79" t="s">
        <v>70</v>
      </c>
      <c r="E11" s="2">
        <v>3</v>
      </c>
      <c r="F11" s="2">
        <v>6</v>
      </c>
      <c r="G11" s="2">
        <v>15</v>
      </c>
      <c r="H11" s="3">
        <f t="shared" ref="H11" si="12">IF((E11*F11*G11)=0,"",(E11*F11*G11))</f>
        <v>270</v>
      </c>
      <c r="I11" s="5" t="str">
        <f t="shared" ref="I11" si="13">IF(H11="","",IF(H11&lt;=20,"Acceptabel",IF(H11&lt;=70,"Aandacht vereist",IF(H11&lt;=160,"Maatregelen vereist",IF(H11&lt;=320,"Direct verbeteren",IF(H11&gt;320,"Werk stilleggen"))))))</f>
        <v>Direct verbeteren</v>
      </c>
      <c r="J11" s="88">
        <v>3.4</v>
      </c>
      <c r="K11" s="87" t="s">
        <v>81</v>
      </c>
      <c r="L11" s="87" t="s">
        <v>94</v>
      </c>
      <c r="M11" s="11">
        <v>0.2</v>
      </c>
      <c r="N11" s="11">
        <v>3</v>
      </c>
      <c r="O11" s="11">
        <v>15</v>
      </c>
      <c r="P11" s="3">
        <f t="shared" ref="P11" si="14">IF((M11*N11*O11)=0,"",(M11*N11*O11))</f>
        <v>9.0000000000000018</v>
      </c>
      <c r="Q11" s="4" t="str">
        <f t="shared" ref="Q11" si="15">IF(P11="","",IF(P11&lt;=20,"Acceptabel",IF(P11&lt;=70,"Aandacht vereist",IF(P11&lt;=160,"Maatregelen vereist",IF(P11&lt;=320,"Direct verbeteren",IF(P11&gt;320,"Werk stilleggen"))))))</f>
        <v>Acceptabel</v>
      </c>
      <c r="R11" s="104" t="s">
        <v>92</v>
      </c>
    </row>
    <row r="12" spans="1:18" ht="117" customHeight="1" x14ac:dyDescent="0.25">
      <c r="A12" s="102">
        <v>8</v>
      </c>
      <c r="B12" s="86" t="s">
        <v>80</v>
      </c>
      <c r="C12" s="86" t="s">
        <v>82</v>
      </c>
      <c r="D12" s="79" t="s">
        <v>70</v>
      </c>
      <c r="E12" s="2">
        <v>1</v>
      </c>
      <c r="F12" s="2">
        <v>6</v>
      </c>
      <c r="G12" s="2">
        <v>15</v>
      </c>
      <c r="H12" s="3">
        <f t="shared" ref="H12:H13" si="16">IF((E12*F12*G12)=0,"",(E12*F12*G12))</f>
        <v>90</v>
      </c>
      <c r="I12" s="5" t="str">
        <f t="shared" ref="I12:I13" si="17">IF(H12="","",IF(H12&lt;=20,"Acceptabel",IF(H12&lt;=70,"Aandacht vereist",IF(H12&lt;=160,"Maatregelen vereist",IF(H12&lt;=320,"Direct verbeteren",IF(H12&gt;320,"Werk stilleggen"))))))</f>
        <v>Maatregelen vereist</v>
      </c>
      <c r="J12" s="88">
        <v>3.4</v>
      </c>
      <c r="K12" s="87" t="s">
        <v>81</v>
      </c>
      <c r="L12" s="87" t="s">
        <v>85</v>
      </c>
      <c r="M12" s="11">
        <v>0.2</v>
      </c>
      <c r="N12" s="11">
        <v>3</v>
      </c>
      <c r="O12" s="11">
        <v>15</v>
      </c>
      <c r="P12" s="3">
        <f t="shared" ref="P12:P13" si="18">IF((M12*N12*O12)=0,"",(M12*N12*O12))</f>
        <v>9.0000000000000018</v>
      </c>
      <c r="Q12" s="4" t="str">
        <f t="shared" ref="Q12:Q13" si="19">IF(P12="","",IF(P12&lt;=20,"Acceptabel",IF(P12&lt;=70,"Aandacht vereist",IF(P12&lt;=160,"Maatregelen vereist",IF(P12&lt;=320,"Direct verbeteren",IF(P12&gt;320,"Werk stilleggen"))))))</f>
        <v>Acceptabel</v>
      </c>
      <c r="R12" s="98" t="s">
        <v>88</v>
      </c>
    </row>
    <row r="13" spans="1:18" ht="117" customHeight="1" x14ac:dyDescent="0.25">
      <c r="A13" s="102">
        <v>9</v>
      </c>
      <c r="B13" s="86" t="s">
        <v>73</v>
      </c>
      <c r="C13" s="86" t="s">
        <v>84</v>
      </c>
      <c r="D13" s="79" t="s">
        <v>70</v>
      </c>
      <c r="E13" s="2">
        <v>6</v>
      </c>
      <c r="F13" s="2">
        <v>6</v>
      </c>
      <c r="G13" s="2">
        <v>15</v>
      </c>
      <c r="H13" s="3">
        <f t="shared" si="16"/>
        <v>540</v>
      </c>
      <c r="I13" s="5" t="str">
        <f t="shared" si="17"/>
        <v>Werk stilleggen</v>
      </c>
      <c r="J13" s="88">
        <v>1</v>
      </c>
      <c r="K13" s="87" t="s">
        <v>81</v>
      </c>
      <c r="L13" s="87" t="s">
        <v>97</v>
      </c>
      <c r="M13" s="11">
        <v>0.2</v>
      </c>
      <c r="N13" s="11">
        <v>6</v>
      </c>
      <c r="O13" s="11">
        <v>15</v>
      </c>
      <c r="P13" s="3">
        <f t="shared" si="18"/>
        <v>18.000000000000004</v>
      </c>
      <c r="Q13" s="4" t="str">
        <f t="shared" si="19"/>
        <v>Acceptabel</v>
      </c>
      <c r="R13" s="98"/>
    </row>
    <row r="14" spans="1:18" ht="171.6" customHeight="1" x14ac:dyDescent="0.25">
      <c r="A14" s="102">
        <v>10</v>
      </c>
      <c r="B14" s="86" t="s">
        <v>89</v>
      </c>
      <c r="C14" s="7" t="s">
        <v>84</v>
      </c>
      <c r="D14" s="79" t="s">
        <v>70</v>
      </c>
      <c r="E14" s="2">
        <v>3</v>
      </c>
      <c r="F14" s="2">
        <v>6</v>
      </c>
      <c r="G14" s="2">
        <v>15</v>
      </c>
      <c r="H14" s="3">
        <f t="shared" ref="H14" si="20">IF((E14*F14*G14)=0,"",(E14*F14*G14))</f>
        <v>270</v>
      </c>
      <c r="I14" s="5" t="str">
        <f t="shared" ref="I14" si="21">IF(H14="","",IF(H14&lt;=20,"Acceptabel",IF(H14&lt;=70,"Aandacht vereist",IF(H14&lt;=160,"Maatregelen vereist",IF(H14&lt;=320,"Direct verbeteren",IF(H14&gt;320,"Werk stilleggen"))))))</f>
        <v>Direct verbeteren</v>
      </c>
      <c r="J14" s="88">
        <v>3.4</v>
      </c>
      <c r="K14" s="87" t="s">
        <v>100</v>
      </c>
      <c r="L14" s="87" t="s">
        <v>95</v>
      </c>
      <c r="M14" s="11">
        <v>1</v>
      </c>
      <c r="N14" s="11">
        <v>3</v>
      </c>
      <c r="O14" s="11">
        <v>15</v>
      </c>
      <c r="P14" s="3">
        <f t="shared" ref="P14" si="22">IF((M14*N14*O14)=0,"",(M14*N14*O14))</f>
        <v>45</v>
      </c>
      <c r="Q14" s="4" t="str">
        <f t="shared" ref="Q14" si="23">IF(P14="","",IF(P14&lt;=20,"Acceptabel",IF(P14&lt;=70,"Aandacht vereist",IF(P14&lt;=160,"Maatregelen vereist",IF(P14&lt;=320,"Direct verbeteren",IF(P14&gt;320,"Werk stilleggen"))))))</f>
        <v>Aandacht vereist</v>
      </c>
      <c r="R14" s="98" t="s">
        <v>88</v>
      </c>
    </row>
    <row r="15" spans="1:18" ht="107.45" customHeight="1" x14ac:dyDescent="0.25">
      <c r="A15" s="102">
        <v>11</v>
      </c>
      <c r="B15" s="86" t="s">
        <v>80</v>
      </c>
      <c r="C15" s="7" t="s">
        <v>84</v>
      </c>
      <c r="D15" s="79" t="s">
        <v>70</v>
      </c>
      <c r="E15" s="2">
        <v>1</v>
      </c>
      <c r="F15" s="2">
        <v>6</v>
      </c>
      <c r="G15" s="2">
        <v>15</v>
      </c>
      <c r="H15" s="3">
        <f t="shared" ref="H15" si="24">IF((E15*F15*G15)=0,"",(E15*F15*G15))</f>
        <v>90</v>
      </c>
      <c r="I15" s="5" t="str">
        <f t="shared" ref="I15" si="25">IF(H15="","",IF(H15&lt;=20,"Acceptabel",IF(H15&lt;=70,"Aandacht vereist",IF(H15&lt;=160,"Maatregelen vereist",IF(H15&lt;=320,"Direct verbeteren",IF(H15&gt;320,"Werk stilleggen"))))))</f>
        <v>Maatregelen vereist</v>
      </c>
      <c r="J15" s="88">
        <v>3.4</v>
      </c>
      <c r="K15" s="87" t="s">
        <v>81</v>
      </c>
      <c r="L15" s="87" t="s">
        <v>86</v>
      </c>
      <c r="M15" s="11">
        <v>0.5</v>
      </c>
      <c r="N15" s="11">
        <v>3</v>
      </c>
      <c r="O15" s="11">
        <v>15</v>
      </c>
      <c r="P15" s="3">
        <f t="shared" ref="P15" si="26">IF((M15*N15*O15)=0,"",(M15*N15*O15))</f>
        <v>22.5</v>
      </c>
      <c r="Q15" s="4" t="str">
        <f t="shared" ref="Q15" si="27">IF(P15="","",IF(P15&lt;=20,"Acceptabel",IF(P15&lt;=70,"Aandacht vereist",IF(P15&lt;=160,"Maatregelen vereist",IF(P15&lt;=320,"Direct verbeteren",IF(P15&gt;320,"Werk stilleggen"))))))</f>
        <v>Aandacht vereist</v>
      </c>
      <c r="R15" s="98" t="s">
        <v>88</v>
      </c>
    </row>
    <row r="16" spans="1:18" ht="111" customHeight="1" thickBot="1" x14ac:dyDescent="0.3">
      <c r="A16" s="105">
        <v>12</v>
      </c>
      <c r="B16" s="106" t="s">
        <v>101</v>
      </c>
      <c r="C16" s="106" t="s">
        <v>102</v>
      </c>
      <c r="D16" s="107" t="s">
        <v>103</v>
      </c>
      <c r="E16" s="108">
        <v>3</v>
      </c>
      <c r="F16" s="108">
        <v>3</v>
      </c>
      <c r="G16" s="108">
        <v>15</v>
      </c>
      <c r="H16" s="109">
        <f t="shared" ref="H16" si="28">IF((E16*F16*G16)=0,"",(E16*F16*G16))</f>
        <v>135</v>
      </c>
      <c r="I16" s="110" t="str">
        <f t="shared" ref="I16" si="29">IF(H16="","",IF(H16&lt;=20,"Acceptabel",IF(H16&lt;=70,"Aandacht vereist",IF(H16&lt;=160,"Maatregelen vereist",IF(H16&lt;=320,"Direct verbeteren",IF(H16&gt;320,"Werk stilleggen"))))))</f>
        <v>Maatregelen vereist</v>
      </c>
      <c r="J16" s="111">
        <v>2.2999999999999998</v>
      </c>
      <c r="K16" s="112" t="s">
        <v>104</v>
      </c>
      <c r="L16" s="112" t="s">
        <v>106</v>
      </c>
      <c r="M16" s="113">
        <v>0.2</v>
      </c>
      <c r="N16" s="113">
        <v>3</v>
      </c>
      <c r="O16" s="113">
        <v>15</v>
      </c>
      <c r="P16" s="109">
        <f t="shared" ref="P16" si="30">IF((M16*N16*O16)=0,"",(M16*N16*O16))</f>
        <v>9.0000000000000018</v>
      </c>
      <c r="Q16" s="114" t="str">
        <f t="shared" ref="Q16" si="31">IF(P16="","",IF(P16&lt;=20,"Acceptabel",IF(P16&lt;=70,"Aandacht vereist",IF(P16&lt;=160,"Maatregelen vereist",IF(P16&lt;=320,"Direct verbeteren",IF(P16&gt;320,"Werk stilleggen"))))))</f>
        <v>Acceptabel</v>
      </c>
      <c r="R16" s="115" t="s">
        <v>105</v>
      </c>
    </row>
  </sheetData>
  <mergeCells count="4">
    <mergeCell ref="K3:R3"/>
    <mergeCell ref="A3:J3"/>
    <mergeCell ref="K2:R2"/>
    <mergeCell ref="A1:R1"/>
  </mergeCells>
  <conditionalFormatting sqref="I9 I5:I7">
    <cfRule type="containsText" dxfId="389" priority="309" operator="containsText" text="Acceptabel">
      <formula>NOT(ISERROR(SEARCH(("Acceptabel"),(I5))))</formula>
    </cfRule>
  </conditionalFormatting>
  <conditionalFormatting sqref="I9 I5:I7">
    <cfRule type="containsText" dxfId="388" priority="310" operator="containsText" text="Aandacht vereist">
      <formula>NOT(ISERROR(SEARCH(("Aandacht vereist"),(I5))))</formula>
    </cfRule>
  </conditionalFormatting>
  <conditionalFormatting sqref="I9 I5:I7">
    <cfRule type="containsText" dxfId="387" priority="311" operator="containsText" text="Maatregelen vereist">
      <formula>NOT(ISERROR(SEARCH(("Maatregelen vereist"),(I5))))</formula>
    </cfRule>
  </conditionalFormatting>
  <conditionalFormatting sqref="I9 I5:I7">
    <cfRule type="containsText" dxfId="386" priority="312" operator="containsText" text="Direct verbeteren">
      <formula>NOT(ISERROR(SEARCH(("Direct verbeteren"),(I5))))</formula>
    </cfRule>
  </conditionalFormatting>
  <conditionalFormatting sqref="I9 I5:I7">
    <cfRule type="containsText" dxfId="385" priority="313" operator="containsText" text="Werk stilleggen">
      <formula>NOT(ISERROR(SEARCH(("Werk stilleggen"),(I5))))</formula>
    </cfRule>
  </conditionalFormatting>
  <conditionalFormatting sqref="H9 H5:H7">
    <cfRule type="cellIs" dxfId="384" priority="314" operator="lessThanOrEqual">
      <formula>20</formula>
    </cfRule>
  </conditionalFormatting>
  <conditionalFormatting sqref="H9 H5:H7">
    <cfRule type="cellIs" dxfId="383" priority="315" operator="lessThanOrEqual">
      <formula>70</formula>
    </cfRule>
  </conditionalFormatting>
  <conditionalFormatting sqref="H9 H5:H7">
    <cfRule type="cellIs" dxfId="382" priority="316" operator="lessThanOrEqual">
      <formula>160</formula>
    </cfRule>
  </conditionalFormatting>
  <conditionalFormatting sqref="H9 H5:H7">
    <cfRule type="cellIs" dxfId="381" priority="317" operator="lessThanOrEqual">
      <formula>320</formula>
    </cfRule>
  </conditionalFormatting>
  <conditionalFormatting sqref="H9 H5:H7">
    <cfRule type="cellIs" dxfId="380" priority="318" operator="greaterThan">
      <formula>320</formula>
    </cfRule>
  </conditionalFormatting>
  <conditionalFormatting sqref="J5:J6">
    <cfRule type="cellIs" dxfId="379" priority="319" operator="equal">
      <formula>"Conform"</formula>
    </cfRule>
  </conditionalFormatting>
  <conditionalFormatting sqref="J5:J6">
    <cfRule type="cellIs" dxfId="378" priority="320" operator="equal">
      <formula>"Niet Conform"</formula>
    </cfRule>
  </conditionalFormatting>
  <conditionalFormatting sqref="K9:L9 R9 R5:R7 K5:L7">
    <cfRule type="notContainsBlanks" dxfId="377" priority="321">
      <formula>LEN(TRIM(K5))&gt;0</formula>
    </cfRule>
  </conditionalFormatting>
  <conditionalFormatting sqref="Q5:Q7 Q9">
    <cfRule type="containsText" dxfId="376" priority="291" operator="containsText" text="Acceptabel">
      <formula>NOT(ISERROR(SEARCH(("Acceptabel"),(Q5))))</formula>
    </cfRule>
  </conditionalFormatting>
  <conditionalFormatting sqref="Q5:Q7 Q9">
    <cfRule type="containsText" dxfId="375" priority="292" operator="containsText" text="Aandacht vereist">
      <formula>NOT(ISERROR(SEARCH(("Aandacht vereist"),(Q5))))</formula>
    </cfRule>
  </conditionalFormatting>
  <conditionalFormatting sqref="Q5:Q7 Q9">
    <cfRule type="containsText" dxfId="374" priority="293" operator="containsText" text="Maatregelen vereist">
      <formula>NOT(ISERROR(SEARCH(("Maatregelen vereist"),(Q5))))</formula>
    </cfRule>
  </conditionalFormatting>
  <conditionalFormatting sqref="Q5:Q7 Q9">
    <cfRule type="containsText" dxfId="373" priority="294" operator="containsText" text="Direct verbeteren">
      <formula>NOT(ISERROR(SEARCH(("Direct verbeteren"),(Q5))))</formula>
    </cfRule>
  </conditionalFormatting>
  <conditionalFormatting sqref="Q5:Q7 Q9">
    <cfRule type="containsText" dxfId="372" priority="295" operator="containsText" text="Werk stilleggen">
      <formula>NOT(ISERROR(SEARCH(("Werk stilleggen"),(Q5))))</formula>
    </cfRule>
  </conditionalFormatting>
  <conditionalFormatting sqref="P5:P7 P9">
    <cfRule type="cellIs" dxfId="371" priority="286" operator="lessThanOrEqual">
      <formula>20</formula>
    </cfRule>
  </conditionalFormatting>
  <conditionalFormatting sqref="P5:P7 P9">
    <cfRule type="cellIs" dxfId="370" priority="287" operator="lessThanOrEqual">
      <formula>70</formula>
    </cfRule>
  </conditionalFormatting>
  <conditionalFormatting sqref="P5:P7 P9">
    <cfRule type="cellIs" dxfId="369" priority="288" operator="lessThanOrEqual">
      <formula>160</formula>
    </cfRule>
  </conditionalFormatting>
  <conditionalFormatting sqref="P5:P7 P9">
    <cfRule type="cellIs" dxfId="368" priority="289" operator="lessThanOrEqual">
      <formula>320</formula>
    </cfRule>
  </conditionalFormatting>
  <conditionalFormatting sqref="P5:P7 P9">
    <cfRule type="cellIs" dxfId="367" priority="290" operator="greaterThan">
      <formula>320</formula>
    </cfRule>
  </conditionalFormatting>
  <conditionalFormatting sqref="J7 J9">
    <cfRule type="cellIs" dxfId="366" priority="284" operator="equal">
      <formula>"Conform"</formula>
    </cfRule>
  </conditionalFormatting>
  <conditionalFormatting sqref="J7 J9">
    <cfRule type="cellIs" dxfId="365" priority="285" operator="equal">
      <formula>"Niet Conform"</formula>
    </cfRule>
  </conditionalFormatting>
  <conditionalFormatting sqref="Q14">
    <cfRule type="containsText" dxfId="364" priority="199" operator="containsText" text="Acceptabel">
      <formula>NOT(ISERROR(SEARCH(("Acceptabel"),(Q14))))</formula>
    </cfRule>
  </conditionalFormatting>
  <conditionalFormatting sqref="Q14">
    <cfRule type="containsText" dxfId="363" priority="200" operator="containsText" text="Aandacht vereist">
      <formula>NOT(ISERROR(SEARCH(("Aandacht vereist"),(Q14))))</formula>
    </cfRule>
  </conditionalFormatting>
  <conditionalFormatting sqref="Q14">
    <cfRule type="containsText" dxfId="362" priority="201" operator="containsText" text="Maatregelen vereist">
      <formula>NOT(ISERROR(SEARCH(("Maatregelen vereist"),(Q14))))</formula>
    </cfRule>
  </conditionalFormatting>
  <conditionalFormatting sqref="Q14">
    <cfRule type="containsText" dxfId="361" priority="202" operator="containsText" text="Direct verbeteren">
      <formula>NOT(ISERROR(SEARCH(("Direct verbeteren"),(Q14))))</formula>
    </cfRule>
  </conditionalFormatting>
  <conditionalFormatting sqref="Q14">
    <cfRule type="containsText" dxfId="360" priority="203" operator="containsText" text="Werk stilleggen">
      <formula>NOT(ISERROR(SEARCH(("Werk stilleggen"),(Q14))))</formula>
    </cfRule>
  </conditionalFormatting>
  <conditionalFormatting sqref="I11">
    <cfRule type="containsText" dxfId="359" priority="227" operator="containsText" text="Acceptabel">
      <formula>NOT(ISERROR(SEARCH(("Acceptabel"),(I11))))</formula>
    </cfRule>
  </conditionalFormatting>
  <conditionalFormatting sqref="I11">
    <cfRule type="containsText" dxfId="358" priority="228" operator="containsText" text="Aandacht vereist">
      <formula>NOT(ISERROR(SEARCH(("Aandacht vereist"),(I11))))</formula>
    </cfRule>
  </conditionalFormatting>
  <conditionalFormatting sqref="I11">
    <cfRule type="containsText" dxfId="357" priority="229" operator="containsText" text="Maatregelen vereist">
      <formula>NOT(ISERROR(SEARCH(("Maatregelen vereist"),(I11))))</formula>
    </cfRule>
  </conditionalFormatting>
  <conditionalFormatting sqref="I11">
    <cfRule type="containsText" dxfId="356" priority="230" operator="containsText" text="Direct verbeteren">
      <formula>NOT(ISERROR(SEARCH(("Direct verbeteren"),(I11))))</formula>
    </cfRule>
  </conditionalFormatting>
  <conditionalFormatting sqref="I11">
    <cfRule type="containsText" dxfId="355" priority="231" operator="containsText" text="Werk stilleggen">
      <formula>NOT(ISERROR(SEARCH(("Werk stilleggen"),(I11))))</formula>
    </cfRule>
  </conditionalFormatting>
  <conditionalFormatting sqref="H11">
    <cfRule type="cellIs" dxfId="354" priority="232" operator="lessThanOrEqual">
      <formula>20</formula>
    </cfRule>
  </conditionalFormatting>
  <conditionalFormatting sqref="H11">
    <cfRule type="cellIs" dxfId="353" priority="233" operator="lessThanOrEqual">
      <formula>70</formula>
    </cfRule>
  </conditionalFormatting>
  <conditionalFormatting sqref="H11">
    <cfRule type="cellIs" dxfId="352" priority="234" operator="lessThanOrEqual">
      <formula>160</formula>
    </cfRule>
  </conditionalFormatting>
  <conditionalFormatting sqref="H11">
    <cfRule type="cellIs" dxfId="351" priority="235" operator="lessThanOrEqual">
      <formula>320</formula>
    </cfRule>
  </conditionalFormatting>
  <conditionalFormatting sqref="H11">
    <cfRule type="cellIs" dxfId="350" priority="236" operator="greaterThan">
      <formula>320</formula>
    </cfRule>
  </conditionalFormatting>
  <conditionalFormatting sqref="K11">
    <cfRule type="notContainsBlanks" dxfId="349" priority="237">
      <formula>LEN(TRIM(K11))&gt;0</formula>
    </cfRule>
  </conditionalFormatting>
  <conditionalFormatting sqref="J11">
    <cfRule type="cellIs" dxfId="348" priority="215" operator="equal">
      <formula>"Conform"</formula>
    </cfRule>
  </conditionalFormatting>
  <conditionalFormatting sqref="J11">
    <cfRule type="cellIs" dxfId="347" priority="216" operator="equal">
      <formula>"Niet Conform"</formula>
    </cfRule>
  </conditionalFormatting>
  <conditionalFormatting sqref="I14">
    <cfRule type="containsText" dxfId="346" priority="204" operator="containsText" text="Acceptabel">
      <formula>NOT(ISERROR(SEARCH(("Acceptabel"),(I14))))</formula>
    </cfRule>
  </conditionalFormatting>
  <conditionalFormatting sqref="I14">
    <cfRule type="containsText" dxfId="345" priority="205" operator="containsText" text="Aandacht vereist">
      <formula>NOT(ISERROR(SEARCH(("Aandacht vereist"),(I14))))</formula>
    </cfRule>
  </conditionalFormatting>
  <conditionalFormatting sqref="I14">
    <cfRule type="containsText" dxfId="344" priority="206" operator="containsText" text="Maatregelen vereist">
      <formula>NOT(ISERROR(SEARCH(("Maatregelen vereist"),(I14))))</formula>
    </cfRule>
  </conditionalFormatting>
  <conditionalFormatting sqref="I14">
    <cfRule type="containsText" dxfId="343" priority="207" operator="containsText" text="Direct verbeteren">
      <formula>NOT(ISERROR(SEARCH(("Direct verbeteren"),(I14))))</formula>
    </cfRule>
  </conditionalFormatting>
  <conditionalFormatting sqref="I14">
    <cfRule type="containsText" dxfId="342" priority="208" operator="containsText" text="Werk stilleggen">
      <formula>NOT(ISERROR(SEARCH(("Werk stilleggen"),(I14))))</formula>
    </cfRule>
  </conditionalFormatting>
  <conditionalFormatting sqref="H14">
    <cfRule type="cellIs" dxfId="341" priority="209" operator="lessThanOrEqual">
      <formula>20</formula>
    </cfRule>
  </conditionalFormatting>
  <conditionalFormatting sqref="H14">
    <cfRule type="cellIs" dxfId="340" priority="210" operator="lessThanOrEqual">
      <formula>70</formula>
    </cfRule>
  </conditionalFormatting>
  <conditionalFormatting sqref="H14">
    <cfRule type="cellIs" dxfId="339" priority="211" operator="lessThanOrEqual">
      <formula>160</formula>
    </cfRule>
  </conditionalFormatting>
  <conditionalFormatting sqref="H14">
    <cfRule type="cellIs" dxfId="338" priority="212" operator="lessThanOrEqual">
      <formula>320</formula>
    </cfRule>
  </conditionalFormatting>
  <conditionalFormatting sqref="H14">
    <cfRule type="cellIs" dxfId="337" priority="213" operator="greaterThan">
      <formula>320</formula>
    </cfRule>
  </conditionalFormatting>
  <conditionalFormatting sqref="K14:L14">
    <cfRule type="notContainsBlanks" dxfId="336" priority="214">
      <formula>LEN(TRIM(K14))&gt;0</formula>
    </cfRule>
  </conditionalFormatting>
  <conditionalFormatting sqref="P14">
    <cfRule type="cellIs" dxfId="335" priority="194" operator="lessThanOrEqual">
      <formula>20</formula>
    </cfRule>
  </conditionalFormatting>
  <conditionalFormatting sqref="P14">
    <cfRule type="cellIs" dxfId="334" priority="195" operator="lessThanOrEqual">
      <formula>70</formula>
    </cfRule>
  </conditionalFormatting>
  <conditionalFormatting sqref="P14">
    <cfRule type="cellIs" dxfId="333" priority="196" operator="lessThanOrEqual">
      <formula>160</formula>
    </cfRule>
  </conditionalFormatting>
  <conditionalFormatting sqref="P14">
    <cfRule type="cellIs" dxfId="332" priority="197" operator="lessThanOrEqual">
      <formula>320</formula>
    </cfRule>
  </conditionalFormatting>
  <conditionalFormatting sqref="P14">
    <cfRule type="cellIs" dxfId="331" priority="198" operator="greaterThan">
      <formula>320</formula>
    </cfRule>
  </conditionalFormatting>
  <conditionalFormatting sqref="J14">
    <cfRule type="cellIs" dxfId="330" priority="192" operator="equal">
      <formula>"Conform"</formula>
    </cfRule>
  </conditionalFormatting>
  <conditionalFormatting sqref="J14">
    <cfRule type="cellIs" dxfId="329" priority="193" operator="equal">
      <formula>"Niet Conform"</formula>
    </cfRule>
  </conditionalFormatting>
  <conditionalFormatting sqref="R14">
    <cfRule type="notContainsBlanks" dxfId="328" priority="191">
      <formula>LEN(TRIM(R14))&gt;0</formula>
    </cfRule>
  </conditionalFormatting>
  <conditionalFormatting sqref="I8">
    <cfRule type="containsText" dxfId="327" priority="180" operator="containsText" text="Acceptabel">
      <formula>NOT(ISERROR(SEARCH(("Acceptabel"),(I8))))</formula>
    </cfRule>
  </conditionalFormatting>
  <conditionalFormatting sqref="I8">
    <cfRule type="containsText" dxfId="326" priority="181" operator="containsText" text="Aandacht vereist">
      <formula>NOT(ISERROR(SEARCH(("Aandacht vereist"),(I8))))</formula>
    </cfRule>
  </conditionalFormatting>
  <conditionalFormatting sqref="I8">
    <cfRule type="containsText" dxfId="325" priority="182" operator="containsText" text="Maatregelen vereist">
      <formula>NOT(ISERROR(SEARCH(("Maatregelen vereist"),(I8))))</formula>
    </cfRule>
  </conditionalFormatting>
  <conditionalFormatting sqref="I8">
    <cfRule type="containsText" dxfId="324" priority="183" operator="containsText" text="Direct verbeteren">
      <formula>NOT(ISERROR(SEARCH(("Direct verbeteren"),(I8))))</formula>
    </cfRule>
  </conditionalFormatting>
  <conditionalFormatting sqref="I8">
    <cfRule type="containsText" dxfId="323" priority="184" operator="containsText" text="Werk stilleggen">
      <formula>NOT(ISERROR(SEARCH(("Werk stilleggen"),(I8))))</formula>
    </cfRule>
  </conditionalFormatting>
  <conditionalFormatting sqref="H8">
    <cfRule type="cellIs" dxfId="322" priority="185" operator="lessThanOrEqual">
      <formula>20</formula>
    </cfRule>
  </conditionalFormatting>
  <conditionalFormatting sqref="H8">
    <cfRule type="cellIs" dxfId="321" priority="186" operator="lessThanOrEqual">
      <formula>70</formula>
    </cfRule>
  </conditionalFormatting>
  <conditionalFormatting sqref="H8">
    <cfRule type="cellIs" dxfId="320" priority="187" operator="lessThanOrEqual">
      <formula>160</formula>
    </cfRule>
  </conditionalFormatting>
  <conditionalFormatting sqref="H8">
    <cfRule type="cellIs" dxfId="319" priority="188" operator="lessThanOrEqual">
      <formula>320</formula>
    </cfRule>
  </conditionalFormatting>
  <conditionalFormatting sqref="H8">
    <cfRule type="cellIs" dxfId="318" priority="189" operator="greaterThan">
      <formula>320</formula>
    </cfRule>
  </conditionalFormatting>
  <conditionalFormatting sqref="R8 K8:L8">
    <cfRule type="notContainsBlanks" dxfId="317" priority="190">
      <formula>LEN(TRIM(K8))&gt;0</formula>
    </cfRule>
  </conditionalFormatting>
  <conditionalFormatting sqref="Q8">
    <cfRule type="containsText" dxfId="316" priority="175" operator="containsText" text="Acceptabel">
      <formula>NOT(ISERROR(SEARCH(("Acceptabel"),(Q8))))</formula>
    </cfRule>
  </conditionalFormatting>
  <conditionalFormatting sqref="Q8">
    <cfRule type="containsText" dxfId="315" priority="176" operator="containsText" text="Aandacht vereist">
      <formula>NOT(ISERROR(SEARCH(("Aandacht vereist"),(Q8))))</formula>
    </cfRule>
  </conditionalFormatting>
  <conditionalFormatting sqref="Q8">
    <cfRule type="containsText" dxfId="314" priority="177" operator="containsText" text="Maatregelen vereist">
      <formula>NOT(ISERROR(SEARCH(("Maatregelen vereist"),(Q8))))</formula>
    </cfRule>
  </conditionalFormatting>
  <conditionalFormatting sqref="Q8">
    <cfRule type="containsText" dxfId="313" priority="178" operator="containsText" text="Direct verbeteren">
      <formula>NOT(ISERROR(SEARCH(("Direct verbeteren"),(Q8))))</formula>
    </cfRule>
  </conditionalFormatting>
  <conditionalFormatting sqref="Q8">
    <cfRule type="containsText" dxfId="312" priority="179" operator="containsText" text="Werk stilleggen">
      <formula>NOT(ISERROR(SEARCH(("Werk stilleggen"),(Q8))))</formula>
    </cfRule>
  </conditionalFormatting>
  <conditionalFormatting sqref="P8">
    <cfRule type="cellIs" dxfId="311" priority="170" operator="lessThanOrEqual">
      <formula>20</formula>
    </cfRule>
  </conditionalFormatting>
  <conditionalFormatting sqref="P8">
    <cfRule type="cellIs" dxfId="310" priority="171" operator="lessThanOrEqual">
      <formula>70</formula>
    </cfRule>
  </conditionalFormatting>
  <conditionalFormatting sqref="P8">
    <cfRule type="cellIs" dxfId="309" priority="172" operator="lessThanOrEqual">
      <formula>160</formula>
    </cfRule>
  </conditionalFormatting>
  <conditionalFormatting sqref="P8">
    <cfRule type="cellIs" dxfId="308" priority="173" operator="lessThanOrEqual">
      <formula>320</formula>
    </cfRule>
  </conditionalFormatting>
  <conditionalFormatting sqref="P8">
    <cfRule type="cellIs" dxfId="307" priority="174" operator="greaterThan">
      <formula>320</formula>
    </cfRule>
  </conditionalFormatting>
  <conditionalFormatting sqref="J8">
    <cfRule type="cellIs" dxfId="306" priority="168" operator="equal">
      <formula>"Conform"</formula>
    </cfRule>
  </conditionalFormatting>
  <conditionalFormatting sqref="J8">
    <cfRule type="cellIs" dxfId="305" priority="169" operator="equal">
      <formula>"Niet Conform"</formula>
    </cfRule>
  </conditionalFormatting>
  <conditionalFormatting sqref="I10">
    <cfRule type="containsText" dxfId="304" priority="157" operator="containsText" text="Acceptabel">
      <formula>NOT(ISERROR(SEARCH(("Acceptabel"),(I10))))</formula>
    </cfRule>
  </conditionalFormatting>
  <conditionalFormatting sqref="I10">
    <cfRule type="containsText" dxfId="303" priority="158" operator="containsText" text="Aandacht vereist">
      <formula>NOT(ISERROR(SEARCH(("Aandacht vereist"),(I10))))</formula>
    </cfRule>
  </conditionalFormatting>
  <conditionalFormatting sqref="I10">
    <cfRule type="containsText" dxfId="302" priority="159" operator="containsText" text="Maatregelen vereist">
      <formula>NOT(ISERROR(SEARCH(("Maatregelen vereist"),(I10))))</formula>
    </cfRule>
  </conditionalFormatting>
  <conditionalFormatting sqref="I10">
    <cfRule type="containsText" dxfId="301" priority="160" operator="containsText" text="Direct verbeteren">
      <formula>NOT(ISERROR(SEARCH(("Direct verbeteren"),(I10))))</formula>
    </cfRule>
  </conditionalFormatting>
  <conditionalFormatting sqref="I10">
    <cfRule type="containsText" dxfId="300" priority="161" operator="containsText" text="Werk stilleggen">
      <formula>NOT(ISERROR(SEARCH(("Werk stilleggen"),(I10))))</formula>
    </cfRule>
  </conditionalFormatting>
  <conditionalFormatting sqref="H10">
    <cfRule type="cellIs" dxfId="299" priority="162" operator="lessThanOrEqual">
      <formula>20</formula>
    </cfRule>
  </conditionalFormatting>
  <conditionalFormatting sqref="H10">
    <cfRule type="cellIs" dxfId="298" priority="163" operator="lessThanOrEqual">
      <formula>70</formula>
    </cfRule>
  </conditionalFormatting>
  <conditionalFormatting sqref="H10">
    <cfRule type="cellIs" dxfId="297" priority="164" operator="lessThanOrEqual">
      <formula>160</formula>
    </cfRule>
  </conditionalFormatting>
  <conditionalFormatting sqref="H10">
    <cfRule type="cellIs" dxfId="296" priority="165" operator="lessThanOrEqual">
      <formula>320</formula>
    </cfRule>
  </conditionalFormatting>
  <conditionalFormatting sqref="H10">
    <cfRule type="cellIs" dxfId="295" priority="166" operator="greaterThan">
      <formula>320</formula>
    </cfRule>
  </conditionalFormatting>
  <conditionalFormatting sqref="K10:L10 R10">
    <cfRule type="notContainsBlanks" dxfId="294" priority="167">
      <formula>LEN(TRIM(K10))&gt;0</formula>
    </cfRule>
  </conditionalFormatting>
  <conditionalFormatting sqref="Q10">
    <cfRule type="containsText" dxfId="293" priority="152" operator="containsText" text="Acceptabel">
      <formula>NOT(ISERROR(SEARCH(("Acceptabel"),(Q10))))</formula>
    </cfRule>
  </conditionalFormatting>
  <conditionalFormatting sqref="Q10">
    <cfRule type="containsText" dxfId="292" priority="153" operator="containsText" text="Aandacht vereist">
      <formula>NOT(ISERROR(SEARCH(("Aandacht vereist"),(Q10))))</formula>
    </cfRule>
  </conditionalFormatting>
  <conditionalFormatting sqref="Q10">
    <cfRule type="containsText" dxfId="291" priority="154" operator="containsText" text="Maatregelen vereist">
      <formula>NOT(ISERROR(SEARCH(("Maatregelen vereist"),(Q10))))</formula>
    </cfRule>
  </conditionalFormatting>
  <conditionalFormatting sqref="Q10">
    <cfRule type="containsText" dxfId="290" priority="155" operator="containsText" text="Direct verbeteren">
      <formula>NOT(ISERROR(SEARCH(("Direct verbeteren"),(Q10))))</formula>
    </cfRule>
  </conditionalFormatting>
  <conditionalFormatting sqref="Q10">
    <cfRule type="containsText" dxfId="289" priority="156" operator="containsText" text="Werk stilleggen">
      <formula>NOT(ISERROR(SEARCH(("Werk stilleggen"),(Q10))))</formula>
    </cfRule>
  </conditionalFormatting>
  <conditionalFormatting sqref="P10">
    <cfRule type="cellIs" dxfId="288" priority="147" operator="lessThanOrEqual">
      <formula>20</formula>
    </cfRule>
  </conditionalFormatting>
  <conditionalFormatting sqref="P10">
    <cfRule type="cellIs" dxfId="287" priority="148" operator="lessThanOrEqual">
      <formula>70</formula>
    </cfRule>
  </conditionalFormatting>
  <conditionalFormatting sqref="P10">
    <cfRule type="cellIs" dxfId="286" priority="149" operator="lessThanOrEqual">
      <formula>160</formula>
    </cfRule>
  </conditionalFormatting>
  <conditionalFormatting sqref="P10">
    <cfRule type="cellIs" dxfId="285" priority="150" operator="lessThanOrEqual">
      <formula>320</formula>
    </cfRule>
  </conditionalFormatting>
  <conditionalFormatting sqref="P10">
    <cfRule type="cellIs" dxfId="284" priority="151" operator="greaterThan">
      <formula>320</formula>
    </cfRule>
  </conditionalFormatting>
  <conditionalFormatting sqref="J10">
    <cfRule type="cellIs" dxfId="283" priority="145" operator="equal">
      <formula>"Conform"</formula>
    </cfRule>
  </conditionalFormatting>
  <conditionalFormatting sqref="J10">
    <cfRule type="cellIs" dxfId="282" priority="146" operator="equal">
      <formula>"Niet Conform"</formula>
    </cfRule>
  </conditionalFormatting>
  <conditionalFormatting sqref="I12">
    <cfRule type="containsText" dxfId="281" priority="134" operator="containsText" text="Acceptabel">
      <formula>NOT(ISERROR(SEARCH(("Acceptabel"),(I12))))</formula>
    </cfRule>
  </conditionalFormatting>
  <conditionalFormatting sqref="I12">
    <cfRule type="containsText" dxfId="280" priority="135" operator="containsText" text="Aandacht vereist">
      <formula>NOT(ISERROR(SEARCH(("Aandacht vereist"),(I12))))</formula>
    </cfRule>
  </conditionalFormatting>
  <conditionalFormatting sqref="I12">
    <cfRule type="containsText" dxfId="279" priority="136" operator="containsText" text="Maatregelen vereist">
      <formula>NOT(ISERROR(SEARCH(("Maatregelen vereist"),(I12))))</formula>
    </cfRule>
  </conditionalFormatting>
  <conditionalFormatting sqref="I12">
    <cfRule type="containsText" dxfId="278" priority="137" operator="containsText" text="Direct verbeteren">
      <formula>NOT(ISERROR(SEARCH(("Direct verbeteren"),(I12))))</formula>
    </cfRule>
  </conditionalFormatting>
  <conditionalFormatting sqref="I12">
    <cfRule type="containsText" dxfId="277" priority="138" operator="containsText" text="Werk stilleggen">
      <formula>NOT(ISERROR(SEARCH(("Werk stilleggen"),(I12))))</formula>
    </cfRule>
  </conditionalFormatting>
  <conditionalFormatting sqref="H12">
    <cfRule type="cellIs" dxfId="276" priority="139" operator="lessThanOrEqual">
      <formula>20</formula>
    </cfRule>
  </conditionalFormatting>
  <conditionalFormatting sqref="H12">
    <cfRule type="cellIs" dxfId="275" priority="140" operator="lessThanOrEqual">
      <formula>70</formula>
    </cfRule>
  </conditionalFormatting>
  <conditionalFormatting sqref="H12">
    <cfRule type="cellIs" dxfId="274" priority="141" operator="lessThanOrEqual">
      <formula>160</formula>
    </cfRule>
  </conditionalFormatting>
  <conditionalFormatting sqref="H12">
    <cfRule type="cellIs" dxfId="273" priority="142" operator="lessThanOrEqual">
      <formula>320</formula>
    </cfRule>
  </conditionalFormatting>
  <conditionalFormatting sqref="H12">
    <cfRule type="cellIs" dxfId="272" priority="143" operator="greaterThan">
      <formula>320</formula>
    </cfRule>
  </conditionalFormatting>
  <conditionalFormatting sqref="K12">
    <cfRule type="notContainsBlanks" dxfId="271" priority="144">
      <formula>LEN(TRIM(K12))&gt;0</formula>
    </cfRule>
  </conditionalFormatting>
  <conditionalFormatting sqref="J12">
    <cfRule type="cellIs" dxfId="270" priority="122" operator="equal">
      <formula>"Conform"</formula>
    </cfRule>
  </conditionalFormatting>
  <conditionalFormatting sqref="J12">
    <cfRule type="cellIs" dxfId="269" priority="123" operator="equal">
      <formula>"Niet Conform"</formula>
    </cfRule>
  </conditionalFormatting>
  <conditionalFormatting sqref="L11">
    <cfRule type="notContainsBlanks" dxfId="268" priority="120">
      <formula>LEN(TRIM(L11))&gt;0</formula>
    </cfRule>
  </conditionalFormatting>
  <conditionalFormatting sqref="Q11">
    <cfRule type="containsText" dxfId="267" priority="115" operator="containsText" text="Acceptabel">
      <formula>NOT(ISERROR(SEARCH(("Acceptabel"),(Q11))))</formula>
    </cfRule>
  </conditionalFormatting>
  <conditionalFormatting sqref="Q11">
    <cfRule type="containsText" dxfId="266" priority="116" operator="containsText" text="Aandacht vereist">
      <formula>NOT(ISERROR(SEARCH(("Aandacht vereist"),(Q11))))</formula>
    </cfRule>
  </conditionalFormatting>
  <conditionalFormatting sqref="Q11">
    <cfRule type="containsText" dxfId="265" priority="117" operator="containsText" text="Maatregelen vereist">
      <formula>NOT(ISERROR(SEARCH(("Maatregelen vereist"),(Q11))))</formula>
    </cfRule>
  </conditionalFormatting>
  <conditionalFormatting sqref="Q11">
    <cfRule type="containsText" dxfId="264" priority="118" operator="containsText" text="Direct verbeteren">
      <formula>NOT(ISERROR(SEARCH(("Direct verbeteren"),(Q11))))</formula>
    </cfRule>
  </conditionalFormatting>
  <conditionalFormatting sqref="Q11">
    <cfRule type="containsText" dxfId="263" priority="119" operator="containsText" text="Werk stilleggen">
      <formula>NOT(ISERROR(SEARCH(("Werk stilleggen"),(Q11))))</formula>
    </cfRule>
  </conditionalFormatting>
  <conditionalFormatting sqref="P11">
    <cfRule type="cellIs" dxfId="262" priority="110" operator="lessThanOrEqual">
      <formula>20</formula>
    </cfRule>
  </conditionalFormatting>
  <conditionalFormatting sqref="P11">
    <cfRule type="cellIs" dxfId="261" priority="111" operator="lessThanOrEqual">
      <formula>70</formula>
    </cfRule>
  </conditionalFormatting>
  <conditionalFormatting sqref="P11">
    <cfRule type="cellIs" dxfId="260" priority="112" operator="lessThanOrEqual">
      <formula>160</formula>
    </cfRule>
  </conditionalFormatting>
  <conditionalFormatting sqref="P11">
    <cfRule type="cellIs" dxfId="259" priority="113" operator="lessThanOrEqual">
      <formula>320</formula>
    </cfRule>
  </conditionalFormatting>
  <conditionalFormatting sqref="P11">
    <cfRule type="cellIs" dxfId="258" priority="114" operator="greaterThan">
      <formula>320</formula>
    </cfRule>
  </conditionalFormatting>
  <conditionalFormatting sqref="R11">
    <cfRule type="notContainsBlanks" dxfId="257" priority="109">
      <formula>LEN(TRIM(R11))&gt;0</formula>
    </cfRule>
  </conditionalFormatting>
  <conditionalFormatting sqref="R12 L12">
    <cfRule type="notContainsBlanks" dxfId="256" priority="108">
      <formula>LEN(TRIM(L12))&gt;0</formula>
    </cfRule>
  </conditionalFormatting>
  <conditionalFormatting sqref="Q12">
    <cfRule type="containsText" dxfId="255" priority="103" operator="containsText" text="Acceptabel">
      <formula>NOT(ISERROR(SEARCH(("Acceptabel"),(Q12))))</formula>
    </cfRule>
  </conditionalFormatting>
  <conditionalFormatting sqref="Q12">
    <cfRule type="containsText" dxfId="254" priority="104" operator="containsText" text="Aandacht vereist">
      <formula>NOT(ISERROR(SEARCH(("Aandacht vereist"),(Q12))))</formula>
    </cfRule>
  </conditionalFormatting>
  <conditionalFormatting sqref="Q12">
    <cfRule type="containsText" dxfId="253" priority="105" operator="containsText" text="Maatregelen vereist">
      <formula>NOT(ISERROR(SEARCH(("Maatregelen vereist"),(Q12))))</formula>
    </cfRule>
  </conditionalFormatting>
  <conditionalFormatting sqref="Q12">
    <cfRule type="containsText" dxfId="252" priority="106" operator="containsText" text="Direct verbeteren">
      <formula>NOT(ISERROR(SEARCH(("Direct verbeteren"),(Q12))))</formula>
    </cfRule>
  </conditionalFormatting>
  <conditionalFormatting sqref="Q12">
    <cfRule type="containsText" dxfId="251" priority="107" operator="containsText" text="Werk stilleggen">
      <formula>NOT(ISERROR(SEARCH(("Werk stilleggen"),(Q12))))</formula>
    </cfRule>
  </conditionalFormatting>
  <conditionalFormatting sqref="P12">
    <cfRule type="cellIs" dxfId="250" priority="98" operator="lessThanOrEqual">
      <formula>20</formula>
    </cfRule>
  </conditionalFormatting>
  <conditionalFormatting sqref="P12">
    <cfRule type="cellIs" dxfId="249" priority="99" operator="lessThanOrEqual">
      <formula>70</formula>
    </cfRule>
  </conditionalFormatting>
  <conditionalFormatting sqref="P12">
    <cfRule type="cellIs" dxfId="248" priority="100" operator="lessThanOrEqual">
      <formula>160</formula>
    </cfRule>
  </conditionalFormatting>
  <conditionalFormatting sqref="P12">
    <cfRule type="cellIs" dxfId="247" priority="101" operator="lessThanOrEqual">
      <formula>320</formula>
    </cfRule>
  </conditionalFormatting>
  <conditionalFormatting sqref="P12">
    <cfRule type="cellIs" dxfId="246" priority="102" operator="greaterThan">
      <formula>320</formula>
    </cfRule>
  </conditionalFormatting>
  <conditionalFormatting sqref="I16">
    <cfRule type="containsText" dxfId="245" priority="87" operator="containsText" text="Acceptabel">
      <formula>NOT(ISERROR(SEARCH(("Acceptabel"),(I16))))</formula>
    </cfRule>
  </conditionalFormatting>
  <conditionalFormatting sqref="I16">
    <cfRule type="containsText" dxfId="244" priority="88" operator="containsText" text="Aandacht vereist">
      <formula>NOT(ISERROR(SEARCH(("Aandacht vereist"),(I16))))</formula>
    </cfRule>
  </conditionalFormatting>
  <conditionalFormatting sqref="I16">
    <cfRule type="containsText" dxfId="243" priority="89" operator="containsText" text="Maatregelen vereist">
      <formula>NOT(ISERROR(SEARCH(("Maatregelen vereist"),(I16))))</formula>
    </cfRule>
  </conditionalFormatting>
  <conditionalFormatting sqref="I16">
    <cfRule type="containsText" dxfId="242" priority="90" operator="containsText" text="Direct verbeteren">
      <formula>NOT(ISERROR(SEARCH(("Direct verbeteren"),(I16))))</formula>
    </cfRule>
  </conditionalFormatting>
  <conditionalFormatting sqref="I16">
    <cfRule type="containsText" dxfId="241" priority="91" operator="containsText" text="Werk stilleggen">
      <formula>NOT(ISERROR(SEARCH(("Werk stilleggen"),(I16))))</formula>
    </cfRule>
  </conditionalFormatting>
  <conditionalFormatting sqref="H16">
    <cfRule type="cellIs" dxfId="240" priority="92" operator="lessThanOrEqual">
      <formula>20</formula>
    </cfRule>
  </conditionalFormatting>
  <conditionalFormatting sqref="H16">
    <cfRule type="cellIs" dxfId="239" priority="93" operator="lessThanOrEqual">
      <formula>70</formula>
    </cfRule>
  </conditionalFormatting>
  <conditionalFormatting sqref="H16">
    <cfRule type="cellIs" dxfId="238" priority="94" operator="lessThanOrEqual">
      <formula>160</formula>
    </cfRule>
  </conditionalFormatting>
  <conditionalFormatting sqref="H16">
    <cfRule type="cellIs" dxfId="237" priority="95" operator="lessThanOrEqual">
      <formula>320</formula>
    </cfRule>
  </conditionalFormatting>
  <conditionalFormatting sqref="H16">
    <cfRule type="cellIs" dxfId="236" priority="96" operator="greaterThan">
      <formula>320</formula>
    </cfRule>
  </conditionalFormatting>
  <conditionalFormatting sqref="K16:L16 R16">
    <cfRule type="notContainsBlanks" dxfId="235" priority="97">
      <formula>LEN(TRIM(K16))&gt;0</formula>
    </cfRule>
  </conditionalFormatting>
  <conditionalFormatting sqref="Q16">
    <cfRule type="containsText" dxfId="234" priority="82" operator="containsText" text="Acceptabel">
      <formula>NOT(ISERROR(SEARCH(("Acceptabel"),(Q16))))</formula>
    </cfRule>
  </conditionalFormatting>
  <conditionalFormatting sqref="Q16">
    <cfRule type="containsText" dxfId="233" priority="83" operator="containsText" text="Aandacht vereist">
      <formula>NOT(ISERROR(SEARCH(("Aandacht vereist"),(Q16))))</formula>
    </cfRule>
  </conditionalFormatting>
  <conditionalFormatting sqref="Q16">
    <cfRule type="containsText" dxfId="232" priority="84" operator="containsText" text="Maatregelen vereist">
      <formula>NOT(ISERROR(SEARCH(("Maatregelen vereist"),(Q16))))</formula>
    </cfRule>
  </conditionalFormatting>
  <conditionalFormatting sqref="Q16">
    <cfRule type="containsText" dxfId="231" priority="85" operator="containsText" text="Direct verbeteren">
      <formula>NOT(ISERROR(SEARCH(("Direct verbeteren"),(Q16))))</formula>
    </cfRule>
  </conditionalFormatting>
  <conditionalFormatting sqref="Q16">
    <cfRule type="containsText" dxfId="230" priority="86" operator="containsText" text="Werk stilleggen">
      <formula>NOT(ISERROR(SEARCH(("Werk stilleggen"),(Q16))))</formula>
    </cfRule>
  </conditionalFormatting>
  <conditionalFormatting sqref="P16">
    <cfRule type="cellIs" dxfId="229" priority="77" operator="lessThanOrEqual">
      <formula>20</formula>
    </cfRule>
  </conditionalFormatting>
  <conditionalFormatting sqref="P16">
    <cfRule type="cellIs" dxfId="228" priority="78" operator="lessThanOrEqual">
      <formula>70</formula>
    </cfRule>
  </conditionalFormatting>
  <conditionalFormatting sqref="P16">
    <cfRule type="cellIs" dxfId="227" priority="79" operator="lessThanOrEqual">
      <formula>160</formula>
    </cfRule>
  </conditionalFormatting>
  <conditionalFormatting sqref="P16">
    <cfRule type="cellIs" dxfId="226" priority="80" operator="lessThanOrEqual">
      <formula>320</formula>
    </cfRule>
  </conditionalFormatting>
  <conditionalFormatting sqref="P16">
    <cfRule type="cellIs" dxfId="225" priority="81" operator="greaterThan">
      <formula>320</formula>
    </cfRule>
  </conditionalFormatting>
  <conditionalFormatting sqref="J16">
    <cfRule type="cellIs" dxfId="224" priority="75" operator="equal">
      <formula>"Conform"</formula>
    </cfRule>
  </conditionalFormatting>
  <conditionalFormatting sqref="J16">
    <cfRule type="cellIs" dxfId="223" priority="76" operator="equal">
      <formula>"Niet Conform"</formula>
    </cfRule>
  </conditionalFormatting>
  <conditionalFormatting sqref="I15">
    <cfRule type="containsText" dxfId="222" priority="41" operator="containsText" text="Acceptabel">
      <formula>NOT(ISERROR(SEARCH(("Acceptabel"),(I15))))</formula>
    </cfRule>
  </conditionalFormatting>
  <conditionalFormatting sqref="I15">
    <cfRule type="containsText" dxfId="221" priority="42" operator="containsText" text="Aandacht vereist">
      <formula>NOT(ISERROR(SEARCH(("Aandacht vereist"),(I15))))</formula>
    </cfRule>
  </conditionalFormatting>
  <conditionalFormatting sqref="I15">
    <cfRule type="containsText" dxfId="220" priority="43" operator="containsText" text="Maatregelen vereist">
      <formula>NOT(ISERROR(SEARCH(("Maatregelen vereist"),(I15))))</formula>
    </cfRule>
  </conditionalFormatting>
  <conditionalFormatting sqref="I15">
    <cfRule type="containsText" dxfId="219" priority="44" operator="containsText" text="Direct verbeteren">
      <formula>NOT(ISERROR(SEARCH(("Direct verbeteren"),(I15))))</formula>
    </cfRule>
  </conditionalFormatting>
  <conditionalFormatting sqref="I15">
    <cfRule type="containsText" dxfId="218" priority="45" operator="containsText" text="Werk stilleggen">
      <formula>NOT(ISERROR(SEARCH(("Werk stilleggen"),(I15))))</formula>
    </cfRule>
  </conditionalFormatting>
  <conditionalFormatting sqref="H15">
    <cfRule type="cellIs" dxfId="217" priority="46" operator="lessThanOrEqual">
      <formula>20</formula>
    </cfRule>
  </conditionalFormatting>
  <conditionalFormatting sqref="H15">
    <cfRule type="cellIs" dxfId="216" priority="47" operator="lessThanOrEqual">
      <formula>70</formula>
    </cfRule>
  </conditionalFormatting>
  <conditionalFormatting sqref="H15">
    <cfRule type="cellIs" dxfId="215" priority="48" operator="lessThanOrEqual">
      <formula>160</formula>
    </cfRule>
  </conditionalFormatting>
  <conditionalFormatting sqref="H15">
    <cfRule type="cellIs" dxfId="214" priority="49" operator="lessThanOrEqual">
      <formula>320</formula>
    </cfRule>
  </conditionalFormatting>
  <conditionalFormatting sqref="H15">
    <cfRule type="cellIs" dxfId="213" priority="50" operator="greaterThan">
      <formula>320</formula>
    </cfRule>
  </conditionalFormatting>
  <conditionalFormatting sqref="K15">
    <cfRule type="notContainsBlanks" dxfId="212" priority="51">
      <formula>LEN(TRIM(K15))&gt;0</formula>
    </cfRule>
  </conditionalFormatting>
  <conditionalFormatting sqref="Q15">
    <cfRule type="containsText" dxfId="211" priority="36" operator="containsText" text="Acceptabel">
      <formula>NOT(ISERROR(SEARCH(("Acceptabel"),(Q15))))</formula>
    </cfRule>
  </conditionalFormatting>
  <conditionalFormatting sqref="Q15">
    <cfRule type="containsText" dxfId="210" priority="37" operator="containsText" text="Aandacht vereist">
      <formula>NOT(ISERROR(SEARCH(("Aandacht vereist"),(Q15))))</formula>
    </cfRule>
  </conditionalFormatting>
  <conditionalFormatting sqref="Q15">
    <cfRule type="containsText" dxfId="209" priority="38" operator="containsText" text="Maatregelen vereist">
      <formula>NOT(ISERROR(SEARCH(("Maatregelen vereist"),(Q15))))</formula>
    </cfRule>
  </conditionalFormatting>
  <conditionalFormatting sqref="Q15">
    <cfRule type="containsText" dxfId="208" priority="39" operator="containsText" text="Direct verbeteren">
      <formula>NOT(ISERROR(SEARCH(("Direct verbeteren"),(Q15))))</formula>
    </cfRule>
  </conditionalFormatting>
  <conditionalFormatting sqref="Q15">
    <cfRule type="containsText" dxfId="207" priority="40" operator="containsText" text="Werk stilleggen">
      <formula>NOT(ISERROR(SEARCH(("Werk stilleggen"),(Q15))))</formula>
    </cfRule>
  </conditionalFormatting>
  <conditionalFormatting sqref="P15">
    <cfRule type="cellIs" dxfId="206" priority="31" operator="lessThanOrEqual">
      <formula>20</formula>
    </cfRule>
  </conditionalFormatting>
  <conditionalFormatting sqref="P15">
    <cfRule type="cellIs" dxfId="205" priority="32" operator="lessThanOrEqual">
      <formula>70</formula>
    </cfRule>
  </conditionalFormatting>
  <conditionalFormatting sqref="P15">
    <cfRule type="cellIs" dxfId="204" priority="33" operator="lessThanOrEqual">
      <formula>160</formula>
    </cfRule>
  </conditionalFormatting>
  <conditionalFormatting sqref="P15">
    <cfRule type="cellIs" dxfId="203" priority="34" operator="lessThanOrEqual">
      <formula>320</formula>
    </cfRule>
  </conditionalFormatting>
  <conditionalFormatting sqref="P15">
    <cfRule type="cellIs" dxfId="202" priority="35" operator="greaterThan">
      <formula>320</formula>
    </cfRule>
  </conditionalFormatting>
  <conditionalFormatting sqref="J15">
    <cfRule type="cellIs" dxfId="201" priority="29" operator="equal">
      <formula>"Conform"</formula>
    </cfRule>
  </conditionalFormatting>
  <conditionalFormatting sqref="J15">
    <cfRule type="cellIs" dxfId="200" priority="30" operator="equal">
      <formula>"Niet Conform"</formula>
    </cfRule>
  </conditionalFormatting>
  <conditionalFormatting sqref="R15">
    <cfRule type="notContainsBlanks" dxfId="199" priority="28">
      <formula>LEN(TRIM(R15))&gt;0</formula>
    </cfRule>
  </conditionalFormatting>
  <conditionalFormatting sqref="L14">
    <cfRule type="notContainsBlanks" dxfId="198" priority="27">
      <formula>LEN(TRIM(L14))&gt;0</formula>
    </cfRule>
  </conditionalFormatting>
  <conditionalFormatting sqref="L15">
    <cfRule type="notContainsBlanks" dxfId="197" priority="26">
      <formula>LEN(TRIM(L15))&gt;0</formula>
    </cfRule>
  </conditionalFormatting>
  <conditionalFormatting sqref="I13">
    <cfRule type="containsText" dxfId="196" priority="15" operator="containsText" text="Acceptabel">
      <formula>NOT(ISERROR(SEARCH(("Acceptabel"),(I13))))</formula>
    </cfRule>
  </conditionalFormatting>
  <conditionalFormatting sqref="I13">
    <cfRule type="containsText" dxfId="195" priority="16" operator="containsText" text="Aandacht vereist">
      <formula>NOT(ISERROR(SEARCH(("Aandacht vereist"),(I13))))</formula>
    </cfRule>
  </conditionalFormatting>
  <conditionalFormatting sqref="I13">
    <cfRule type="containsText" dxfId="194" priority="17" operator="containsText" text="Maatregelen vereist">
      <formula>NOT(ISERROR(SEARCH(("Maatregelen vereist"),(I13))))</formula>
    </cfRule>
  </conditionalFormatting>
  <conditionalFormatting sqref="I13">
    <cfRule type="containsText" dxfId="193" priority="18" operator="containsText" text="Direct verbeteren">
      <formula>NOT(ISERROR(SEARCH(("Direct verbeteren"),(I13))))</formula>
    </cfRule>
  </conditionalFormatting>
  <conditionalFormatting sqref="I13">
    <cfRule type="containsText" dxfId="192" priority="19" operator="containsText" text="Werk stilleggen">
      <formula>NOT(ISERROR(SEARCH(("Werk stilleggen"),(I13))))</formula>
    </cfRule>
  </conditionalFormatting>
  <conditionalFormatting sqref="H13">
    <cfRule type="cellIs" dxfId="191" priority="20" operator="lessThanOrEqual">
      <formula>20</formula>
    </cfRule>
  </conditionalFormatting>
  <conditionalFormatting sqref="H13">
    <cfRule type="cellIs" dxfId="190" priority="21" operator="lessThanOrEqual">
      <formula>70</formula>
    </cfRule>
  </conditionalFormatting>
  <conditionalFormatting sqref="H13">
    <cfRule type="cellIs" dxfId="189" priority="22" operator="lessThanOrEqual">
      <formula>160</formula>
    </cfRule>
  </conditionalFormatting>
  <conditionalFormatting sqref="H13">
    <cfRule type="cellIs" dxfId="188" priority="23" operator="lessThanOrEqual">
      <formula>320</formula>
    </cfRule>
  </conditionalFormatting>
  <conditionalFormatting sqref="H13">
    <cfRule type="cellIs" dxfId="187" priority="24" operator="greaterThan">
      <formula>320</formula>
    </cfRule>
  </conditionalFormatting>
  <conditionalFormatting sqref="K13:L13">
    <cfRule type="notContainsBlanks" dxfId="186" priority="25">
      <formula>LEN(TRIM(K13))&gt;0</formula>
    </cfRule>
  </conditionalFormatting>
  <conditionalFormatting sqref="Q13">
    <cfRule type="containsText" dxfId="185" priority="10" operator="containsText" text="Acceptabel">
      <formula>NOT(ISERROR(SEARCH(("Acceptabel"),(Q13))))</formula>
    </cfRule>
  </conditionalFormatting>
  <conditionalFormatting sqref="Q13">
    <cfRule type="containsText" dxfId="184" priority="11" operator="containsText" text="Aandacht vereist">
      <formula>NOT(ISERROR(SEARCH(("Aandacht vereist"),(Q13))))</formula>
    </cfRule>
  </conditionalFormatting>
  <conditionalFormatting sqref="Q13">
    <cfRule type="containsText" dxfId="183" priority="12" operator="containsText" text="Maatregelen vereist">
      <formula>NOT(ISERROR(SEARCH(("Maatregelen vereist"),(Q13))))</formula>
    </cfRule>
  </conditionalFormatting>
  <conditionalFormatting sqref="Q13">
    <cfRule type="containsText" dxfId="182" priority="13" operator="containsText" text="Direct verbeteren">
      <formula>NOT(ISERROR(SEARCH(("Direct verbeteren"),(Q13))))</formula>
    </cfRule>
  </conditionalFormatting>
  <conditionalFormatting sqref="Q13">
    <cfRule type="containsText" dxfId="181" priority="14" operator="containsText" text="Werk stilleggen">
      <formula>NOT(ISERROR(SEARCH(("Werk stilleggen"),(Q13))))</formula>
    </cfRule>
  </conditionalFormatting>
  <conditionalFormatting sqref="P13">
    <cfRule type="cellIs" dxfId="180" priority="5" operator="lessThanOrEqual">
      <formula>20</formula>
    </cfRule>
  </conditionalFormatting>
  <conditionalFormatting sqref="P13">
    <cfRule type="cellIs" dxfId="179" priority="6" operator="lessThanOrEqual">
      <formula>70</formula>
    </cfRule>
  </conditionalFormatting>
  <conditionalFormatting sqref="P13">
    <cfRule type="cellIs" dxfId="178" priority="7" operator="lessThanOrEqual">
      <formula>160</formula>
    </cfRule>
  </conditionalFormatting>
  <conditionalFormatting sqref="P13">
    <cfRule type="cellIs" dxfId="177" priority="8" operator="lessThanOrEqual">
      <formula>320</formula>
    </cfRule>
  </conditionalFormatting>
  <conditionalFormatting sqref="P13">
    <cfRule type="cellIs" dxfId="176" priority="9" operator="greaterThan">
      <formula>320</formula>
    </cfRule>
  </conditionalFormatting>
  <conditionalFormatting sqref="J13">
    <cfRule type="cellIs" dxfId="175" priority="3" operator="equal">
      <formula>"Conform"</formula>
    </cfRule>
  </conditionalFormatting>
  <conditionalFormatting sqref="J13">
    <cfRule type="cellIs" dxfId="174" priority="4" operator="equal">
      <formula>"Niet Conform"</formula>
    </cfRule>
  </conditionalFormatting>
  <conditionalFormatting sqref="R13">
    <cfRule type="notContainsBlanks" dxfId="173" priority="2">
      <formula>LEN(TRIM(R13))&gt;0</formula>
    </cfRule>
  </conditionalFormatting>
  <conditionalFormatting sqref="L13">
    <cfRule type="notContainsBlanks" dxfId="172" priority="1">
      <formula>LEN(TRIM(L13))&gt;0</formula>
    </cfRule>
  </conditionalFormatting>
  <pageMargins left="0.70866141732283472" right="0.70866141732283472" top="0.74803149606299213" bottom="0.7480314960629921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0"/>
  <sheetViews>
    <sheetView zoomScale="70" zoomScaleNormal="70" workbookViewId="0">
      <selection activeCell="R10" sqref="A1:R10"/>
    </sheetView>
  </sheetViews>
  <sheetFormatPr defaultRowHeight="15" x14ac:dyDescent="0.25"/>
  <cols>
    <col min="1" max="1" width="3" style="73" bestFit="1" customWidth="1"/>
    <col min="2" max="2" width="18.85546875" customWidth="1"/>
    <col min="3" max="3" width="31.85546875" customWidth="1"/>
    <col min="4" max="4" width="39.85546875" customWidth="1"/>
    <col min="5" max="10" width="5.140625" customWidth="1"/>
    <col min="11" max="11" width="25.5703125" bestFit="1" customWidth="1"/>
    <col min="12" max="12" width="25.5703125" customWidth="1"/>
    <col min="13" max="17" width="5.140625" customWidth="1"/>
    <col min="18" max="18" width="25.140625" style="76" customWidth="1"/>
  </cols>
  <sheetData>
    <row r="1" spans="1:18" ht="36.6" customHeight="1" thickBot="1" x14ac:dyDescent="0.3">
      <c r="A1" s="192" t="s">
        <v>163</v>
      </c>
      <c r="B1" s="192"/>
      <c r="C1" s="192"/>
      <c r="D1" s="192"/>
      <c r="E1" s="192"/>
      <c r="F1" s="192"/>
      <c r="G1" s="192"/>
      <c r="H1" s="192"/>
      <c r="I1" s="192"/>
      <c r="J1" s="192"/>
      <c r="K1" s="192"/>
      <c r="L1" s="192"/>
      <c r="M1" s="192"/>
      <c r="N1" s="192"/>
      <c r="O1" s="192"/>
      <c r="P1" s="192"/>
      <c r="Q1" s="192"/>
      <c r="R1" s="192"/>
    </row>
    <row r="2" spans="1:18" x14ac:dyDescent="0.25">
      <c r="A2" s="193" t="s">
        <v>0</v>
      </c>
      <c r="B2" s="194"/>
      <c r="C2" s="194"/>
      <c r="D2" s="194"/>
      <c r="E2" s="194"/>
      <c r="F2" s="194"/>
      <c r="G2" s="194"/>
      <c r="H2" s="194"/>
      <c r="I2" s="194"/>
      <c r="J2" s="101"/>
      <c r="K2" s="190" t="s">
        <v>1</v>
      </c>
      <c r="L2" s="190"/>
      <c r="M2" s="190"/>
      <c r="N2" s="190"/>
      <c r="O2" s="190"/>
      <c r="P2" s="190"/>
      <c r="Q2" s="190"/>
      <c r="R2" s="191"/>
    </row>
    <row r="3" spans="1:18" x14ac:dyDescent="0.25">
      <c r="A3" s="188" t="s">
        <v>2</v>
      </c>
      <c r="B3" s="189"/>
      <c r="C3" s="189"/>
      <c r="D3" s="189"/>
      <c r="E3" s="189"/>
      <c r="F3" s="189"/>
      <c r="G3" s="189"/>
      <c r="H3" s="189"/>
      <c r="I3" s="189"/>
      <c r="J3" s="189"/>
      <c r="K3" s="185" t="s">
        <v>68</v>
      </c>
      <c r="L3" s="186"/>
      <c r="M3" s="186"/>
      <c r="N3" s="186"/>
      <c r="O3" s="186"/>
      <c r="P3" s="186"/>
      <c r="Q3" s="186"/>
      <c r="R3" s="187"/>
    </row>
    <row r="4" spans="1:18" ht="85.5" thickBot="1" x14ac:dyDescent="0.3">
      <c r="A4" s="118" t="s">
        <v>3</v>
      </c>
      <c r="B4" s="119" t="s">
        <v>4</v>
      </c>
      <c r="C4" s="119" t="s">
        <v>5</v>
      </c>
      <c r="D4" s="119" t="s">
        <v>6</v>
      </c>
      <c r="E4" s="120" t="s">
        <v>7</v>
      </c>
      <c r="F4" s="120" t="s">
        <v>8</v>
      </c>
      <c r="G4" s="120" t="s">
        <v>18</v>
      </c>
      <c r="H4" s="120" t="s">
        <v>10</v>
      </c>
      <c r="I4" s="120" t="s">
        <v>11</v>
      </c>
      <c r="J4" s="120" t="s">
        <v>155</v>
      </c>
      <c r="K4" s="119" t="s">
        <v>12</v>
      </c>
      <c r="L4" s="121" t="s">
        <v>13</v>
      </c>
      <c r="M4" s="120" t="s">
        <v>7</v>
      </c>
      <c r="N4" s="120" t="s">
        <v>8</v>
      </c>
      <c r="O4" s="120" t="s">
        <v>9</v>
      </c>
      <c r="P4" s="120" t="s">
        <v>10</v>
      </c>
      <c r="Q4" s="122" t="s">
        <v>11</v>
      </c>
      <c r="R4" s="123" t="s">
        <v>14</v>
      </c>
    </row>
    <row r="5" spans="1:18" ht="138.6" customHeight="1" x14ac:dyDescent="0.25">
      <c r="A5" s="148">
        <v>1</v>
      </c>
      <c r="B5" s="149" t="s">
        <v>115</v>
      </c>
      <c r="C5" s="149" t="s">
        <v>108</v>
      </c>
      <c r="D5" s="150" t="s">
        <v>107</v>
      </c>
      <c r="E5" s="151">
        <v>6</v>
      </c>
      <c r="F5" s="151">
        <v>6</v>
      </c>
      <c r="G5" s="151">
        <v>7</v>
      </c>
      <c r="H5" s="152">
        <f t="shared" ref="H5:H9" si="0">IF((E5*F5*G5)=0,"",(E5*F5*G5))</f>
        <v>252</v>
      </c>
      <c r="I5" s="153" t="str">
        <f t="shared" ref="I5:I9" si="1">IF(H5="","",IF(H5&lt;=20,"Acceptabel",IF(H5&lt;=70,"Aandacht vereist",IF(H5&lt;=160,"Maatregelen vereist",IF(H5&lt;=320,"Direct verbeteren",IF(H5&gt;320,"Werk stilleggen"))))))</f>
        <v>Direct verbeteren</v>
      </c>
      <c r="J5" s="154">
        <v>3.4</v>
      </c>
      <c r="K5" s="155" t="s">
        <v>109</v>
      </c>
      <c r="L5" s="155" t="s">
        <v>110</v>
      </c>
      <c r="M5" s="184">
        <v>1</v>
      </c>
      <c r="N5" s="184">
        <v>3</v>
      </c>
      <c r="O5" s="184">
        <v>7</v>
      </c>
      <c r="P5" s="152">
        <f t="shared" ref="P5:P9" si="2">IF((M5*N5*O5)=0,"",(M5*N5*O5))</f>
        <v>21</v>
      </c>
      <c r="Q5" s="153" t="str">
        <f t="shared" ref="Q5:Q9" si="3">IF(P5="","",IF(P5&lt;=20,"Acceptabel",IF(P5&lt;=70,"Aandacht vereist",IF(P5&lt;=160,"Maatregelen vereist",IF(P5&lt;=320,"Direct verbeteren",IF(P5&gt;320,"Werk stilleggen"))))))</f>
        <v>Aandacht vereist</v>
      </c>
      <c r="R5" s="157"/>
    </row>
    <row r="6" spans="1:18" ht="89.25" x14ac:dyDescent="0.25">
      <c r="A6" s="135">
        <v>2</v>
      </c>
      <c r="B6" s="124" t="s">
        <v>111</v>
      </c>
      <c r="C6" s="124" t="s">
        <v>108</v>
      </c>
      <c r="D6" s="131" t="s">
        <v>112</v>
      </c>
      <c r="E6" s="125">
        <v>6</v>
      </c>
      <c r="F6" s="125">
        <v>3</v>
      </c>
      <c r="G6" s="125">
        <v>15</v>
      </c>
      <c r="H6" s="126">
        <f t="shared" si="0"/>
        <v>270</v>
      </c>
      <c r="I6" s="132" t="str">
        <f t="shared" si="1"/>
        <v>Direct verbeteren</v>
      </c>
      <c r="J6" s="128">
        <v>1</v>
      </c>
      <c r="K6" s="133"/>
      <c r="L6" s="133" t="s">
        <v>113</v>
      </c>
      <c r="M6" s="134">
        <v>0.5</v>
      </c>
      <c r="N6" s="134">
        <v>3</v>
      </c>
      <c r="O6" s="134">
        <v>15</v>
      </c>
      <c r="P6" s="126">
        <f t="shared" si="2"/>
        <v>22.5</v>
      </c>
      <c r="Q6" s="127" t="str">
        <f t="shared" si="3"/>
        <v>Aandacht vereist</v>
      </c>
      <c r="R6" s="136"/>
    </row>
    <row r="7" spans="1:18" ht="114.75" x14ac:dyDescent="0.25">
      <c r="A7" s="135">
        <v>3</v>
      </c>
      <c r="B7" s="124" t="s">
        <v>111</v>
      </c>
      <c r="C7" s="124" t="s">
        <v>156</v>
      </c>
      <c r="D7" s="131" t="s">
        <v>112</v>
      </c>
      <c r="E7" s="125">
        <v>6</v>
      </c>
      <c r="F7" s="125">
        <v>3</v>
      </c>
      <c r="G7" s="125">
        <v>7</v>
      </c>
      <c r="H7" s="126">
        <f t="shared" si="0"/>
        <v>126</v>
      </c>
      <c r="I7" s="132" t="str">
        <f t="shared" si="1"/>
        <v>Maatregelen vereist</v>
      </c>
      <c r="J7" s="128">
        <v>3.4</v>
      </c>
      <c r="K7" s="80" t="s">
        <v>114</v>
      </c>
      <c r="L7" s="80" t="s">
        <v>147</v>
      </c>
      <c r="M7" s="134">
        <v>1</v>
      </c>
      <c r="N7" s="134">
        <v>3</v>
      </c>
      <c r="O7" s="134">
        <v>7</v>
      </c>
      <c r="P7" s="126">
        <f t="shared" si="2"/>
        <v>21</v>
      </c>
      <c r="Q7" s="127" t="str">
        <f t="shared" si="3"/>
        <v>Aandacht vereist</v>
      </c>
      <c r="R7" s="136"/>
    </row>
    <row r="8" spans="1:18" ht="141.6" customHeight="1" x14ac:dyDescent="0.25">
      <c r="A8" s="135">
        <v>4</v>
      </c>
      <c r="B8" s="124" t="s">
        <v>115</v>
      </c>
      <c r="C8" s="124" t="s">
        <v>116</v>
      </c>
      <c r="D8" s="131" t="s">
        <v>117</v>
      </c>
      <c r="E8" s="125">
        <v>6</v>
      </c>
      <c r="F8" s="125">
        <v>3</v>
      </c>
      <c r="G8" s="125">
        <v>3</v>
      </c>
      <c r="H8" s="126">
        <f t="shared" si="0"/>
        <v>54</v>
      </c>
      <c r="I8" s="132" t="str">
        <f t="shared" si="1"/>
        <v>Aandacht vereist</v>
      </c>
      <c r="J8" s="128">
        <v>2.2999999999999998</v>
      </c>
      <c r="K8" s="129" t="s">
        <v>109</v>
      </c>
      <c r="L8" s="80" t="s">
        <v>118</v>
      </c>
      <c r="M8" s="134">
        <v>1</v>
      </c>
      <c r="N8" s="134">
        <v>3</v>
      </c>
      <c r="O8" s="134">
        <v>3</v>
      </c>
      <c r="P8" s="126">
        <f t="shared" si="2"/>
        <v>9</v>
      </c>
      <c r="Q8" s="127" t="str">
        <f t="shared" si="3"/>
        <v>Acceptabel</v>
      </c>
      <c r="R8" s="137"/>
    </row>
    <row r="9" spans="1:18" ht="126.6" customHeight="1" x14ac:dyDescent="0.25">
      <c r="A9" s="89">
        <f t="shared" ref="A9" si="4">A8+1</f>
        <v>5</v>
      </c>
      <c r="B9" s="90" t="s">
        <v>146</v>
      </c>
      <c r="C9" s="90" t="s">
        <v>129</v>
      </c>
      <c r="D9" s="91" t="s">
        <v>145</v>
      </c>
      <c r="E9" s="92">
        <v>3</v>
      </c>
      <c r="F9" s="92">
        <v>3</v>
      </c>
      <c r="G9" s="92">
        <v>3</v>
      </c>
      <c r="H9" s="93">
        <f t="shared" si="0"/>
        <v>27</v>
      </c>
      <c r="I9" s="94" t="str">
        <f t="shared" si="1"/>
        <v>Aandacht vereist</v>
      </c>
      <c r="J9" s="128">
        <v>2</v>
      </c>
      <c r="K9" s="81" t="s">
        <v>144</v>
      </c>
      <c r="L9" s="81" t="s">
        <v>150</v>
      </c>
      <c r="M9" s="95">
        <v>1</v>
      </c>
      <c r="N9" s="95">
        <f t="shared" ref="N9:O9" si="5">F9</f>
        <v>3</v>
      </c>
      <c r="O9" s="95">
        <f t="shared" si="5"/>
        <v>3</v>
      </c>
      <c r="P9" s="96">
        <f t="shared" si="2"/>
        <v>9</v>
      </c>
      <c r="Q9" s="97" t="str">
        <f t="shared" si="3"/>
        <v>Acceptabel</v>
      </c>
      <c r="R9" s="98"/>
    </row>
    <row r="10" spans="1:18" ht="86.25" thickBot="1" x14ac:dyDescent="0.3">
      <c r="A10" s="138">
        <v>6</v>
      </c>
      <c r="B10" s="139" t="s">
        <v>115</v>
      </c>
      <c r="C10" s="139" t="s">
        <v>116</v>
      </c>
      <c r="D10" s="140" t="s">
        <v>148</v>
      </c>
      <c r="E10" s="141">
        <v>3</v>
      </c>
      <c r="F10" s="141">
        <v>3</v>
      </c>
      <c r="G10" s="141">
        <v>7</v>
      </c>
      <c r="H10" s="142">
        <f t="shared" ref="H10" si="6">IF((E10*F10*G10)=0,"",(E10*F10*G10))</f>
        <v>63</v>
      </c>
      <c r="I10" s="143" t="str">
        <f t="shared" ref="I10" si="7">IF(H10="","",IF(H10&lt;=20,"Acceptabel",IF(H10&lt;=70,"Aandacht vereist",IF(H10&lt;=160,"Maatregelen vereist",IF(H10&lt;=320,"Direct verbeteren",IF(H10&gt;320,"Werk stilleggen"))))))</f>
        <v>Aandacht vereist</v>
      </c>
      <c r="J10" s="144">
        <v>3.4</v>
      </c>
      <c r="K10" s="145" t="s">
        <v>149</v>
      </c>
      <c r="L10" s="145" t="s">
        <v>151</v>
      </c>
      <c r="M10" s="146">
        <v>1</v>
      </c>
      <c r="N10" s="146">
        <v>3</v>
      </c>
      <c r="O10" s="146">
        <v>7</v>
      </c>
      <c r="P10" s="142">
        <f t="shared" ref="P10" si="8">IF((M10*N10*O10)=0,"",(M10*N10*O10))</f>
        <v>21</v>
      </c>
      <c r="Q10" s="147" t="str">
        <f t="shared" ref="Q10" si="9">IF(P10="","",IF(P10&lt;=20,"Acceptabel",IF(P10&lt;=70,"Aandacht vereist",IF(P10&lt;=160,"Maatregelen vereist",IF(P10&lt;=320,"Direct verbeteren",IF(P10&gt;320,"Werk stilleggen"))))))</f>
        <v>Aandacht vereist</v>
      </c>
      <c r="R10" s="115" t="s">
        <v>15</v>
      </c>
    </row>
  </sheetData>
  <mergeCells count="5">
    <mergeCell ref="A3:J3"/>
    <mergeCell ref="K3:R3"/>
    <mergeCell ref="A2:I2"/>
    <mergeCell ref="K2:R2"/>
    <mergeCell ref="A1:R1"/>
  </mergeCells>
  <conditionalFormatting sqref="I5:I8">
    <cfRule type="containsText" dxfId="171" priority="115" operator="containsText" text="Acceptabel">
      <formula>NOT(ISERROR(SEARCH(("Acceptabel"),(I5))))</formula>
    </cfRule>
  </conditionalFormatting>
  <conditionalFormatting sqref="I5:I8">
    <cfRule type="containsText" dxfId="170" priority="116" operator="containsText" text="Aandacht vereist">
      <formula>NOT(ISERROR(SEARCH(("Aandacht vereist"),(I5))))</formula>
    </cfRule>
  </conditionalFormatting>
  <conditionalFormatting sqref="I5:I8">
    <cfRule type="containsText" dxfId="169" priority="117" operator="containsText" text="Maatregelen vereist">
      <formula>NOT(ISERROR(SEARCH(("Maatregelen vereist"),(I5))))</formula>
    </cfRule>
  </conditionalFormatting>
  <conditionalFormatting sqref="I5:I8">
    <cfRule type="containsText" dxfId="168" priority="118" operator="containsText" text="Direct verbeteren">
      <formula>NOT(ISERROR(SEARCH(("Direct verbeteren"),(I5))))</formula>
    </cfRule>
  </conditionalFormatting>
  <conditionalFormatting sqref="I5:I8">
    <cfRule type="containsText" dxfId="167" priority="119" operator="containsText" text="Werk stilleggen">
      <formula>NOT(ISERROR(SEARCH(("Werk stilleggen"),(I5))))</formula>
    </cfRule>
  </conditionalFormatting>
  <conditionalFormatting sqref="H5:H8">
    <cfRule type="cellIs" dxfId="166" priority="120" operator="lessThanOrEqual">
      <formula>20</formula>
    </cfRule>
  </conditionalFormatting>
  <conditionalFormatting sqref="H5:H8">
    <cfRule type="cellIs" dxfId="165" priority="121" operator="lessThanOrEqual">
      <formula>70</formula>
    </cfRule>
  </conditionalFormatting>
  <conditionalFormatting sqref="H5:H8">
    <cfRule type="cellIs" dxfId="164" priority="122" operator="lessThanOrEqual">
      <formula>160</formula>
    </cfRule>
  </conditionalFormatting>
  <conditionalFormatting sqref="H5:H8">
    <cfRule type="cellIs" dxfId="163" priority="123" operator="lessThanOrEqual">
      <formula>320</formula>
    </cfRule>
  </conditionalFormatting>
  <conditionalFormatting sqref="H5:H8">
    <cfRule type="cellIs" dxfId="162" priority="124" operator="greaterThan">
      <formula>320</formula>
    </cfRule>
  </conditionalFormatting>
  <conditionalFormatting sqref="R5:R8 K5:L8">
    <cfRule type="notContainsBlanks" dxfId="161" priority="127">
      <formula>LEN(TRIM(K5))&gt;0</formula>
    </cfRule>
  </conditionalFormatting>
  <conditionalFormatting sqref="Q5:Q8">
    <cfRule type="containsText" dxfId="160" priority="97" operator="containsText" text="Acceptabel">
      <formula>NOT(ISERROR(SEARCH(("Acceptabel"),(Q5))))</formula>
    </cfRule>
  </conditionalFormatting>
  <conditionalFormatting sqref="Q5:Q8">
    <cfRule type="containsText" dxfId="159" priority="98" operator="containsText" text="Aandacht vereist">
      <formula>NOT(ISERROR(SEARCH(("Aandacht vereist"),(Q5))))</formula>
    </cfRule>
  </conditionalFormatting>
  <conditionalFormatting sqref="Q5:Q8">
    <cfRule type="containsText" dxfId="158" priority="99" operator="containsText" text="Maatregelen vereist">
      <formula>NOT(ISERROR(SEARCH(("Maatregelen vereist"),(Q5))))</formula>
    </cfRule>
  </conditionalFormatting>
  <conditionalFormatting sqref="Q5:Q8">
    <cfRule type="containsText" dxfId="157" priority="100" operator="containsText" text="Direct verbeteren">
      <formula>NOT(ISERROR(SEARCH(("Direct verbeteren"),(Q5))))</formula>
    </cfRule>
  </conditionalFormatting>
  <conditionalFormatting sqref="Q5:Q8">
    <cfRule type="containsText" dxfId="156" priority="101" operator="containsText" text="Werk stilleggen">
      <formula>NOT(ISERROR(SEARCH(("Werk stilleggen"),(Q5))))</formula>
    </cfRule>
  </conditionalFormatting>
  <conditionalFormatting sqref="P5:P8">
    <cfRule type="cellIs" dxfId="155" priority="92" operator="lessThanOrEqual">
      <formula>20</formula>
    </cfRule>
  </conditionalFormatting>
  <conditionalFormatting sqref="P5:P8">
    <cfRule type="cellIs" dxfId="154" priority="93" operator="lessThanOrEqual">
      <formula>70</formula>
    </cfRule>
  </conditionalFormatting>
  <conditionalFormatting sqref="P5:P8">
    <cfRule type="cellIs" dxfId="153" priority="94" operator="lessThanOrEqual">
      <formula>160</formula>
    </cfRule>
  </conditionalFormatting>
  <conditionalFormatting sqref="P5:P8">
    <cfRule type="cellIs" dxfId="152" priority="95" operator="lessThanOrEqual">
      <formula>320</formula>
    </cfRule>
  </conditionalFormatting>
  <conditionalFormatting sqref="P5:P8">
    <cfRule type="cellIs" dxfId="151" priority="96" operator="greaterThan">
      <formula>320</formula>
    </cfRule>
  </conditionalFormatting>
  <conditionalFormatting sqref="I10">
    <cfRule type="containsText" dxfId="150" priority="79" operator="containsText" text="Acceptabel">
      <formula>NOT(ISERROR(SEARCH(("Acceptabel"),(I10))))</formula>
    </cfRule>
  </conditionalFormatting>
  <conditionalFormatting sqref="I10">
    <cfRule type="containsText" dxfId="149" priority="80" operator="containsText" text="Aandacht vereist">
      <formula>NOT(ISERROR(SEARCH(("Aandacht vereist"),(I10))))</formula>
    </cfRule>
  </conditionalFormatting>
  <conditionalFormatting sqref="I10">
    <cfRule type="containsText" dxfId="148" priority="81" operator="containsText" text="Maatregelen vereist">
      <formula>NOT(ISERROR(SEARCH(("Maatregelen vereist"),(I10))))</formula>
    </cfRule>
  </conditionalFormatting>
  <conditionalFormatting sqref="I10">
    <cfRule type="containsText" dxfId="147" priority="82" operator="containsText" text="Direct verbeteren">
      <formula>NOT(ISERROR(SEARCH(("Direct verbeteren"),(I10))))</formula>
    </cfRule>
  </conditionalFormatting>
  <conditionalFormatting sqref="I10">
    <cfRule type="containsText" dxfId="146" priority="83" operator="containsText" text="Werk stilleggen">
      <formula>NOT(ISERROR(SEARCH(("Werk stilleggen"),(I10))))</formula>
    </cfRule>
  </conditionalFormatting>
  <conditionalFormatting sqref="H10">
    <cfRule type="cellIs" dxfId="145" priority="84" operator="lessThanOrEqual">
      <formula>20</formula>
    </cfRule>
  </conditionalFormatting>
  <conditionalFormatting sqref="H10">
    <cfRule type="cellIs" dxfId="144" priority="85" operator="lessThanOrEqual">
      <formula>70</formula>
    </cfRule>
  </conditionalFormatting>
  <conditionalFormatting sqref="H10">
    <cfRule type="cellIs" dxfId="143" priority="86" operator="lessThanOrEqual">
      <formula>160</formula>
    </cfRule>
  </conditionalFormatting>
  <conditionalFormatting sqref="H10">
    <cfRule type="cellIs" dxfId="142" priority="87" operator="lessThanOrEqual">
      <formula>320</formula>
    </cfRule>
  </conditionalFormatting>
  <conditionalFormatting sqref="H10">
    <cfRule type="cellIs" dxfId="141" priority="88" operator="greaterThan">
      <formula>320</formula>
    </cfRule>
  </conditionalFormatting>
  <conditionalFormatting sqref="K10:L10 R10">
    <cfRule type="notContainsBlanks" dxfId="140" priority="89">
      <formula>LEN(TRIM(K10))&gt;0</formula>
    </cfRule>
  </conditionalFormatting>
  <conditionalFormatting sqref="Q10">
    <cfRule type="containsText" dxfId="139" priority="74" operator="containsText" text="Acceptabel">
      <formula>NOT(ISERROR(SEARCH(("Acceptabel"),(Q10))))</formula>
    </cfRule>
  </conditionalFormatting>
  <conditionalFormatting sqref="Q10">
    <cfRule type="containsText" dxfId="138" priority="75" operator="containsText" text="Aandacht vereist">
      <formula>NOT(ISERROR(SEARCH(("Aandacht vereist"),(Q10))))</formula>
    </cfRule>
  </conditionalFormatting>
  <conditionalFormatting sqref="Q10">
    <cfRule type="containsText" dxfId="137" priority="76" operator="containsText" text="Maatregelen vereist">
      <formula>NOT(ISERROR(SEARCH(("Maatregelen vereist"),(Q10))))</formula>
    </cfRule>
  </conditionalFormatting>
  <conditionalFormatting sqref="Q10">
    <cfRule type="containsText" dxfId="136" priority="77" operator="containsText" text="Direct verbeteren">
      <formula>NOT(ISERROR(SEARCH(("Direct verbeteren"),(Q10))))</formula>
    </cfRule>
  </conditionalFormatting>
  <conditionalFormatting sqref="Q10">
    <cfRule type="containsText" dxfId="135" priority="78" operator="containsText" text="Werk stilleggen">
      <formula>NOT(ISERROR(SEARCH(("Werk stilleggen"),(Q10))))</formula>
    </cfRule>
  </conditionalFormatting>
  <conditionalFormatting sqref="P10">
    <cfRule type="cellIs" dxfId="134" priority="69" operator="lessThanOrEqual">
      <formula>20</formula>
    </cfRule>
  </conditionalFormatting>
  <conditionalFormatting sqref="P10">
    <cfRule type="cellIs" dxfId="133" priority="70" operator="lessThanOrEqual">
      <formula>70</formula>
    </cfRule>
  </conditionalFormatting>
  <conditionalFormatting sqref="P10">
    <cfRule type="cellIs" dxfId="132" priority="71" operator="lessThanOrEqual">
      <formula>160</formula>
    </cfRule>
  </conditionalFormatting>
  <conditionalFormatting sqref="P10">
    <cfRule type="cellIs" dxfId="131" priority="72" operator="lessThanOrEqual">
      <formula>320</formula>
    </cfRule>
  </conditionalFormatting>
  <conditionalFormatting sqref="P10">
    <cfRule type="cellIs" dxfId="130" priority="73" operator="greaterThan">
      <formula>320</formula>
    </cfRule>
  </conditionalFormatting>
  <conditionalFormatting sqref="K9">
    <cfRule type="notContainsBlanks" dxfId="129" priority="1">
      <formula>LEN(TRIM(K9))&gt;0</formula>
    </cfRule>
  </conditionalFormatting>
  <conditionalFormatting sqref="Q9">
    <cfRule type="containsText" dxfId="128" priority="13" operator="containsText" text="Acceptabel">
      <formula>NOT(ISERROR(SEARCH(("Acceptabel"),(Q9))))</formula>
    </cfRule>
  </conditionalFormatting>
  <conditionalFormatting sqref="Q9">
    <cfRule type="containsText" dxfId="127" priority="14" operator="containsText" text="Aandacht vereist">
      <formula>NOT(ISERROR(SEARCH(("Aandacht vereist"),(Q9))))</formula>
    </cfRule>
  </conditionalFormatting>
  <conditionalFormatting sqref="Q9">
    <cfRule type="containsText" dxfId="126" priority="15" operator="containsText" text="Maatregelen vereist">
      <formula>NOT(ISERROR(SEARCH(("Maatregelen vereist"),(Q9))))</formula>
    </cfRule>
  </conditionalFormatting>
  <conditionalFormatting sqref="Q9">
    <cfRule type="containsText" dxfId="125" priority="16" operator="containsText" text="Direct verbeteren">
      <formula>NOT(ISERROR(SEARCH(("Direct verbeteren"),(Q9))))</formula>
    </cfRule>
  </conditionalFormatting>
  <conditionalFormatting sqref="Q9">
    <cfRule type="containsText" dxfId="124" priority="17" operator="containsText" text="Werk stilleggen">
      <formula>NOT(ISERROR(SEARCH(("Werk stilleggen"),(Q9))))</formula>
    </cfRule>
  </conditionalFormatting>
  <conditionalFormatting sqref="H9 P9">
    <cfRule type="cellIs" dxfId="123" priority="8" operator="lessThanOrEqual">
      <formula>20</formula>
    </cfRule>
  </conditionalFormatting>
  <conditionalFormatting sqref="H9 P9">
    <cfRule type="cellIs" dxfId="122" priority="9" operator="lessThanOrEqual">
      <formula>70</formula>
    </cfRule>
  </conditionalFormatting>
  <conditionalFormatting sqref="H9 P9">
    <cfRule type="cellIs" dxfId="121" priority="10" operator="lessThanOrEqual">
      <formula>160</formula>
    </cfRule>
  </conditionalFormatting>
  <conditionalFormatting sqref="H9 P9">
    <cfRule type="cellIs" dxfId="120" priority="11" operator="lessThanOrEqual">
      <formula>320</formula>
    </cfRule>
  </conditionalFormatting>
  <conditionalFormatting sqref="H9 P9">
    <cfRule type="cellIs" dxfId="119" priority="12" operator="greaterThan">
      <formula>320</formula>
    </cfRule>
  </conditionalFormatting>
  <conditionalFormatting sqref="R9">
    <cfRule type="notContainsBlanks" dxfId="118" priority="20">
      <formula>LEN(TRIM(R9))&gt;0</formula>
    </cfRule>
  </conditionalFormatting>
  <conditionalFormatting sqref="I9">
    <cfRule type="containsText" dxfId="117" priority="3" operator="containsText" text="Acceptabel">
      <formula>NOT(ISERROR(SEARCH(("Acceptabel"),(I9))))</formula>
    </cfRule>
  </conditionalFormatting>
  <conditionalFormatting sqref="I9">
    <cfRule type="containsText" dxfId="116" priority="4" operator="containsText" text="Aandacht vereist">
      <formula>NOT(ISERROR(SEARCH(("Aandacht vereist"),(I9))))</formula>
    </cfRule>
  </conditionalFormatting>
  <conditionalFormatting sqref="I9">
    <cfRule type="containsText" dxfId="115" priority="5" operator="containsText" text="Maatregelen vereist">
      <formula>NOT(ISERROR(SEARCH(("Maatregelen vereist"),(I9))))</formula>
    </cfRule>
  </conditionalFormatting>
  <conditionalFormatting sqref="I9">
    <cfRule type="containsText" dxfId="114" priority="6" operator="containsText" text="Direct verbeteren">
      <formula>NOT(ISERROR(SEARCH(("Direct verbeteren"),(I9))))</formula>
    </cfRule>
  </conditionalFormatting>
  <conditionalFormatting sqref="I9">
    <cfRule type="containsText" dxfId="113" priority="7" operator="containsText" text="Werk stilleggen">
      <formula>NOT(ISERROR(SEARCH(("Werk stilleggen"),(I9))))</formula>
    </cfRule>
  </conditionalFormatting>
  <conditionalFormatting sqref="L9">
    <cfRule type="notContainsBlanks" dxfId="112" priority="2">
      <formula>LEN(TRIM(L9))&gt;0</formula>
    </cfRule>
  </conditionalFormatting>
  <pageMargins left="0.70866141732283472" right="0.70866141732283472" top="0.74803149606299213" bottom="0.74803149606299213" header="0.31496062992125984" footer="0.31496062992125984"/>
  <pageSetup paperSize="8"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9"/>
  <sheetViews>
    <sheetView zoomScale="80" zoomScaleNormal="80" workbookViewId="0">
      <selection activeCell="D6" sqref="D6"/>
    </sheetView>
  </sheetViews>
  <sheetFormatPr defaultRowHeight="15" x14ac:dyDescent="0.25"/>
  <cols>
    <col min="1" max="1" width="3" style="73" bestFit="1" customWidth="1"/>
    <col min="2" max="2" width="18.85546875" customWidth="1"/>
    <col min="3" max="3" width="31.85546875" customWidth="1"/>
    <col min="4" max="4" width="39.85546875" customWidth="1"/>
    <col min="5" max="10" width="5.140625" customWidth="1"/>
    <col min="11" max="11" width="25.5703125" bestFit="1" customWidth="1"/>
    <col min="12" max="12" width="25.5703125" customWidth="1"/>
    <col min="13" max="17" width="5.140625" customWidth="1"/>
    <col min="18" max="18" width="25.140625" style="76" customWidth="1"/>
  </cols>
  <sheetData>
    <row r="1" spans="1:18" ht="36.6" customHeight="1" thickBot="1" x14ac:dyDescent="0.3">
      <c r="A1" s="192" t="s">
        <v>164</v>
      </c>
      <c r="B1" s="192"/>
      <c r="C1" s="192"/>
      <c r="D1" s="192"/>
      <c r="E1" s="192"/>
      <c r="F1" s="192"/>
      <c r="G1" s="192"/>
      <c r="H1" s="192"/>
      <c r="I1" s="192"/>
      <c r="J1" s="192"/>
      <c r="K1" s="192"/>
      <c r="L1" s="192"/>
      <c r="M1" s="192"/>
      <c r="N1" s="192"/>
      <c r="O1" s="192"/>
      <c r="P1" s="192"/>
      <c r="Q1" s="192"/>
      <c r="R1" s="192"/>
    </row>
    <row r="2" spans="1:18" x14ac:dyDescent="0.25">
      <c r="A2" s="193" t="s">
        <v>0</v>
      </c>
      <c r="B2" s="194"/>
      <c r="C2" s="194"/>
      <c r="D2" s="194"/>
      <c r="E2" s="194"/>
      <c r="F2" s="194"/>
      <c r="G2" s="194"/>
      <c r="H2" s="194"/>
      <c r="I2" s="194"/>
      <c r="J2" s="101"/>
      <c r="K2" s="190" t="s">
        <v>1</v>
      </c>
      <c r="L2" s="190"/>
      <c r="M2" s="190"/>
      <c r="N2" s="190"/>
      <c r="O2" s="190"/>
      <c r="P2" s="190"/>
      <c r="Q2" s="190"/>
      <c r="R2" s="191"/>
    </row>
    <row r="3" spans="1:18" x14ac:dyDescent="0.25">
      <c r="A3" s="188" t="s">
        <v>2</v>
      </c>
      <c r="B3" s="189"/>
      <c r="C3" s="189"/>
      <c r="D3" s="189"/>
      <c r="E3" s="189"/>
      <c r="F3" s="189"/>
      <c r="G3" s="189"/>
      <c r="H3" s="189"/>
      <c r="I3" s="189"/>
      <c r="J3" s="189"/>
      <c r="K3" s="185" t="s">
        <v>68</v>
      </c>
      <c r="L3" s="186"/>
      <c r="M3" s="186"/>
      <c r="N3" s="186"/>
      <c r="O3" s="186"/>
      <c r="P3" s="186"/>
      <c r="Q3" s="186"/>
      <c r="R3" s="187"/>
    </row>
    <row r="4" spans="1:18" ht="85.5" thickBot="1" x14ac:dyDescent="0.3">
      <c r="A4" s="118" t="s">
        <v>3</v>
      </c>
      <c r="B4" s="119" t="s">
        <v>4</v>
      </c>
      <c r="C4" s="119" t="s">
        <v>5</v>
      </c>
      <c r="D4" s="119" t="s">
        <v>6</v>
      </c>
      <c r="E4" s="120" t="s">
        <v>7</v>
      </c>
      <c r="F4" s="120" t="s">
        <v>8</v>
      </c>
      <c r="G4" s="120" t="s">
        <v>9</v>
      </c>
      <c r="H4" s="120" t="s">
        <v>10</v>
      </c>
      <c r="I4" s="120" t="s">
        <v>11</v>
      </c>
      <c r="J4" s="120" t="s">
        <v>155</v>
      </c>
      <c r="K4" s="119" t="s">
        <v>12</v>
      </c>
      <c r="L4" s="119" t="s">
        <v>13</v>
      </c>
      <c r="M4" s="120" t="s">
        <v>7</v>
      </c>
      <c r="N4" s="120" t="s">
        <v>8</v>
      </c>
      <c r="O4" s="120" t="s">
        <v>18</v>
      </c>
      <c r="P4" s="120" t="s">
        <v>10</v>
      </c>
      <c r="Q4" s="122" t="s">
        <v>11</v>
      </c>
      <c r="R4" s="123" t="s">
        <v>14</v>
      </c>
    </row>
    <row r="5" spans="1:18" ht="130.5" customHeight="1" x14ac:dyDescent="0.25">
      <c r="A5" s="148">
        <v>1</v>
      </c>
      <c r="B5" s="149" t="s">
        <v>121</v>
      </c>
      <c r="C5" s="149" t="s">
        <v>122</v>
      </c>
      <c r="D5" s="150" t="s">
        <v>123</v>
      </c>
      <c r="E5" s="151">
        <v>6</v>
      </c>
      <c r="F5" s="151">
        <v>3</v>
      </c>
      <c r="G5" s="151">
        <v>7</v>
      </c>
      <c r="H5" s="152">
        <f t="shared" ref="H5:H8" si="0">IF((E5*F5*G5)=0,"",(E5*F5*G5))</f>
        <v>126</v>
      </c>
      <c r="I5" s="153" t="str">
        <f t="shared" ref="I5:I8" si="1">IF(H5="","",IF(H5&lt;=20,"Acceptabel",IF(H5&lt;=70,"Aandacht vereist",IF(H5&lt;=160,"Maatregelen vereist",IF(H5&lt;=320,"Direct verbeteren",IF(H5&gt;320,"Werk stilleggen"))))))</f>
        <v>Maatregelen vereist</v>
      </c>
      <c r="J5" s="154">
        <v>2.2999999999999998</v>
      </c>
      <c r="K5" s="155" t="s">
        <v>125</v>
      </c>
      <c r="L5" s="155" t="s">
        <v>124</v>
      </c>
      <c r="M5" s="156">
        <v>1</v>
      </c>
      <c r="N5" s="156">
        <v>3</v>
      </c>
      <c r="O5" s="156">
        <v>7</v>
      </c>
      <c r="P5" s="152">
        <f t="shared" ref="P5:P8" si="2">IF((M5*N5*O5)=0,"",(M5*N5*O5))</f>
        <v>21</v>
      </c>
      <c r="Q5" s="153" t="str">
        <f t="shared" ref="Q5:Q8" si="3">IF(P5="","",IF(P5&lt;=20,"Acceptabel",IF(P5&lt;=70,"Aandacht vereist",IF(P5&lt;=160,"Maatregelen vereist",IF(P5&lt;=320,"Direct verbeteren",IF(P5&gt;320,"Werk stilleggen"))))))</f>
        <v>Aandacht vereist</v>
      </c>
      <c r="R5" s="164" t="s">
        <v>139</v>
      </c>
    </row>
    <row r="6" spans="1:18" ht="133.35" customHeight="1" x14ac:dyDescent="0.25">
      <c r="A6" s="135">
        <v>2</v>
      </c>
      <c r="B6" s="124" t="s">
        <v>119</v>
      </c>
      <c r="C6" s="124" t="s">
        <v>126</v>
      </c>
      <c r="D6" s="91" t="s">
        <v>120</v>
      </c>
      <c r="E6" s="125">
        <v>6</v>
      </c>
      <c r="F6" s="125">
        <v>6</v>
      </c>
      <c r="G6" s="125">
        <v>3</v>
      </c>
      <c r="H6" s="126">
        <f t="shared" si="0"/>
        <v>108</v>
      </c>
      <c r="I6" s="132" t="str">
        <f t="shared" si="1"/>
        <v>Maatregelen vereist</v>
      </c>
      <c r="J6" s="128">
        <v>3.4</v>
      </c>
      <c r="K6" s="133" t="s">
        <v>137</v>
      </c>
      <c r="L6" s="133" t="s">
        <v>136</v>
      </c>
      <c r="M6" s="130">
        <v>3</v>
      </c>
      <c r="N6" s="130">
        <v>3</v>
      </c>
      <c r="O6" s="130">
        <v>3</v>
      </c>
      <c r="P6" s="126">
        <f t="shared" si="2"/>
        <v>27</v>
      </c>
      <c r="Q6" s="127" t="str">
        <f t="shared" si="3"/>
        <v>Aandacht vereist</v>
      </c>
      <c r="R6" s="98" t="s">
        <v>139</v>
      </c>
    </row>
    <row r="7" spans="1:18" ht="99" customHeight="1" x14ac:dyDescent="0.25">
      <c r="A7" s="89">
        <f t="shared" ref="A7" si="4">A6+1</f>
        <v>3</v>
      </c>
      <c r="B7" s="124" t="s">
        <v>119</v>
      </c>
      <c r="C7" s="90" t="s">
        <v>129</v>
      </c>
      <c r="D7" s="91" t="s">
        <v>134</v>
      </c>
      <c r="E7" s="92">
        <v>6</v>
      </c>
      <c r="F7" s="92">
        <v>3</v>
      </c>
      <c r="G7" s="92">
        <v>3</v>
      </c>
      <c r="H7" s="93">
        <f t="shared" si="0"/>
        <v>54</v>
      </c>
      <c r="I7" s="94" t="str">
        <f t="shared" si="1"/>
        <v>Aandacht vereist</v>
      </c>
      <c r="J7" s="128">
        <v>3.4</v>
      </c>
      <c r="K7" s="90" t="s">
        <v>143</v>
      </c>
      <c r="L7" s="90" t="s">
        <v>138</v>
      </c>
      <c r="M7" s="95">
        <v>3</v>
      </c>
      <c r="N7" s="95">
        <v>2</v>
      </c>
      <c r="O7" s="95">
        <f t="shared" ref="O7" si="5">G7</f>
        <v>3</v>
      </c>
      <c r="P7" s="96">
        <f t="shared" si="2"/>
        <v>18</v>
      </c>
      <c r="Q7" s="97" t="str">
        <f t="shared" si="3"/>
        <v>Acceptabel</v>
      </c>
      <c r="R7" s="98" t="s">
        <v>135</v>
      </c>
    </row>
    <row r="8" spans="1:18" ht="85.5" x14ac:dyDescent="0.25">
      <c r="A8" s="89">
        <v>4</v>
      </c>
      <c r="B8" s="124" t="s">
        <v>119</v>
      </c>
      <c r="C8" s="90" t="s">
        <v>129</v>
      </c>
      <c r="D8" s="91" t="s">
        <v>140</v>
      </c>
      <c r="E8" s="125">
        <v>6</v>
      </c>
      <c r="F8" s="125">
        <v>3</v>
      </c>
      <c r="G8" s="125">
        <v>3</v>
      </c>
      <c r="H8" s="126">
        <f t="shared" si="0"/>
        <v>54</v>
      </c>
      <c r="I8" s="132" t="str">
        <f t="shared" si="1"/>
        <v>Aandacht vereist</v>
      </c>
      <c r="J8" s="128">
        <v>2</v>
      </c>
      <c r="K8" s="129" t="s">
        <v>109</v>
      </c>
      <c r="L8" s="80" t="s">
        <v>142</v>
      </c>
      <c r="M8" s="134">
        <v>1</v>
      </c>
      <c r="N8" s="134">
        <v>3</v>
      </c>
      <c r="O8" s="134">
        <v>3</v>
      </c>
      <c r="P8" s="126">
        <f t="shared" si="2"/>
        <v>9</v>
      </c>
      <c r="Q8" s="127" t="str">
        <f t="shared" si="3"/>
        <v>Acceptabel</v>
      </c>
      <c r="R8" s="137" t="s">
        <v>141</v>
      </c>
    </row>
    <row r="9" spans="1:18" ht="86.25" thickBot="1" x14ac:dyDescent="0.3">
      <c r="A9" s="158">
        <v>5</v>
      </c>
      <c r="B9" s="139" t="s">
        <v>119</v>
      </c>
      <c r="C9" s="159" t="s">
        <v>152</v>
      </c>
      <c r="D9" s="160" t="s">
        <v>153</v>
      </c>
      <c r="E9" s="141">
        <v>3</v>
      </c>
      <c r="F9" s="141">
        <v>3</v>
      </c>
      <c r="G9" s="141">
        <v>7</v>
      </c>
      <c r="H9" s="142">
        <f t="shared" ref="H9" si="6">IF((E9*F9*G9)=0,"",(E9*F9*G9))</f>
        <v>63</v>
      </c>
      <c r="I9" s="143" t="str">
        <f t="shared" ref="I9" si="7">IF(H9="","",IF(H9&lt;=20,"Acceptabel",IF(H9&lt;=70,"Aandacht vereist",IF(H9&lt;=160,"Maatregelen vereist",IF(H9&lt;=320,"Direct verbeteren",IF(H9&gt;320,"Werk stilleggen"))))))</f>
        <v>Aandacht vereist</v>
      </c>
      <c r="J9" s="144">
        <v>1</v>
      </c>
      <c r="K9" s="161" t="s">
        <v>71</v>
      </c>
      <c r="L9" s="145" t="s">
        <v>154</v>
      </c>
      <c r="M9" s="162">
        <v>3</v>
      </c>
      <c r="N9" s="162">
        <v>1</v>
      </c>
      <c r="O9" s="162">
        <v>7</v>
      </c>
      <c r="P9" s="142">
        <f t="shared" ref="P9" si="8">IF((M9*N9*O9)=0,"",(M9*N9*O9))</f>
        <v>21</v>
      </c>
      <c r="Q9" s="147" t="str">
        <f t="shared" ref="Q9" si="9">IF(P9="","",IF(P9&lt;=20,"Acceptabel",IF(P9&lt;=70,"Aandacht vereist",IF(P9&lt;=160,"Maatregelen vereist",IF(P9&lt;=320,"Direct verbeteren",IF(P9&gt;320,"Werk stilleggen"))))))</f>
        <v>Aandacht vereist</v>
      </c>
      <c r="R9" s="163"/>
    </row>
  </sheetData>
  <mergeCells count="5">
    <mergeCell ref="A3:J3"/>
    <mergeCell ref="K3:R3"/>
    <mergeCell ref="A2:I2"/>
    <mergeCell ref="K2:R2"/>
    <mergeCell ref="A1:R1"/>
  </mergeCells>
  <conditionalFormatting sqref="I5:I6">
    <cfRule type="containsText" dxfId="111" priority="107" operator="containsText" text="Acceptabel">
      <formula>NOT(ISERROR(SEARCH(("Acceptabel"),(I5))))</formula>
    </cfRule>
  </conditionalFormatting>
  <conditionalFormatting sqref="I5:I6">
    <cfRule type="containsText" dxfId="110" priority="108" operator="containsText" text="Aandacht vereist">
      <formula>NOT(ISERROR(SEARCH(("Aandacht vereist"),(I5))))</formula>
    </cfRule>
  </conditionalFormatting>
  <conditionalFormatting sqref="I5:I6">
    <cfRule type="containsText" dxfId="109" priority="109" operator="containsText" text="Maatregelen vereist">
      <formula>NOT(ISERROR(SEARCH(("Maatregelen vereist"),(I5))))</formula>
    </cfRule>
  </conditionalFormatting>
  <conditionalFormatting sqref="I5:I6">
    <cfRule type="containsText" dxfId="108" priority="110" operator="containsText" text="Direct verbeteren">
      <formula>NOT(ISERROR(SEARCH(("Direct verbeteren"),(I5))))</formula>
    </cfRule>
  </conditionalFormatting>
  <conditionalFormatting sqref="I5:I6">
    <cfRule type="containsText" dxfId="107" priority="111" operator="containsText" text="Werk stilleggen">
      <formula>NOT(ISERROR(SEARCH(("Werk stilleggen"),(I5))))</formula>
    </cfRule>
  </conditionalFormatting>
  <conditionalFormatting sqref="H5:H6">
    <cfRule type="cellIs" dxfId="106" priority="112" operator="lessThanOrEqual">
      <formula>20</formula>
    </cfRule>
  </conditionalFormatting>
  <conditionalFormatting sqref="H5:H6">
    <cfRule type="cellIs" dxfId="105" priority="113" operator="lessThanOrEqual">
      <formula>70</formula>
    </cfRule>
  </conditionalFormatting>
  <conditionalFormatting sqref="H5:H6">
    <cfRule type="cellIs" dxfId="104" priority="114" operator="lessThanOrEqual">
      <formula>160</formula>
    </cfRule>
  </conditionalFormatting>
  <conditionalFormatting sqref="H5:H6">
    <cfRule type="cellIs" dxfId="103" priority="115" operator="lessThanOrEqual">
      <formula>320</formula>
    </cfRule>
  </conditionalFormatting>
  <conditionalFormatting sqref="H5:H6">
    <cfRule type="cellIs" dxfId="102" priority="116" operator="greaterThan">
      <formula>320</formula>
    </cfRule>
  </conditionalFormatting>
  <conditionalFormatting sqref="K5:L6 R5:R6">
    <cfRule type="notContainsBlanks" dxfId="101" priority="119">
      <formula>LEN(TRIM(K5))&gt;0</formula>
    </cfRule>
  </conditionalFormatting>
  <conditionalFormatting sqref="Q5:Q6">
    <cfRule type="containsText" dxfId="100" priority="89" operator="containsText" text="Acceptabel">
      <formula>NOT(ISERROR(SEARCH(("Acceptabel"),(Q5))))</formula>
    </cfRule>
  </conditionalFormatting>
  <conditionalFormatting sqref="Q5:Q6">
    <cfRule type="containsText" dxfId="99" priority="90" operator="containsText" text="Aandacht vereist">
      <formula>NOT(ISERROR(SEARCH(("Aandacht vereist"),(Q5))))</formula>
    </cfRule>
  </conditionalFormatting>
  <conditionalFormatting sqref="Q5:Q6">
    <cfRule type="containsText" dxfId="98" priority="91" operator="containsText" text="Maatregelen vereist">
      <formula>NOT(ISERROR(SEARCH(("Maatregelen vereist"),(Q5))))</formula>
    </cfRule>
  </conditionalFormatting>
  <conditionalFormatting sqref="Q5:Q6">
    <cfRule type="containsText" dxfId="97" priority="92" operator="containsText" text="Direct verbeteren">
      <formula>NOT(ISERROR(SEARCH(("Direct verbeteren"),(Q5))))</formula>
    </cfRule>
  </conditionalFormatting>
  <conditionalFormatting sqref="Q5:Q6">
    <cfRule type="containsText" dxfId="96" priority="93" operator="containsText" text="Werk stilleggen">
      <formula>NOT(ISERROR(SEARCH(("Werk stilleggen"),(Q5))))</formula>
    </cfRule>
  </conditionalFormatting>
  <conditionalFormatting sqref="P5:P6">
    <cfRule type="cellIs" dxfId="95" priority="84" operator="lessThanOrEqual">
      <formula>20</formula>
    </cfRule>
  </conditionalFormatting>
  <conditionalFormatting sqref="P5:P6">
    <cfRule type="cellIs" dxfId="94" priority="85" operator="lessThanOrEqual">
      <formula>70</formula>
    </cfRule>
  </conditionalFormatting>
  <conditionalFormatting sqref="P5:P6">
    <cfRule type="cellIs" dxfId="93" priority="86" operator="lessThanOrEqual">
      <formula>160</formula>
    </cfRule>
  </conditionalFormatting>
  <conditionalFormatting sqref="P5:P6">
    <cfRule type="cellIs" dxfId="92" priority="87" operator="lessThanOrEqual">
      <formula>320</formula>
    </cfRule>
  </conditionalFormatting>
  <conditionalFormatting sqref="P5:P6">
    <cfRule type="cellIs" dxfId="91" priority="88" operator="greaterThan">
      <formula>320</formula>
    </cfRule>
  </conditionalFormatting>
  <conditionalFormatting sqref="I7 Q7">
    <cfRule type="containsText" dxfId="90" priority="74" operator="containsText" text="Acceptabel">
      <formula>NOT(ISERROR(SEARCH(("Acceptabel"),(I7))))</formula>
    </cfRule>
  </conditionalFormatting>
  <conditionalFormatting sqref="I7 Q7">
    <cfRule type="containsText" dxfId="89" priority="75" operator="containsText" text="Aandacht vereist">
      <formula>NOT(ISERROR(SEARCH(("Aandacht vereist"),(I7))))</formula>
    </cfRule>
  </conditionalFormatting>
  <conditionalFormatting sqref="I7 Q7">
    <cfRule type="containsText" dxfId="88" priority="76" operator="containsText" text="Maatregelen vereist">
      <formula>NOT(ISERROR(SEARCH(("Maatregelen vereist"),(I7))))</formula>
    </cfRule>
  </conditionalFormatting>
  <conditionalFormatting sqref="I7 Q7">
    <cfRule type="containsText" dxfId="87" priority="77" operator="containsText" text="Direct verbeteren">
      <formula>NOT(ISERROR(SEARCH(("Direct verbeteren"),(I7))))</formula>
    </cfRule>
  </conditionalFormatting>
  <conditionalFormatting sqref="I7 Q7">
    <cfRule type="containsText" dxfId="86" priority="78" operator="containsText" text="Werk stilleggen">
      <formula>NOT(ISERROR(SEARCH(("Werk stilleggen"),(I7))))</formula>
    </cfRule>
  </conditionalFormatting>
  <conditionalFormatting sqref="H7 P7">
    <cfRule type="cellIs" dxfId="85" priority="79" operator="lessThanOrEqual">
      <formula>20</formula>
    </cfRule>
  </conditionalFormatting>
  <conditionalFormatting sqref="H7 P7">
    <cfRule type="cellIs" dxfId="84" priority="80" operator="lessThanOrEqual">
      <formula>70</formula>
    </cfRule>
  </conditionalFormatting>
  <conditionalFormatting sqref="H7 P7">
    <cfRule type="cellIs" dxfId="83" priority="81" operator="lessThanOrEqual">
      <formula>160</formula>
    </cfRule>
  </conditionalFormatting>
  <conditionalFormatting sqref="H7 P7">
    <cfRule type="cellIs" dxfId="82" priority="82" operator="lessThanOrEqual">
      <formula>320</formula>
    </cfRule>
  </conditionalFormatting>
  <conditionalFormatting sqref="H7 P7">
    <cfRule type="cellIs" dxfId="81" priority="83" operator="greaterThan">
      <formula>320</formula>
    </cfRule>
  </conditionalFormatting>
  <conditionalFormatting sqref="K7:L7">
    <cfRule type="notContainsBlanks" dxfId="80" priority="73">
      <formula>LEN(TRIM(K7))&gt;0</formula>
    </cfRule>
  </conditionalFormatting>
  <conditionalFormatting sqref="R5:R7">
    <cfRule type="notContainsBlanks" dxfId="79" priority="70">
      <formula>LEN(TRIM(R5))&gt;0</formula>
    </cfRule>
  </conditionalFormatting>
  <conditionalFormatting sqref="I8">
    <cfRule type="containsText" dxfId="78" priority="34" operator="containsText" text="Acceptabel">
      <formula>NOT(ISERROR(SEARCH(("Acceptabel"),(I8))))</formula>
    </cfRule>
  </conditionalFormatting>
  <conditionalFormatting sqref="I8">
    <cfRule type="containsText" dxfId="77" priority="35" operator="containsText" text="Aandacht vereist">
      <formula>NOT(ISERROR(SEARCH(("Aandacht vereist"),(I8))))</formula>
    </cfRule>
  </conditionalFormatting>
  <conditionalFormatting sqref="I8">
    <cfRule type="containsText" dxfId="76" priority="36" operator="containsText" text="Maatregelen vereist">
      <formula>NOT(ISERROR(SEARCH(("Maatregelen vereist"),(I8))))</formula>
    </cfRule>
  </conditionalFormatting>
  <conditionalFormatting sqref="I8">
    <cfRule type="containsText" dxfId="75" priority="37" operator="containsText" text="Direct verbeteren">
      <formula>NOT(ISERROR(SEARCH(("Direct verbeteren"),(I8))))</formula>
    </cfRule>
  </conditionalFormatting>
  <conditionalFormatting sqref="I8">
    <cfRule type="containsText" dxfId="74" priority="38" operator="containsText" text="Werk stilleggen">
      <formula>NOT(ISERROR(SEARCH(("Werk stilleggen"),(I8))))</formula>
    </cfRule>
  </conditionalFormatting>
  <conditionalFormatting sqref="H8">
    <cfRule type="cellIs" dxfId="73" priority="39" operator="lessThanOrEqual">
      <formula>20</formula>
    </cfRule>
  </conditionalFormatting>
  <conditionalFormatting sqref="H8">
    <cfRule type="cellIs" dxfId="72" priority="40" operator="lessThanOrEqual">
      <formula>70</formula>
    </cfRule>
  </conditionalFormatting>
  <conditionalFormatting sqref="H8">
    <cfRule type="cellIs" dxfId="71" priority="41" operator="lessThanOrEqual">
      <formula>160</formula>
    </cfRule>
  </conditionalFormatting>
  <conditionalFormatting sqref="H8">
    <cfRule type="cellIs" dxfId="70" priority="42" operator="lessThanOrEqual">
      <formula>320</formula>
    </cfRule>
  </conditionalFormatting>
  <conditionalFormatting sqref="H8">
    <cfRule type="cellIs" dxfId="69" priority="43" operator="greaterThan">
      <formula>320</formula>
    </cfRule>
  </conditionalFormatting>
  <conditionalFormatting sqref="R8 K8:L8">
    <cfRule type="notContainsBlanks" dxfId="68" priority="44">
      <formula>LEN(TRIM(K8))&gt;0</formula>
    </cfRule>
  </conditionalFormatting>
  <conditionalFormatting sqref="Q8">
    <cfRule type="containsText" dxfId="67" priority="29" operator="containsText" text="Acceptabel">
      <formula>NOT(ISERROR(SEARCH(("Acceptabel"),(Q8))))</formula>
    </cfRule>
  </conditionalFormatting>
  <conditionalFormatting sqref="Q8">
    <cfRule type="containsText" dxfId="66" priority="30" operator="containsText" text="Aandacht vereist">
      <formula>NOT(ISERROR(SEARCH(("Aandacht vereist"),(Q8))))</formula>
    </cfRule>
  </conditionalFormatting>
  <conditionalFormatting sqref="Q8">
    <cfRule type="containsText" dxfId="65" priority="31" operator="containsText" text="Maatregelen vereist">
      <formula>NOT(ISERROR(SEARCH(("Maatregelen vereist"),(Q8))))</formula>
    </cfRule>
  </conditionalFormatting>
  <conditionalFormatting sqref="Q8">
    <cfRule type="containsText" dxfId="64" priority="32" operator="containsText" text="Direct verbeteren">
      <formula>NOT(ISERROR(SEARCH(("Direct verbeteren"),(Q8))))</formula>
    </cfRule>
  </conditionalFormatting>
  <conditionalFormatting sqref="Q8">
    <cfRule type="containsText" dxfId="63" priority="33" operator="containsText" text="Werk stilleggen">
      <formula>NOT(ISERROR(SEARCH(("Werk stilleggen"),(Q8))))</formula>
    </cfRule>
  </conditionalFormatting>
  <conditionalFormatting sqref="P8">
    <cfRule type="cellIs" dxfId="62" priority="24" operator="lessThanOrEqual">
      <formula>20</formula>
    </cfRule>
  </conditionalFormatting>
  <conditionalFormatting sqref="P8">
    <cfRule type="cellIs" dxfId="61" priority="25" operator="lessThanOrEqual">
      <formula>70</formula>
    </cfRule>
  </conditionalFormatting>
  <conditionalFormatting sqref="P8">
    <cfRule type="cellIs" dxfId="60" priority="26" operator="lessThanOrEqual">
      <formula>160</formula>
    </cfRule>
  </conditionalFormatting>
  <conditionalFormatting sqref="P8">
    <cfRule type="cellIs" dxfId="59" priority="27" operator="lessThanOrEqual">
      <formula>320</formula>
    </cfRule>
  </conditionalFormatting>
  <conditionalFormatting sqref="P8">
    <cfRule type="cellIs" dxfId="58" priority="28" operator="greaterThan">
      <formula>320</formula>
    </cfRule>
  </conditionalFormatting>
  <conditionalFormatting sqref="I9">
    <cfRule type="containsText" dxfId="57" priority="11" operator="containsText" text="Acceptabel">
      <formula>NOT(ISERROR(SEARCH(("Acceptabel"),(I9))))</formula>
    </cfRule>
  </conditionalFormatting>
  <conditionalFormatting sqref="I9">
    <cfRule type="containsText" dxfId="56" priority="12" operator="containsText" text="Aandacht vereist">
      <formula>NOT(ISERROR(SEARCH(("Aandacht vereist"),(I9))))</formula>
    </cfRule>
  </conditionalFormatting>
  <conditionalFormatting sqref="I9">
    <cfRule type="containsText" dxfId="55" priority="13" operator="containsText" text="Maatregelen vereist">
      <formula>NOT(ISERROR(SEARCH(("Maatregelen vereist"),(I9))))</formula>
    </cfRule>
  </conditionalFormatting>
  <conditionalFormatting sqref="I9">
    <cfRule type="containsText" dxfId="54" priority="14" operator="containsText" text="Direct verbeteren">
      <formula>NOT(ISERROR(SEARCH(("Direct verbeteren"),(I9))))</formula>
    </cfRule>
  </conditionalFormatting>
  <conditionalFormatting sqref="I9">
    <cfRule type="containsText" dxfId="53" priority="15" operator="containsText" text="Werk stilleggen">
      <formula>NOT(ISERROR(SEARCH(("Werk stilleggen"),(I9))))</formula>
    </cfRule>
  </conditionalFormatting>
  <conditionalFormatting sqref="H9">
    <cfRule type="cellIs" dxfId="52" priority="16" operator="lessThanOrEqual">
      <formula>20</formula>
    </cfRule>
  </conditionalFormatting>
  <conditionalFormatting sqref="H9">
    <cfRule type="cellIs" dxfId="51" priority="17" operator="lessThanOrEqual">
      <formula>70</formula>
    </cfRule>
  </conditionalFormatting>
  <conditionalFormatting sqref="H9">
    <cfRule type="cellIs" dxfId="50" priority="18" operator="lessThanOrEqual">
      <formula>160</formula>
    </cfRule>
  </conditionalFormatting>
  <conditionalFormatting sqref="H9">
    <cfRule type="cellIs" dxfId="49" priority="19" operator="lessThanOrEqual">
      <formula>320</formula>
    </cfRule>
  </conditionalFormatting>
  <conditionalFormatting sqref="H9">
    <cfRule type="cellIs" dxfId="48" priority="20" operator="greaterThan">
      <formula>320</formula>
    </cfRule>
  </conditionalFormatting>
  <conditionalFormatting sqref="R9 K9:L9">
    <cfRule type="notContainsBlanks" dxfId="47" priority="21">
      <formula>LEN(TRIM(K9))&gt;0</formula>
    </cfRule>
  </conditionalFormatting>
  <conditionalFormatting sqref="Q9">
    <cfRule type="containsText" dxfId="46" priority="6" operator="containsText" text="Acceptabel">
      <formula>NOT(ISERROR(SEARCH(("Acceptabel"),(Q9))))</formula>
    </cfRule>
  </conditionalFormatting>
  <conditionalFormatting sqref="Q9">
    <cfRule type="containsText" dxfId="45" priority="7" operator="containsText" text="Aandacht vereist">
      <formula>NOT(ISERROR(SEARCH(("Aandacht vereist"),(Q9))))</formula>
    </cfRule>
  </conditionalFormatting>
  <conditionalFormatting sqref="Q9">
    <cfRule type="containsText" dxfId="44" priority="8" operator="containsText" text="Maatregelen vereist">
      <formula>NOT(ISERROR(SEARCH(("Maatregelen vereist"),(Q9))))</formula>
    </cfRule>
  </conditionalFormatting>
  <conditionalFormatting sqref="Q9">
    <cfRule type="containsText" dxfId="43" priority="9" operator="containsText" text="Direct verbeteren">
      <formula>NOT(ISERROR(SEARCH(("Direct verbeteren"),(Q9))))</formula>
    </cfRule>
  </conditionalFormatting>
  <conditionalFormatting sqref="Q9">
    <cfRule type="containsText" dxfId="42" priority="10" operator="containsText" text="Werk stilleggen">
      <formula>NOT(ISERROR(SEARCH(("Werk stilleggen"),(Q9))))</formula>
    </cfRule>
  </conditionalFormatting>
  <conditionalFormatting sqref="P9">
    <cfRule type="cellIs" dxfId="41" priority="1" operator="lessThanOrEqual">
      <formula>20</formula>
    </cfRule>
  </conditionalFormatting>
  <conditionalFormatting sqref="P9">
    <cfRule type="cellIs" dxfId="40" priority="2" operator="lessThanOrEqual">
      <formula>70</formula>
    </cfRule>
  </conditionalFormatting>
  <conditionalFormatting sqref="P9">
    <cfRule type="cellIs" dxfId="39" priority="3" operator="lessThanOrEqual">
      <formula>160</formula>
    </cfRule>
  </conditionalFormatting>
  <conditionalFormatting sqref="P9">
    <cfRule type="cellIs" dxfId="38" priority="4" operator="lessThanOrEqual">
      <formula>320</formula>
    </cfRule>
  </conditionalFormatting>
  <conditionalFormatting sqref="P9">
    <cfRule type="cellIs" dxfId="37" priority="5" operator="greaterThan">
      <formula>320</formula>
    </cfRule>
  </conditionalFormatting>
  <pageMargins left="0.70866141732283472" right="0.70866141732283472" top="0.74803149606299213" bottom="0.74803149606299213" header="0.31496062992125984" footer="0.31496062992125984"/>
  <pageSetup paperSize="8" scale="8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6"/>
  <sheetViews>
    <sheetView topLeftCell="A7" zoomScale="70" zoomScaleNormal="70" workbookViewId="0">
      <selection activeCell="C5" sqref="C5"/>
    </sheetView>
  </sheetViews>
  <sheetFormatPr defaultRowHeight="15" x14ac:dyDescent="0.25"/>
  <cols>
    <col min="1" max="1" width="3" style="73" bestFit="1" customWidth="1"/>
    <col min="2" max="2" width="18.85546875" customWidth="1"/>
    <col min="3" max="3" width="31.85546875" customWidth="1"/>
    <col min="4" max="4" width="39.85546875" customWidth="1"/>
    <col min="5" max="10" width="5.140625" customWidth="1"/>
    <col min="11" max="11" width="25.5703125" bestFit="1" customWidth="1"/>
    <col min="12" max="12" width="25.5703125" customWidth="1"/>
    <col min="13" max="17" width="5.140625" customWidth="1"/>
    <col min="18" max="18" width="25.140625" style="76" customWidth="1"/>
  </cols>
  <sheetData>
    <row r="1" spans="1:18" ht="36.6" customHeight="1" thickBot="1" x14ac:dyDescent="0.3">
      <c r="A1" s="192" t="s">
        <v>165</v>
      </c>
      <c r="B1" s="192"/>
      <c r="C1" s="192"/>
      <c r="D1" s="192"/>
      <c r="E1" s="192"/>
      <c r="F1" s="192"/>
      <c r="G1" s="192"/>
      <c r="H1" s="192"/>
      <c r="I1" s="192"/>
      <c r="J1" s="192"/>
      <c r="K1" s="192"/>
      <c r="L1" s="192"/>
      <c r="M1" s="192"/>
      <c r="N1" s="192"/>
      <c r="O1" s="192"/>
      <c r="P1" s="192"/>
      <c r="Q1" s="192"/>
      <c r="R1" s="192"/>
    </row>
    <row r="2" spans="1:18" x14ac:dyDescent="0.25">
      <c r="A2" s="193" t="s">
        <v>0</v>
      </c>
      <c r="B2" s="194"/>
      <c r="C2" s="194"/>
      <c r="D2" s="194"/>
      <c r="E2" s="194"/>
      <c r="F2" s="194"/>
      <c r="G2" s="194"/>
      <c r="H2" s="194"/>
      <c r="I2" s="194"/>
      <c r="J2" s="101"/>
      <c r="K2" s="190" t="s">
        <v>1</v>
      </c>
      <c r="L2" s="190"/>
      <c r="M2" s="190"/>
      <c r="N2" s="190"/>
      <c r="O2" s="190"/>
      <c r="P2" s="190"/>
      <c r="Q2" s="190"/>
      <c r="R2" s="191"/>
    </row>
    <row r="3" spans="1:18" x14ac:dyDescent="0.25">
      <c r="A3" s="188" t="s">
        <v>2</v>
      </c>
      <c r="B3" s="189"/>
      <c r="C3" s="189"/>
      <c r="D3" s="189"/>
      <c r="E3" s="189"/>
      <c r="F3" s="189"/>
      <c r="G3" s="189"/>
      <c r="H3" s="189"/>
      <c r="I3" s="189"/>
      <c r="J3" s="189"/>
      <c r="K3" s="185" t="s">
        <v>68</v>
      </c>
      <c r="L3" s="186"/>
      <c r="M3" s="186"/>
      <c r="N3" s="186"/>
      <c r="O3" s="186"/>
      <c r="P3" s="186"/>
      <c r="Q3" s="186"/>
      <c r="R3" s="187"/>
    </row>
    <row r="4" spans="1:18" ht="85.5" thickBot="1" x14ac:dyDescent="0.3">
      <c r="A4" s="118" t="s">
        <v>3</v>
      </c>
      <c r="B4" s="119" t="s">
        <v>4</v>
      </c>
      <c r="C4" s="119" t="s">
        <v>5</v>
      </c>
      <c r="D4" s="119" t="s">
        <v>6</v>
      </c>
      <c r="E4" s="120" t="s">
        <v>7</v>
      </c>
      <c r="F4" s="120" t="s">
        <v>8</v>
      </c>
      <c r="G4" s="120" t="s">
        <v>9</v>
      </c>
      <c r="H4" s="120" t="s">
        <v>10</v>
      </c>
      <c r="I4" s="120" t="s">
        <v>11</v>
      </c>
      <c r="J4" s="120" t="s">
        <v>155</v>
      </c>
      <c r="K4" s="119" t="s">
        <v>12</v>
      </c>
      <c r="L4" s="119" t="s">
        <v>13</v>
      </c>
      <c r="M4" s="120" t="s">
        <v>7</v>
      </c>
      <c r="N4" s="120" t="s">
        <v>8</v>
      </c>
      <c r="O4" s="120" t="s">
        <v>18</v>
      </c>
      <c r="P4" s="120" t="s">
        <v>10</v>
      </c>
      <c r="Q4" s="122" t="s">
        <v>11</v>
      </c>
      <c r="R4" s="123" t="s">
        <v>14</v>
      </c>
    </row>
    <row r="5" spans="1:18" ht="178.5" x14ac:dyDescent="0.25">
      <c r="A5" s="165">
        <v>1</v>
      </c>
      <c r="B5" s="166" t="s">
        <v>127</v>
      </c>
      <c r="C5" s="166" t="s">
        <v>129</v>
      </c>
      <c r="D5" s="167" t="s">
        <v>128</v>
      </c>
      <c r="E5" s="168">
        <v>6</v>
      </c>
      <c r="F5" s="168">
        <v>6</v>
      </c>
      <c r="G5" s="168">
        <v>3</v>
      </c>
      <c r="H5" s="169">
        <f t="shared" ref="H5:H6" si="0">IF((E5*F5*G5)=0,"",(E5*F5*G5))</f>
        <v>108</v>
      </c>
      <c r="I5" s="170" t="str">
        <f t="shared" ref="I5:I6" si="1">IF(H5="","",IF(H5&lt;=20,"Acceptabel",IF(H5&lt;=70,"Aandacht vereist",IF(H5&lt;=160,"Maatregelen vereist",IF(H5&lt;=320,"Direct verbeteren",IF(H5&gt;320,"Werk stilleggen"))))))</f>
        <v>Maatregelen vereist</v>
      </c>
      <c r="J5" s="171" t="s">
        <v>131</v>
      </c>
      <c r="K5" s="166"/>
      <c r="L5" s="172" t="s">
        <v>157</v>
      </c>
      <c r="M5" s="173">
        <v>1</v>
      </c>
      <c r="N5" s="173">
        <f t="shared" ref="N5:O6" si="2">F5</f>
        <v>6</v>
      </c>
      <c r="O5" s="173">
        <f t="shared" si="2"/>
        <v>3</v>
      </c>
      <c r="P5" s="174">
        <f t="shared" ref="P5:P6" si="3">IF((M5*N5*O5)=0,"",(M5*N5*O5))</f>
        <v>18</v>
      </c>
      <c r="Q5" s="175" t="str">
        <f t="shared" ref="Q5:Q6" si="4">IF(P5="","",IF(P5&lt;=20,"Acceptabel",IF(P5&lt;=70,"Aandacht vereist",IF(P5&lt;=160,"Maatregelen vereist",IF(P5&lt;=320,"Direct verbeteren",IF(P5&gt;320,"Werk stilleggen"))))))</f>
        <v>Acceptabel</v>
      </c>
      <c r="R5" s="176"/>
    </row>
    <row r="6" spans="1:18" ht="102" thickBot="1" x14ac:dyDescent="0.3">
      <c r="A6" s="158">
        <v>2</v>
      </c>
      <c r="B6" s="159" t="s">
        <v>127</v>
      </c>
      <c r="C6" s="159" t="s">
        <v>129</v>
      </c>
      <c r="D6" s="160" t="s">
        <v>130</v>
      </c>
      <c r="E6" s="177">
        <v>6</v>
      </c>
      <c r="F6" s="177">
        <v>6</v>
      </c>
      <c r="G6" s="177">
        <v>3</v>
      </c>
      <c r="H6" s="178">
        <f t="shared" si="0"/>
        <v>108</v>
      </c>
      <c r="I6" s="179" t="str">
        <f t="shared" si="1"/>
        <v>Maatregelen vereist</v>
      </c>
      <c r="J6" s="180">
        <v>3.4</v>
      </c>
      <c r="K6" s="159" t="s">
        <v>132</v>
      </c>
      <c r="L6" s="139" t="s">
        <v>158</v>
      </c>
      <c r="M6" s="181">
        <v>1</v>
      </c>
      <c r="N6" s="181">
        <f t="shared" si="2"/>
        <v>6</v>
      </c>
      <c r="O6" s="181">
        <f t="shared" si="2"/>
        <v>3</v>
      </c>
      <c r="P6" s="182">
        <f t="shared" si="3"/>
        <v>18</v>
      </c>
      <c r="Q6" s="183" t="str">
        <f t="shared" si="4"/>
        <v>Acceptabel</v>
      </c>
      <c r="R6" s="163" t="s">
        <v>133</v>
      </c>
    </row>
  </sheetData>
  <mergeCells count="5">
    <mergeCell ref="A3:J3"/>
    <mergeCell ref="K3:R3"/>
    <mergeCell ref="A2:I2"/>
    <mergeCell ref="K2:R2"/>
    <mergeCell ref="A1:R1"/>
  </mergeCells>
  <conditionalFormatting sqref="Q5">
    <cfRule type="containsText" dxfId="36" priority="35" operator="containsText" text="Acceptabel">
      <formula>NOT(ISERROR(SEARCH(("Acceptabel"),(Q5))))</formula>
    </cfRule>
  </conditionalFormatting>
  <conditionalFormatting sqref="Q5">
    <cfRule type="containsText" dxfId="35" priority="36" operator="containsText" text="Aandacht vereist">
      <formula>NOT(ISERROR(SEARCH(("Aandacht vereist"),(Q5))))</formula>
    </cfRule>
  </conditionalFormatting>
  <conditionalFormatting sqref="Q5">
    <cfRule type="containsText" dxfId="34" priority="37" operator="containsText" text="Maatregelen vereist">
      <formula>NOT(ISERROR(SEARCH(("Maatregelen vereist"),(Q5))))</formula>
    </cfRule>
  </conditionalFormatting>
  <conditionalFormatting sqref="Q5">
    <cfRule type="containsText" dxfId="33" priority="38" operator="containsText" text="Direct verbeteren">
      <formula>NOT(ISERROR(SEARCH(("Direct verbeteren"),(Q5))))</formula>
    </cfRule>
  </conditionalFormatting>
  <conditionalFormatting sqref="Q5">
    <cfRule type="containsText" dxfId="32" priority="39" operator="containsText" text="Werk stilleggen">
      <formula>NOT(ISERROR(SEARCH(("Werk stilleggen"),(Q5))))</formula>
    </cfRule>
  </conditionalFormatting>
  <conditionalFormatting sqref="H5 P5">
    <cfRule type="cellIs" dxfId="31" priority="30" operator="lessThanOrEqual">
      <formula>20</formula>
    </cfRule>
  </conditionalFormatting>
  <conditionalFormatting sqref="H5 P5">
    <cfRule type="cellIs" dxfId="30" priority="31" operator="lessThanOrEqual">
      <formula>70</formula>
    </cfRule>
  </conditionalFormatting>
  <conditionalFormatting sqref="H5 P5">
    <cfRule type="cellIs" dxfId="29" priority="32" operator="lessThanOrEqual">
      <formula>160</formula>
    </cfRule>
  </conditionalFormatting>
  <conditionalFormatting sqref="H5 P5">
    <cfRule type="cellIs" dxfId="28" priority="33" operator="lessThanOrEqual">
      <formula>320</formula>
    </cfRule>
  </conditionalFormatting>
  <conditionalFormatting sqref="H5 P5">
    <cfRule type="cellIs" dxfId="27" priority="34" operator="greaterThan">
      <formula>320</formula>
    </cfRule>
  </conditionalFormatting>
  <conditionalFormatting sqref="I5">
    <cfRule type="containsText" dxfId="26" priority="25" operator="containsText" text="Acceptabel">
      <formula>NOT(ISERROR(SEARCH(("Acceptabel"),(I5))))</formula>
    </cfRule>
  </conditionalFormatting>
  <conditionalFormatting sqref="I5">
    <cfRule type="containsText" dxfId="25" priority="26" operator="containsText" text="Aandacht vereist">
      <formula>NOT(ISERROR(SEARCH(("Aandacht vereist"),(I5))))</formula>
    </cfRule>
  </conditionalFormatting>
  <conditionalFormatting sqref="I5">
    <cfRule type="containsText" dxfId="24" priority="27" operator="containsText" text="Maatregelen vereist">
      <formula>NOT(ISERROR(SEARCH(("Maatregelen vereist"),(I5))))</formula>
    </cfRule>
  </conditionalFormatting>
  <conditionalFormatting sqref="I5">
    <cfRule type="containsText" dxfId="23" priority="28" operator="containsText" text="Direct verbeteren">
      <formula>NOT(ISERROR(SEARCH(("Direct verbeteren"),(I5))))</formula>
    </cfRule>
  </conditionalFormatting>
  <conditionalFormatting sqref="I5">
    <cfRule type="containsText" dxfId="22" priority="29" operator="containsText" text="Werk stilleggen">
      <formula>NOT(ISERROR(SEARCH(("Werk stilleggen"),(I5))))</formula>
    </cfRule>
  </conditionalFormatting>
  <conditionalFormatting sqref="K5:L5">
    <cfRule type="notContainsBlanks" dxfId="21" priority="24">
      <formula>LEN(TRIM(K5))&gt;0</formula>
    </cfRule>
  </conditionalFormatting>
  <conditionalFormatting sqref="J5">
    <cfRule type="cellIs" dxfId="20" priority="22" operator="equal">
      <formula>"Conform"</formula>
    </cfRule>
  </conditionalFormatting>
  <conditionalFormatting sqref="J5">
    <cfRule type="cellIs" dxfId="19" priority="23" operator="equal">
      <formula>"Niet Conform"</formula>
    </cfRule>
  </conditionalFormatting>
  <conditionalFormatting sqref="Q6">
    <cfRule type="containsText" dxfId="18" priority="17" operator="containsText" text="Acceptabel">
      <formula>NOT(ISERROR(SEARCH(("Acceptabel"),(Q6))))</formula>
    </cfRule>
  </conditionalFormatting>
  <conditionalFormatting sqref="Q6">
    <cfRule type="containsText" dxfId="17" priority="18" operator="containsText" text="Aandacht vereist">
      <formula>NOT(ISERROR(SEARCH(("Aandacht vereist"),(Q6))))</formula>
    </cfRule>
  </conditionalFormatting>
  <conditionalFormatting sqref="Q6">
    <cfRule type="containsText" dxfId="16" priority="19" operator="containsText" text="Maatregelen vereist">
      <formula>NOT(ISERROR(SEARCH(("Maatregelen vereist"),(Q6))))</formula>
    </cfRule>
  </conditionalFormatting>
  <conditionalFormatting sqref="Q6">
    <cfRule type="containsText" dxfId="15" priority="20" operator="containsText" text="Direct verbeteren">
      <formula>NOT(ISERROR(SEARCH(("Direct verbeteren"),(Q6))))</formula>
    </cfRule>
  </conditionalFormatting>
  <conditionalFormatting sqref="Q6">
    <cfRule type="containsText" dxfId="14" priority="21" operator="containsText" text="Werk stilleggen">
      <formula>NOT(ISERROR(SEARCH(("Werk stilleggen"),(Q6))))</formula>
    </cfRule>
  </conditionalFormatting>
  <conditionalFormatting sqref="H6 P6">
    <cfRule type="cellIs" dxfId="13" priority="12" operator="lessThanOrEqual">
      <formula>20</formula>
    </cfRule>
  </conditionalFormatting>
  <conditionalFormatting sqref="H6 P6">
    <cfRule type="cellIs" dxfId="12" priority="13" operator="lessThanOrEqual">
      <formula>70</formula>
    </cfRule>
  </conditionalFormatting>
  <conditionalFormatting sqref="H6 P6">
    <cfRule type="cellIs" dxfId="11" priority="14" operator="lessThanOrEqual">
      <formula>160</formula>
    </cfRule>
  </conditionalFormatting>
  <conditionalFormatting sqref="H6 P6">
    <cfRule type="cellIs" dxfId="10" priority="15" operator="lessThanOrEqual">
      <formula>320</formula>
    </cfRule>
  </conditionalFormatting>
  <conditionalFormatting sqref="H6 P6">
    <cfRule type="cellIs" dxfId="9" priority="16" operator="greaterThan">
      <formula>320</formula>
    </cfRule>
  </conditionalFormatting>
  <conditionalFormatting sqref="I6">
    <cfRule type="containsText" dxfId="8" priority="7" operator="containsText" text="Acceptabel">
      <formula>NOT(ISERROR(SEARCH(("Acceptabel"),(I6))))</formula>
    </cfRule>
  </conditionalFormatting>
  <conditionalFormatting sqref="I6">
    <cfRule type="containsText" dxfId="7" priority="8" operator="containsText" text="Aandacht vereist">
      <formula>NOT(ISERROR(SEARCH(("Aandacht vereist"),(I6))))</formula>
    </cfRule>
  </conditionalFormatting>
  <conditionalFormatting sqref="I6">
    <cfRule type="containsText" dxfId="6" priority="9" operator="containsText" text="Maatregelen vereist">
      <formula>NOT(ISERROR(SEARCH(("Maatregelen vereist"),(I6))))</formula>
    </cfRule>
  </conditionalFormatting>
  <conditionalFormatting sqref="I6">
    <cfRule type="containsText" dxfId="5" priority="10" operator="containsText" text="Direct verbeteren">
      <formula>NOT(ISERROR(SEARCH(("Direct verbeteren"),(I6))))</formula>
    </cfRule>
  </conditionalFormatting>
  <conditionalFormatting sqref="I6">
    <cfRule type="containsText" dxfId="4" priority="11" operator="containsText" text="Werk stilleggen">
      <formula>NOT(ISERROR(SEARCH(("Werk stilleggen"),(I6))))</formula>
    </cfRule>
  </conditionalFormatting>
  <conditionalFormatting sqref="J6">
    <cfRule type="cellIs" dxfId="3" priority="2" operator="equal">
      <formula>"Conform"</formula>
    </cfRule>
  </conditionalFormatting>
  <conditionalFormatting sqref="J6">
    <cfRule type="cellIs" dxfId="2" priority="3" operator="equal">
      <formula>"Niet Conform"</formula>
    </cfRule>
  </conditionalFormatting>
  <conditionalFormatting sqref="K6:L6">
    <cfRule type="notContainsBlanks" dxfId="1" priority="6">
      <formula>LEN(TRIM(K6))&gt;0</formula>
    </cfRule>
  </conditionalFormatting>
  <conditionalFormatting sqref="R5:R6">
    <cfRule type="notContainsBlanks" dxfId="0" priority="1">
      <formula>LEN(TRIM(R5))&gt;0</formula>
    </cfRule>
  </conditionalFormatting>
  <pageMargins left="0.70866141732283472" right="0.70866141732283472" top="0.74803149606299213" bottom="0.74803149606299213" header="0.31496062992125984" footer="0.31496062992125984"/>
  <pageSetup paperSize="8" scale="8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4:W26"/>
  <sheetViews>
    <sheetView zoomScale="70" zoomScaleNormal="70" workbookViewId="0">
      <selection activeCell="O17" sqref="O17"/>
    </sheetView>
  </sheetViews>
  <sheetFormatPr defaultRowHeight="15" x14ac:dyDescent="0.25"/>
  <cols>
    <col min="3" max="3" width="6.42578125" customWidth="1"/>
    <col min="4" max="4" width="14.42578125"/>
    <col min="5" max="5" width="5.140625" customWidth="1"/>
    <col min="6" max="6" width="24.5703125" customWidth="1"/>
    <col min="7" max="7" width="3.85546875" customWidth="1"/>
    <col min="8" max="8" width="20" customWidth="1"/>
    <col min="9" max="9" width="6.42578125" customWidth="1"/>
    <col min="10" max="10" width="11.140625" customWidth="1"/>
    <col min="11" max="11" width="6.42578125" customWidth="1"/>
    <col min="12" max="12" width="23.85546875" customWidth="1"/>
    <col min="13" max="18" width="21.5703125" customWidth="1"/>
    <col min="19" max="19" width="6.42578125" customWidth="1"/>
    <col min="20" max="20" width="13.140625" customWidth="1"/>
    <col min="21" max="21" width="29" customWidth="1"/>
    <col min="22" max="22" width="27.42578125" customWidth="1"/>
    <col min="23" max="23" width="6" customWidth="1"/>
  </cols>
  <sheetData>
    <row r="4" spans="3:23" x14ac:dyDescent="0.25">
      <c r="C4" s="82"/>
      <c r="D4" s="82"/>
      <c r="E4" s="82"/>
      <c r="F4" s="82"/>
      <c r="G4" s="82"/>
      <c r="H4" s="82"/>
      <c r="I4" s="82"/>
      <c r="J4" s="82"/>
      <c r="K4" s="82"/>
      <c r="L4" s="12"/>
      <c r="M4" s="12"/>
      <c r="N4" s="12"/>
      <c r="O4" s="12"/>
      <c r="P4" s="12"/>
      <c r="Q4" s="12"/>
      <c r="R4" s="13"/>
      <c r="S4" s="12"/>
      <c r="T4" s="13"/>
      <c r="U4" s="12"/>
      <c r="V4" s="13"/>
      <c r="W4" s="12"/>
    </row>
    <row r="5" spans="3:23" ht="18" x14ac:dyDescent="0.25">
      <c r="C5" s="82"/>
      <c r="D5" s="14" t="s">
        <v>16</v>
      </c>
      <c r="E5" s="15"/>
      <c r="F5" s="16" t="s">
        <v>7</v>
      </c>
      <c r="G5" s="15" t="s">
        <v>17</v>
      </c>
      <c r="H5" s="16" t="s">
        <v>8</v>
      </c>
      <c r="I5" s="15" t="s">
        <v>17</v>
      </c>
      <c r="J5" s="16" t="s">
        <v>18</v>
      </c>
      <c r="K5" s="17"/>
      <c r="L5" s="18"/>
      <c r="M5" s="12"/>
      <c r="N5" s="12"/>
      <c r="O5" s="12"/>
      <c r="P5" s="12"/>
      <c r="Q5" s="12"/>
      <c r="R5" s="13"/>
      <c r="S5" s="12"/>
      <c r="T5" s="13"/>
      <c r="U5" s="12"/>
      <c r="V5" s="13"/>
      <c r="W5" s="12"/>
    </row>
    <row r="6" spans="3:23" x14ac:dyDescent="0.25">
      <c r="C6" s="82"/>
      <c r="D6" s="82"/>
      <c r="E6" s="82"/>
      <c r="F6" s="82"/>
      <c r="G6" s="82"/>
      <c r="H6" s="82"/>
      <c r="I6" s="82"/>
      <c r="J6" s="82"/>
      <c r="K6" s="82"/>
      <c r="L6" s="18"/>
      <c r="M6" s="18"/>
      <c r="N6" s="18"/>
      <c r="O6" s="18"/>
      <c r="P6" s="18"/>
      <c r="Q6" s="12"/>
      <c r="R6" s="13"/>
      <c r="S6" s="12"/>
      <c r="T6" s="13"/>
      <c r="U6" s="12"/>
      <c r="V6" s="13"/>
      <c r="W6" s="12"/>
    </row>
    <row r="7" spans="3:23" x14ac:dyDescent="0.25">
      <c r="C7" s="82"/>
      <c r="D7" s="82"/>
      <c r="E7" s="82"/>
      <c r="F7" s="82"/>
      <c r="G7" s="82"/>
      <c r="H7" s="82"/>
      <c r="I7" s="82"/>
      <c r="J7" s="82"/>
      <c r="K7" s="82"/>
      <c r="L7" s="19"/>
      <c r="M7" s="19"/>
      <c r="N7" s="19"/>
      <c r="O7" s="19"/>
      <c r="P7" s="19"/>
      <c r="Q7" s="19"/>
      <c r="R7" s="20"/>
      <c r="S7" s="21"/>
      <c r="T7" s="13"/>
      <c r="U7" s="12"/>
      <c r="V7" s="13"/>
      <c r="W7" s="12"/>
    </row>
    <row r="8" spans="3:23" ht="18" x14ac:dyDescent="0.25">
      <c r="C8" s="12"/>
      <c r="D8" s="12"/>
      <c r="E8" s="12"/>
      <c r="F8" s="12"/>
      <c r="G8" s="12"/>
      <c r="H8" s="12"/>
      <c r="I8" s="12"/>
      <c r="J8" s="12"/>
      <c r="K8" s="19"/>
      <c r="L8" s="22" t="s">
        <v>7</v>
      </c>
      <c r="M8" s="22"/>
      <c r="N8" s="22"/>
      <c r="O8" s="22"/>
      <c r="P8" s="22"/>
      <c r="Q8" s="12"/>
      <c r="R8" s="13"/>
      <c r="S8" s="21"/>
      <c r="T8" s="13"/>
      <c r="U8" s="12"/>
      <c r="V8" s="13"/>
      <c r="W8" s="12"/>
    </row>
    <row r="9" spans="3:23" ht="54" x14ac:dyDescent="0.25">
      <c r="C9" s="12"/>
      <c r="D9" s="12"/>
      <c r="E9" s="12"/>
      <c r="F9" s="12"/>
      <c r="G9" s="12"/>
      <c r="H9" s="12"/>
      <c r="I9" s="12"/>
      <c r="J9" s="12"/>
      <c r="K9" s="19"/>
      <c r="L9" s="23" t="s">
        <v>19</v>
      </c>
      <c r="M9" s="24" t="s">
        <v>20</v>
      </c>
      <c r="N9" s="24" t="s">
        <v>21</v>
      </c>
      <c r="O9" s="25" t="s">
        <v>22</v>
      </c>
      <c r="P9" s="25" t="s">
        <v>23</v>
      </c>
      <c r="Q9" s="26" t="s">
        <v>24</v>
      </c>
      <c r="R9" s="27" t="s">
        <v>25</v>
      </c>
      <c r="S9" s="21"/>
      <c r="T9" s="13"/>
      <c r="U9" s="12"/>
      <c r="V9" s="13"/>
      <c r="W9" s="12"/>
    </row>
    <row r="10" spans="3:23" ht="18" x14ac:dyDescent="0.25">
      <c r="C10" s="12"/>
      <c r="D10" s="12"/>
      <c r="E10" s="12"/>
      <c r="F10" s="12"/>
      <c r="G10" s="12"/>
      <c r="H10" s="12"/>
      <c r="I10" s="12"/>
      <c r="J10" s="12"/>
      <c r="K10" s="19"/>
      <c r="L10" s="28" t="s">
        <v>26</v>
      </c>
      <c r="M10" s="29" t="s">
        <v>27</v>
      </c>
      <c r="N10" s="29" t="s">
        <v>28</v>
      </c>
      <c r="O10" s="30">
        <v>1</v>
      </c>
      <c r="P10" s="30">
        <v>3</v>
      </c>
      <c r="Q10" s="31">
        <v>6</v>
      </c>
      <c r="R10" s="32">
        <v>10</v>
      </c>
      <c r="S10" s="21"/>
      <c r="T10" s="13"/>
      <c r="U10" s="12"/>
      <c r="V10" s="13"/>
      <c r="W10" s="12"/>
    </row>
    <row r="11" spans="3:23" x14ac:dyDescent="0.25">
      <c r="C11" s="12"/>
      <c r="D11" s="12"/>
      <c r="E11" s="12"/>
      <c r="F11" s="12"/>
      <c r="G11" s="12"/>
      <c r="H11" s="12"/>
      <c r="I11" s="12"/>
      <c r="J11" s="12"/>
      <c r="K11" s="19"/>
      <c r="L11" s="19"/>
      <c r="M11" s="19"/>
      <c r="N11" s="19"/>
      <c r="O11" s="19"/>
      <c r="P11" s="19"/>
      <c r="Q11" s="19"/>
      <c r="R11" s="20"/>
      <c r="S11" s="21"/>
      <c r="T11" s="13"/>
      <c r="U11" s="12"/>
      <c r="V11" s="13"/>
      <c r="W11" s="12"/>
    </row>
    <row r="12" spans="3:23" ht="18" x14ac:dyDescent="0.25">
      <c r="C12" s="12"/>
      <c r="D12" s="12"/>
      <c r="E12" s="12"/>
      <c r="F12" s="12"/>
      <c r="G12" s="12"/>
      <c r="H12" s="12"/>
      <c r="I12" s="12"/>
      <c r="J12" s="12"/>
      <c r="K12" s="19"/>
      <c r="L12" s="37" t="s">
        <v>29</v>
      </c>
      <c r="M12" s="12"/>
      <c r="N12" s="12"/>
      <c r="O12" s="12"/>
      <c r="P12" s="12"/>
      <c r="Q12" s="12"/>
      <c r="R12" s="20"/>
      <c r="S12" s="21"/>
      <c r="T12" s="13"/>
      <c r="U12" s="12"/>
      <c r="V12" s="13"/>
      <c r="W12" s="12"/>
    </row>
    <row r="13" spans="3:23" ht="72" x14ac:dyDescent="0.25">
      <c r="C13" s="12"/>
      <c r="D13" s="12"/>
      <c r="E13" s="12"/>
      <c r="F13" s="12"/>
      <c r="G13" s="12"/>
      <c r="H13" s="12"/>
      <c r="I13" s="12"/>
      <c r="J13" s="12"/>
      <c r="K13" s="19"/>
      <c r="L13" s="23" t="s">
        <v>30</v>
      </c>
      <c r="M13" s="24" t="s">
        <v>31</v>
      </c>
      <c r="N13" s="25" t="s">
        <v>32</v>
      </c>
      <c r="O13" s="25" t="s">
        <v>33</v>
      </c>
      <c r="P13" s="33" t="s">
        <v>34</v>
      </c>
      <c r="Q13" s="34" t="s">
        <v>35</v>
      </c>
      <c r="R13" s="20"/>
      <c r="S13" s="21"/>
      <c r="T13" s="13"/>
      <c r="U13" s="12"/>
      <c r="V13" s="13"/>
      <c r="W13" s="12"/>
    </row>
    <row r="14" spans="3:23" ht="18" x14ac:dyDescent="0.25">
      <c r="C14" s="12"/>
      <c r="D14" s="12"/>
      <c r="E14" s="12"/>
      <c r="F14" s="12"/>
      <c r="G14" s="12"/>
      <c r="H14" s="12"/>
      <c r="I14" s="12"/>
      <c r="J14" s="12"/>
      <c r="K14" s="19"/>
      <c r="L14" s="28" t="s">
        <v>28</v>
      </c>
      <c r="M14" s="29">
        <v>1</v>
      </c>
      <c r="N14" s="30">
        <v>2</v>
      </c>
      <c r="O14" s="30">
        <v>3</v>
      </c>
      <c r="P14" s="35">
        <v>6</v>
      </c>
      <c r="Q14" s="36">
        <v>10</v>
      </c>
      <c r="R14" s="20"/>
      <c r="S14" s="21"/>
      <c r="T14" s="13"/>
      <c r="U14" s="12"/>
      <c r="V14" s="13"/>
      <c r="W14" s="12"/>
    </row>
    <row r="15" spans="3:23" x14ac:dyDescent="0.25">
      <c r="C15" s="12"/>
      <c r="D15" s="12"/>
      <c r="E15" s="12"/>
      <c r="F15" s="12"/>
      <c r="G15" s="12"/>
      <c r="H15" s="12"/>
      <c r="I15" s="12"/>
      <c r="J15" s="12"/>
      <c r="K15" s="19"/>
      <c r="L15" s="19"/>
      <c r="M15" s="19"/>
      <c r="N15" s="19"/>
      <c r="O15" s="19"/>
      <c r="P15" s="19"/>
      <c r="Q15" s="19"/>
      <c r="R15" s="20"/>
      <c r="S15" s="21"/>
      <c r="T15" s="13"/>
      <c r="U15" s="12"/>
      <c r="V15" s="13"/>
      <c r="W15" s="12"/>
    </row>
    <row r="16" spans="3:23" ht="18" x14ac:dyDescent="0.25">
      <c r="C16" s="12"/>
      <c r="D16" s="12"/>
      <c r="E16" s="12"/>
      <c r="F16" s="12"/>
      <c r="G16" s="12"/>
      <c r="H16" s="12"/>
      <c r="I16" s="12"/>
      <c r="J16" s="12"/>
      <c r="K16" s="21"/>
      <c r="L16" s="37" t="s">
        <v>18</v>
      </c>
      <c r="M16" s="38"/>
      <c r="N16" s="38"/>
      <c r="O16" s="38"/>
      <c r="P16" s="38"/>
      <c r="Q16" s="38"/>
      <c r="R16" s="39"/>
      <c r="S16" s="40"/>
      <c r="T16" s="13"/>
      <c r="U16" s="12"/>
      <c r="V16" s="13"/>
      <c r="W16" s="12"/>
    </row>
    <row r="17" spans="3:23" ht="18" x14ac:dyDescent="0.25">
      <c r="C17" s="12"/>
      <c r="D17" s="12"/>
      <c r="E17" s="12"/>
      <c r="F17" s="12"/>
      <c r="G17" s="12"/>
      <c r="H17" s="12"/>
      <c r="I17" s="12"/>
      <c r="J17" s="12"/>
      <c r="K17" s="21"/>
      <c r="L17" s="24" t="s">
        <v>36</v>
      </c>
      <c r="M17" s="25" t="s">
        <v>37</v>
      </c>
      <c r="N17" s="25" t="s">
        <v>38</v>
      </c>
      <c r="O17" s="33" t="s">
        <v>39</v>
      </c>
      <c r="P17" s="33" t="s">
        <v>40</v>
      </c>
      <c r="Q17" s="41" t="s">
        <v>41</v>
      </c>
      <c r="R17" s="42"/>
      <c r="S17" s="43"/>
      <c r="T17" s="13"/>
      <c r="U17" s="12"/>
      <c r="V17" s="13"/>
      <c r="W17" s="12"/>
    </row>
    <row r="18" spans="3:23" ht="30.75" x14ac:dyDescent="0.25">
      <c r="C18" s="12"/>
      <c r="D18" s="12"/>
      <c r="E18" s="12"/>
      <c r="F18" s="12"/>
      <c r="G18" s="12"/>
      <c r="H18" s="12"/>
      <c r="I18" s="12"/>
      <c r="J18" s="12"/>
      <c r="K18" s="21"/>
      <c r="L18" s="44" t="s">
        <v>42</v>
      </c>
      <c r="M18" s="45" t="s">
        <v>43</v>
      </c>
      <c r="N18" s="45" t="s">
        <v>44</v>
      </c>
      <c r="O18" s="46" t="s">
        <v>45</v>
      </c>
      <c r="P18" s="46" t="s">
        <v>46</v>
      </c>
      <c r="Q18" s="47" t="s">
        <v>47</v>
      </c>
      <c r="R18" s="195"/>
      <c r="S18" s="196"/>
      <c r="T18" s="197"/>
      <c r="U18" s="196"/>
      <c r="V18" s="197"/>
      <c r="W18" s="196"/>
    </row>
    <row r="19" spans="3:23" ht="18.75" x14ac:dyDescent="0.3">
      <c r="C19" s="12"/>
      <c r="D19" s="12"/>
      <c r="E19" s="12"/>
      <c r="F19" s="12"/>
      <c r="G19" s="12"/>
      <c r="H19" s="12"/>
      <c r="I19" s="12"/>
      <c r="J19" s="12"/>
      <c r="K19" s="21"/>
      <c r="L19" s="48">
        <v>1</v>
      </c>
      <c r="M19" s="49">
        <v>3</v>
      </c>
      <c r="N19" s="49">
        <v>7</v>
      </c>
      <c r="O19" s="35">
        <v>15</v>
      </c>
      <c r="P19" s="35">
        <v>40</v>
      </c>
      <c r="Q19" s="50">
        <v>100</v>
      </c>
      <c r="R19" s="51"/>
      <c r="S19" s="52"/>
      <c r="T19" s="53"/>
      <c r="U19" s="54"/>
      <c r="V19" s="83"/>
      <c r="W19" s="54"/>
    </row>
    <row r="20" spans="3:23" ht="18.75" x14ac:dyDescent="0.3">
      <c r="C20" s="55"/>
      <c r="D20" s="55"/>
      <c r="E20" s="55"/>
      <c r="F20" s="55"/>
      <c r="G20" s="12"/>
      <c r="H20" s="12"/>
      <c r="I20" s="12"/>
      <c r="J20" s="12"/>
      <c r="K20" s="21"/>
      <c r="L20" s="21"/>
      <c r="M20" s="21"/>
      <c r="N20" s="21"/>
      <c r="O20" s="21"/>
      <c r="P20" s="21"/>
      <c r="Q20" s="21"/>
      <c r="R20" s="51"/>
      <c r="S20" s="19"/>
      <c r="T20" s="56"/>
      <c r="U20" s="19"/>
      <c r="V20" s="19"/>
      <c r="W20" s="19"/>
    </row>
    <row r="21" spans="3:23" ht="18.75" x14ac:dyDescent="0.3">
      <c r="C21" s="55"/>
      <c r="D21" s="55"/>
      <c r="E21" s="55"/>
      <c r="F21" s="55"/>
      <c r="G21" s="12"/>
      <c r="H21" s="12"/>
      <c r="I21" s="12"/>
      <c r="J21" s="12"/>
      <c r="K21" s="12"/>
      <c r="L21" s="12"/>
      <c r="M21" s="12"/>
      <c r="N21" s="77" t="s">
        <v>48</v>
      </c>
      <c r="O21" s="12"/>
      <c r="P21" s="12"/>
      <c r="Q21" s="12"/>
      <c r="R21" s="53"/>
      <c r="S21" s="19"/>
      <c r="T21" s="57" t="s">
        <v>49</v>
      </c>
      <c r="U21" s="58" t="s">
        <v>50</v>
      </c>
      <c r="V21" s="59" t="s">
        <v>51</v>
      </c>
      <c r="W21" s="19"/>
    </row>
    <row r="22" spans="3:23" ht="18.75" x14ac:dyDescent="0.3">
      <c r="C22" s="12"/>
      <c r="D22" s="12"/>
      <c r="E22" s="12"/>
      <c r="F22" s="12"/>
      <c r="G22" s="12"/>
      <c r="H22" s="12"/>
      <c r="I22" s="12"/>
      <c r="J22" s="12"/>
      <c r="K22" s="12"/>
      <c r="L22" s="12"/>
      <c r="M22" s="12"/>
      <c r="N22" s="78" t="s">
        <v>52</v>
      </c>
      <c r="O22" s="12"/>
      <c r="P22" s="12"/>
      <c r="Q22" s="12"/>
      <c r="R22" s="53"/>
      <c r="S22" s="19"/>
      <c r="T22" s="60" t="s">
        <v>53</v>
      </c>
      <c r="U22" s="61" t="s">
        <v>54</v>
      </c>
      <c r="V22" s="62" t="s">
        <v>55</v>
      </c>
      <c r="W22" s="19"/>
    </row>
    <row r="23" spans="3:23" ht="18.75" x14ac:dyDescent="0.3">
      <c r="C23" s="12"/>
      <c r="D23" s="12"/>
      <c r="E23" s="12"/>
      <c r="F23" s="12"/>
      <c r="G23" s="12"/>
      <c r="H23" s="12"/>
      <c r="I23" s="12"/>
      <c r="J23" s="12"/>
      <c r="K23" s="12"/>
      <c r="L23" s="12"/>
      <c r="M23" s="12"/>
      <c r="N23" s="78" t="s">
        <v>56</v>
      </c>
      <c r="O23" s="12"/>
      <c r="P23" s="12"/>
      <c r="Q23" s="12"/>
      <c r="R23" s="53"/>
      <c r="S23" s="19"/>
      <c r="T23" s="63" t="s">
        <v>57</v>
      </c>
      <c r="U23" s="64" t="s">
        <v>58</v>
      </c>
      <c r="V23" s="65" t="s">
        <v>59</v>
      </c>
      <c r="W23" s="19"/>
    </row>
    <row r="24" spans="3:23" ht="18" x14ac:dyDescent="0.25">
      <c r="C24" s="12"/>
      <c r="D24" s="12"/>
      <c r="E24" s="12"/>
      <c r="F24" s="12"/>
      <c r="G24" s="12"/>
      <c r="H24" s="12"/>
      <c r="I24" s="12"/>
      <c r="J24" s="12"/>
      <c r="K24" s="12"/>
      <c r="L24" s="12"/>
      <c r="M24" s="12"/>
      <c r="N24" s="78" t="s">
        <v>60</v>
      </c>
      <c r="O24" s="12"/>
      <c r="P24" s="12"/>
      <c r="Q24" s="18"/>
      <c r="R24" s="18"/>
      <c r="S24" s="19"/>
      <c r="T24" s="66" t="s">
        <v>61</v>
      </c>
      <c r="U24" s="67" t="s">
        <v>62</v>
      </c>
      <c r="V24" s="68" t="s">
        <v>63</v>
      </c>
      <c r="W24" s="19"/>
    </row>
    <row r="25" spans="3:23" ht="18" x14ac:dyDescent="0.25">
      <c r="C25" s="69"/>
      <c r="D25" s="69"/>
      <c r="E25" s="69"/>
      <c r="F25" s="69"/>
      <c r="G25" s="69"/>
      <c r="H25" s="69"/>
      <c r="I25" s="69"/>
      <c r="J25" s="69"/>
      <c r="K25" s="69"/>
      <c r="L25" s="69"/>
      <c r="M25" s="69"/>
      <c r="N25" s="78" t="s">
        <v>64</v>
      </c>
      <c r="O25" s="69"/>
      <c r="P25" s="69"/>
      <c r="Q25" s="18"/>
      <c r="R25" s="18"/>
      <c r="S25" s="19"/>
      <c r="T25" s="70" t="s">
        <v>65</v>
      </c>
      <c r="U25" s="71" t="s">
        <v>66</v>
      </c>
      <c r="V25" s="72" t="s">
        <v>67</v>
      </c>
      <c r="W25" s="19"/>
    </row>
    <row r="26" spans="3:23" x14ac:dyDescent="0.25">
      <c r="C26" s="69"/>
      <c r="D26" s="69"/>
      <c r="E26" s="69"/>
      <c r="F26" s="69"/>
      <c r="G26" s="69"/>
      <c r="H26" s="69"/>
      <c r="I26" s="69"/>
      <c r="J26" s="69"/>
      <c r="K26" s="69"/>
      <c r="L26" s="69"/>
      <c r="M26" s="69"/>
      <c r="N26" s="69"/>
      <c r="O26" s="69"/>
      <c r="P26" s="69"/>
      <c r="Q26" s="18"/>
      <c r="R26" s="18"/>
      <c r="S26" s="19"/>
      <c r="T26" s="56"/>
      <c r="U26" s="19"/>
      <c r="V26" s="19"/>
      <c r="W26" s="19"/>
    </row>
  </sheetData>
  <mergeCells count="3">
    <mergeCell ref="R18:S18"/>
    <mergeCell ref="T18:U18"/>
    <mergeCell ref="V18:W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ProRail document" ma:contentTypeID="0x010100C0B9283FC7311C488917E5A9876B01FD01002B65385A95416D45A3F9B30DBFF486E4" ma:contentTypeVersion="39" ma:contentTypeDescription=" " ma:contentTypeScope="" ma:versionID="52dbb18eb42a9c6777009ce6007466fb">
  <xsd:schema xmlns:xsd="http://www.w3.org/2001/XMLSchema" xmlns:xs="http://www.w3.org/2001/XMLSchema" xmlns:p="http://schemas.microsoft.com/office/2006/metadata/properties" xmlns:ns2="feef5865-a982-42aa-8640-9d4286765ef6" xmlns:ns3="f4a00dcb-69f1-4a1e-9983-72fa325971ad" targetNamespace="http://schemas.microsoft.com/office/2006/metadata/properties" ma:root="true" ma:fieldsID="5b1f05fc61530abbff722a8095be952e" ns2:_="" ns3:_="">
    <xsd:import namespace="feef5865-a982-42aa-8640-9d4286765ef6"/>
    <xsd:import namespace="f4a00dcb-69f1-4a1e-9983-72fa325971ad"/>
    <xsd:element name="properties">
      <xsd:complexType>
        <xsd:sequence>
          <xsd:element name="documentManagement">
            <xsd:complexType>
              <xsd:all>
                <xsd:element ref="ns2:Eigenaar" minOccurs="0"/>
                <xsd:element ref="ns2:W_x0040_chtw0rd_x0021_" minOccurs="0"/>
                <xsd:element ref="ns2:Document_x0020_label_x0020_2" minOccurs="0"/>
                <xsd:element ref="ns2:Document_x0020_label_x0020_3" minOccurs="0"/>
                <xsd:element ref="ns2:k44ef4d7e0c746a38c1747275d351fc2" minOccurs="0"/>
                <xsd:element ref="ns2:TaxCatchAll" minOccurs="0"/>
                <xsd:element ref="ns2:g14ccd2c8a8a47bca7ce5b34bb30a015" minOccurs="0"/>
                <xsd:element ref="ns2:TaxCatchAllLabel" minOccurs="0"/>
                <xsd:element ref="ns2:pfc1de68b0bc4286a25a1f006370b9c9" minOccurs="0"/>
                <xsd:element ref="ns2:n0434fc7033c4e57ab8dbbc68a681202" minOccurs="0"/>
                <xsd:element ref="ns2:TaxKeywordTaxHTField" minOccurs="0"/>
                <xsd:element ref="ns2:kdef070ebe9c40fc9dddf3406c07aae0" minOccurs="0"/>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nillable="true" ma:displayName="Eigenaar" ma:description="Dit veld is benodigd om de eigenaar van het document te kunnen benaderen, bijvoorbeeld wanneer het document gearchiveerd is." ma:list="UserInfo" ma:SharePointGroup="0" ma:internalName="Eigen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_x0040_chtw0rd_x0021_" ma:index="5" nillable="true" ma:displayName="Label 1 - Templates" ma:format="Dropdown" ma:internalName="W_x0040_chtw0rd_x0021_" ma:readOnly="false">
      <xsd:simpleType>
        <xsd:restriction base="dms:Choice">
          <xsd:enumeration value="Ander"/>
          <xsd:enumeration value="Alle objecten (behalve brug, tunnel en station)"/>
          <xsd:enumeration value="Generiek object"/>
          <xsd:enumeration value="Invulinstructie"/>
          <xsd:enumeration value="Spoorbrug"/>
          <xsd:enumeration value="Spoortunnel"/>
          <xsd:enumeration value="Station of halte"/>
          <xsd:enumeration value="V&amp;G plan"/>
        </xsd:restriction>
      </xsd:simpleType>
    </xsd:element>
    <xsd:element name="Document_x0020_label_x0020_2" ma:index="6" nillable="true" ma:displayName="Label 2 - Soort document" ma:format="Dropdown" ma:internalName="Document_x0020_label_x0020_2">
      <xsd:simpleType>
        <xsd:restriction base="dms:Choice">
          <xsd:enumeration value="Handleiding"/>
          <xsd:enumeration value="Leeswijzer"/>
          <xsd:enumeration value="Vastgesteld in V&amp;G beheergroep"/>
          <xsd:enumeration value="Vastgesteld in V&amp;G stuurgroep"/>
        </xsd:restriction>
      </xsd:simpleType>
    </xsd:element>
    <xsd:element name="Document_x0020_label_x0020_3" ma:index="7" nillable="true" ma:displayName="Document label 3" ma:default="Enter Choice #1" ma:format="Dropdown" ma:internalName="Document_x0020_label_x0020_3">
      <xsd:simpleType>
        <xsd:restriction base="dms:Choice">
          <xsd:enumeration value="Enter Choice #1"/>
          <xsd:enumeration value="Enter Choice #2"/>
          <xsd:enumeration value="Enter Choice #3"/>
        </xsd:restriction>
      </xsd:simpleType>
    </xsd:element>
    <xsd:element name="k44ef4d7e0c746a38c1747275d351fc2" ma:index="12" nillable="true" ma:taxonomy="true" ma:internalName="k44ef4d7e0c746a38c1747275d351fc2" ma:taxonomyFieldName="Handeling" ma:displayName="Archiefproces" ma:default="1;#SL00|3ebfef6a-68be-495d-a741-94fc00247443" ma:fieldId="{444ef4d7-e0c7-46a3-8c17-47275d351fc2}" ma:sspId="c2a34957-f4c5-4396-b3a3-e9c9104dfe78" ma:termSetId="26eda5bf-59c3-4f87-ae8d-057e6f60816e" ma:anchorId="00000000-0000-0000-0000-000000000000" ma:open="false" ma:isKeyword="false">
      <xsd:complexType>
        <xsd:sequence>
          <xsd:element ref="pc:Terms" minOccurs="0" maxOccurs="1"/>
        </xsd:sequence>
      </xsd:complexType>
    </xsd:element>
    <xsd:element name="TaxCatchAll" ma:index="13" nillable="true" ma:displayName="Taxonomy Catch All Column" ma:description="" ma:hidden="true" ma:list="{2012a799-4cc7-4f0d-ab5a-a9681024edaa}" ma:internalName="TaxCatchAll" ma:showField="CatchAllData" ma:web="f561f96e-2f45-425a-a238-f3878778a476">
      <xsd:complexType>
        <xsd:complexContent>
          <xsd:extension base="dms:MultiChoiceLookup">
            <xsd:sequence>
              <xsd:element name="Value" type="dms:Lookup" maxOccurs="unbounded" minOccurs="0" nillable="true"/>
            </xsd:sequence>
          </xsd:extension>
        </xsd:complexContent>
      </xsd:complexType>
    </xsd:element>
    <xsd:element name="g14ccd2c8a8a47bca7ce5b34bb30a015" ma:index="14" nillable="true" ma:taxonomy="true" ma:internalName="g14ccd2c8a8a47bca7ce5b34bb30a015" ma:taxonomyFieldName="Documentstatus" ma:displayName="Documentstatus" ma:default="3;#Concept|b56e2604-821a-409c-9774-7587ed426a31" ma:fieldId="{014ccd2c-8a8a-47bc-a7ce-5b34bb30a015}" ma:sspId="c2a34957-f4c5-4396-b3a3-e9c9104dfe78" ma:termSetId="b68342b9-6e2b-4931-a484-1a7959c4cc5e" ma:anchorId="ae166a87-f8eb-4555-815a-a3237d90f646" ma:open="false" ma:isKeyword="false">
      <xsd:complexType>
        <xsd:sequence>
          <xsd:element ref="pc:Terms" minOccurs="0" maxOccurs="1"/>
        </xsd:sequence>
      </xsd:complexType>
    </xsd:element>
    <xsd:element name="TaxCatchAllLabel" ma:index="16" nillable="true" ma:displayName="Taxonomy Catch All Column1" ma:description="" ma:hidden="true" ma:list="{2012a799-4cc7-4f0d-ab5a-a9681024edaa}" ma:internalName="TaxCatchAllLabel" ma:readOnly="true" ma:showField="CatchAllDataLabel" ma:web="f561f96e-2f45-425a-a238-f3878778a476">
      <xsd:complexType>
        <xsd:complexContent>
          <xsd:extension base="dms:MultiChoiceLookup">
            <xsd:sequence>
              <xsd:element name="Value" type="dms:Lookup" maxOccurs="unbounded" minOccurs="0" nillable="true"/>
            </xsd:sequence>
          </xsd:extension>
        </xsd:complexContent>
      </xsd:complexType>
    </xsd:element>
    <xsd:element name="pfc1de68b0bc4286a25a1f006370b9c9" ma:index="18" nillable="true" ma:taxonomy="true" ma:internalName="pfc1de68b0bc4286a25a1f006370b9c9" ma:taxonomyFieldName="Verantwoordelijke_x0020_afdeling" ma:displayName="Verantwoordelijke afdeling" ma:default="" ma:fieldId="{9fc1de68-b0bc-4286-a25a-1f006370b9c9}" ma:sspId="c2a34957-f4c5-4396-b3a3-e9c9104dfe78" ma:termSetId="8ed8c9ea-7052-4c1d-a4d7-b9c10bffea6f" ma:anchorId="00000000-0000-0000-0000-000000000000" ma:open="true" ma:isKeyword="false">
      <xsd:complexType>
        <xsd:sequence>
          <xsd:element ref="pc:Terms" minOccurs="0" maxOccurs="1"/>
        </xsd:sequence>
      </xsd:complexType>
    </xsd:element>
    <xsd:element name="n0434fc7033c4e57ab8dbbc68a681202" ma:index="20" nillable="true" ma:taxonomy="true" ma:internalName="n0434fc7033c4e57ab8dbbc68a681202" ma:taxonomyFieldName="Type_x0020_document" ma:displayName="Type document" ma:default="" ma:fieldId="{70434fc7-033c-4e57-ab8d-bbc68a681202}" ma:sspId="c2a34957-f4c5-4396-b3a3-e9c9104dfe78" ma:termSetId="b68342b9-6e2b-4931-a484-1a7959c4cc5e" ma:anchorId="22d937c5-01b6-4e62-b5b6-8eb69e238476" ma:open="false" ma:isKeyword="false">
      <xsd:complexType>
        <xsd:sequence>
          <xsd:element ref="pc:Terms" minOccurs="0" maxOccurs="1"/>
        </xsd:sequence>
      </xsd:complexType>
    </xsd:element>
    <xsd:element name="TaxKeywordTaxHTField" ma:index="22"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kdef070ebe9c40fc9dddf3406c07aae0" ma:index="24" ma:taxonomy="true" ma:internalName="kdef070ebe9c40fc9dddf3406c07aae0" ma:taxonomyFieldName="Vertrouwelijkheid" ma:displayName="Vertrouwelijkheid" ma:default="2;#Intern|8a639747-e233-49a8-819f-e74cd9528f9e" ma:fieldId="{4def070e-be9c-40fc-9ddd-f3406c07aae0}" ma:sspId="c2a34957-f4c5-4396-b3a3-e9c9104dfe78" ma:termSetId="b68342b9-6e2b-4931-a484-1a7959c4cc5e" ma:anchorId="6ff81b90-2b67-4823-942c-8963ea8a50d5" ma:open="false" ma:isKeyword="false">
      <xsd:complexType>
        <xsd:sequence>
          <xsd:element ref="pc:Terms" minOccurs="0" maxOccurs="1"/>
        </xsd:sequence>
      </xsd:complexType>
    </xsd:element>
    <xsd:element name="_dlc_DocId" ma:index="26" nillable="true" ma:displayName="Waarde van de document-id" ma:description="De waarde van de document-id die aan dit item is toegewezen." ma:internalName="_dlc_DocId" ma:readOnly="true">
      <xsd:simpleType>
        <xsd:restriction base="dms:Text"/>
      </xsd:simpleType>
    </xsd:element>
    <xsd:element name="_dlc_DocIdUrl" ma:index="2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4a00dcb-69f1-4a1e-9983-72fa325971ad" elementFormDefault="qualified">
    <xsd:import namespace="http://schemas.microsoft.com/office/2006/documentManagement/types"/>
    <xsd:import namespace="http://schemas.microsoft.com/office/infopath/2007/PartnerControls"/>
    <xsd:element name="MediaServiceMetadata" ma:index="29" nillable="true" ma:displayName="MediaServiceMetadata" ma:description="" ma:hidden="true" ma:internalName="MediaServiceMetadata" ma:readOnly="true">
      <xsd:simpleType>
        <xsd:restriction base="dms:Note"/>
      </xsd:simpleType>
    </xsd:element>
    <xsd:element name="MediaServiceFastMetadata" ma:index="30"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Inhoudstyp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2a34957-f4c5-4396-b3a3-e9c9104dfe78" ContentTypeId="0x010100C0B9283FC7311C488917E5A9876B01FD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p:properties xmlns:p="http://schemas.microsoft.com/office/2006/metadata/properties" xmlns:xsi="http://www.w3.org/2001/XMLSchema-instance" xmlns:pc="http://schemas.microsoft.com/office/infopath/2007/PartnerControls">
  <documentManagement>
    <TaxKeywordTaxHTField xmlns="feef5865-a982-42aa-8640-9d4286765ef6">
      <Terms xmlns="http://schemas.microsoft.com/office/infopath/2007/PartnerControls"/>
    </TaxKeywordTaxHTField>
    <g14ccd2c8a8a47bca7ce5b34bb30a015 xmlns="feef5865-a982-42aa-8640-9d4286765ef6">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3fb17971-961c-459d-b6f7-fdc3141cdb1a</TermId>
        </TermInfo>
      </Terms>
    </g14ccd2c8a8a47bca7ce5b34bb30a015>
    <Document_x0020_label_x0020_3 xmlns="feef5865-a982-42aa-8640-9d4286765ef6">Enter Choice #1</Document_x0020_label_x0020_3>
    <pfc1de68b0bc4286a25a1f006370b9c9 xmlns="feef5865-a982-42aa-8640-9d4286765ef6">
      <Terms xmlns="http://schemas.microsoft.com/office/infopath/2007/PartnerControls"/>
    </pfc1de68b0bc4286a25a1f006370b9c9>
    <TaxCatchAll xmlns="feef5865-a982-42aa-8640-9d4286765ef6">
      <Value>76</Value>
      <Value>2</Value>
      <Value>8</Value>
    </TaxCatchAll>
    <k44ef4d7e0c746a38c1747275d351fc2 xmlns="feef5865-a982-42aa-8640-9d4286765ef6">
      <Terms xmlns="http://schemas.microsoft.com/office/infopath/2007/PartnerControls">
        <TermInfo xmlns="http://schemas.microsoft.com/office/infopath/2007/PartnerControls">
          <TermName xmlns="http://schemas.microsoft.com/office/infopath/2007/PartnerControls">SL10</TermName>
          <TermId xmlns="http://schemas.microsoft.com/office/infopath/2007/PartnerControls">1583a0ce-6787-4c1f-bf31-36961dad9a52</TermId>
        </TermInfo>
      </Terms>
    </k44ef4d7e0c746a38c1747275d351fc2>
    <Document_x0020_label_x0020_2 xmlns="feef5865-a982-42aa-8640-9d4286765ef6">Vastgesteld in V&amp;G stuurgroep</Document_x0020_label_x0020_2>
    <n0434fc7033c4e57ab8dbbc68a681202 xmlns="feef5865-a982-42aa-8640-9d4286765ef6">
      <Terms xmlns="http://schemas.microsoft.com/office/infopath/2007/PartnerControls"/>
    </n0434fc7033c4e57ab8dbbc68a681202>
    <W_x0040_chtw0rd_x0021_ xmlns="feef5865-a982-42aa-8640-9d4286765ef6">V&amp;G plan</W_x0040_chtw0rd_x0021_>
    <kdef070ebe9c40fc9dddf3406c07aae0 xmlns="feef5865-a982-42aa-8640-9d4286765ef6">
      <Terms xmlns="http://schemas.microsoft.com/office/infopath/2007/PartnerControls">
        <TermInfo xmlns="http://schemas.microsoft.com/office/infopath/2007/PartnerControls">
          <TermName xmlns="http://schemas.microsoft.com/office/infopath/2007/PartnerControls">Intern</TermName>
          <TermId xmlns="http://schemas.microsoft.com/office/infopath/2007/PartnerControls">8a639747-e233-49a8-819f-e74cd9528f9e</TermId>
        </TermInfo>
      </Terms>
    </kdef070ebe9c40fc9dddf3406c07aae0>
    <Eigenaar xmlns="feef5865-a982-42aa-8640-9d4286765ef6">
      <UserInfo>
        <DisplayName>Velsen, AMH van (Angélique)</DisplayName>
        <AccountId>12</AccountId>
        <AccountType/>
      </UserInfo>
    </Eigenaar>
    <_dlc_DocId xmlns="feef5865-a982-42aa-8640-9d4286765ef6">T20160134-936649336-1307</_dlc_DocId>
    <_dlc_DocIdUrl xmlns="feef5865-a982-42aa-8640-9d4286765ef6">
      <Url>https://prorailbv.sharepoint.com/teams/T2016_0134/_layouts/15/DocIdRedir.aspx?ID=T20160134-936649336-1307</Url>
      <Description>T20160134-936649336-1307</Description>
    </_dlc_DocIdUrl>
  </documentManagement>
</p:properties>
</file>

<file path=customXml/itemProps1.xml><?xml version="1.0" encoding="utf-8"?>
<ds:datastoreItem xmlns:ds="http://schemas.openxmlformats.org/officeDocument/2006/customXml" ds:itemID="{E1527084-FC45-4410-BC47-C5CEA5C38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f4a00dcb-69f1-4a1e-9983-72fa325971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5C5625-E735-4385-B879-15DFD931C3DA}">
  <ds:schemaRefs>
    <ds:schemaRef ds:uri="Microsoft.SharePoint.Taxonomy.ContentTypeSync"/>
  </ds:schemaRefs>
</ds:datastoreItem>
</file>

<file path=customXml/itemProps3.xml><?xml version="1.0" encoding="utf-8"?>
<ds:datastoreItem xmlns:ds="http://schemas.openxmlformats.org/officeDocument/2006/customXml" ds:itemID="{AD056BE6-8D5D-4ABF-AA76-7BB046181760}">
  <ds:schemaRefs>
    <ds:schemaRef ds:uri="http://schemas.microsoft.com/sharepoint/events"/>
  </ds:schemaRefs>
</ds:datastoreItem>
</file>

<file path=customXml/itemProps4.xml><?xml version="1.0" encoding="utf-8"?>
<ds:datastoreItem xmlns:ds="http://schemas.openxmlformats.org/officeDocument/2006/customXml" ds:itemID="{66060068-FFC3-4C2A-80AB-7B6830D03DD6}">
  <ds:schemaRefs>
    <ds:schemaRef ds:uri="http://schemas.microsoft.com/sharepoint/v3/contenttype/forms"/>
  </ds:schemaRefs>
</ds:datastoreItem>
</file>

<file path=customXml/itemProps5.xml><?xml version="1.0" encoding="utf-8"?>
<ds:datastoreItem xmlns:ds="http://schemas.openxmlformats.org/officeDocument/2006/customXml" ds:itemID="{A32345E1-1214-462B-A2EF-77928F48A917}">
  <ds:schemaRefs>
    <ds:schemaRef ds:uri="http://schemas.microsoft.com/office/2006/metadata/customXsn"/>
  </ds:schemaRefs>
</ds:datastoreItem>
</file>

<file path=customXml/itemProps6.xml><?xml version="1.0" encoding="utf-8"?>
<ds:datastoreItem xmlns:ds="http://schemas.openxmlformats.org/officeDocument/2006/customXml" ds:itemID="{A0A67795-731A-494D-B9FA-63666405F39E}">
  <ds:schemaRefs>
    <ds:schemaRef ds:uri="http://schemas.microsoft.com/office/infopath/2007/PartnerControls"/>
    <ds:schemaRef ds:uri="http://purl.org/dc/terms/"/>
    <ds:schemaRef ds:uri="http://schemas.microsoft.com/office/2006/documentManagement/types"/>
    <ds:schemaRef ds:uri="http://purl.org/dc/dcmitype/"/>
    <ds:schemaRef ds:uri="feef5865-a982-42aa-8640-9d4286765ef6"/>
    <ds:schemaRef ds:uri="http://purl.org/dc/elements/1.1/"/>
    <ds:schemaRef ds:uri="http://schemas.microsoft.com/office/2006/metadata/properties"/>
    <ds:schemaRef ds:uri="http://schemas.openxmlformats.org/package/2006/metadata/core-properties"/>
    <ds:schemaRef ds:uri="f4a00dcb-69f1-4a1e-9983-72fa325971a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8</vt:i4>
      </vt:variant>
    </vt:vector>
  </HeadingPairs>
  <TitlesOfParts>
    <vt:vector size="13" baseType="lpstr">
      <vt:lpstr>2.1 Elektr+Aanr gevaar</vt:lpstr>
      <vt:lpstr>2.2 Niet spoorspecif.risico's</vt:lpstr>
      <vt:lpstr>2.3 Risico's naar de omgeving</vt:lpstr>
      <vt:lpstr>2.4 Milieurisico's</vt:lpstr>
      <vt:lpstr>EF matrix</vt:lpstr>
      <vt:lpstr>'2.1 Elektr+Aanr gevaar'!Afdrukbereik</vt:lpstr>
      <vt:lpstr>'2.2 Niet spoorspecif.risico''s'!Afdrukbereik</vt:lpstr>
      <vt:lpstr>'2.3 Risico''s naar de omgeving'!Afdrukbereik</vt:lpstr>
      <vt:lpstr>'2.4 Milieurisico''s'!Afdrukbereik</vt:lpstr>
      <vt:lpstr>'2.1 Elektr+Aanr gevaar'!Afdruktitels</vt:lpstr>
      <vt:lpstr>'2.2 Niet spoorspecif.risico''s'!Afdruktitels</vt:lpstr>
      <vt:lpstr>'2.3 Risico''s naar de omgeving'!Afdruktitels</vt:lpstr>
      <vt:lpstr>'2.4 Milieurisico''s'!Afdruktitels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RI&amp;E format V&amp;G O plan versie 23-5-19</dc:title>
  <dc:subject/>
  <dc:creator>Slenders, HHMC (Hub)</dc:creator>
  <cp:keywords/>
  <dc:description/>
  <cp:lastModifiedBy>Beer, BJM de (Bart-Jan)</cp:lastModifiedBy>
  <cp:revision/>
  <cp:lastPrinted>2022-03-23T09:32:37Z</cp:lastPrinted>
  <dcterms:created xsi:type="dcterms:W3CDTF">2018-10-09T07:11:59Z</dcterms:created>
  <dcterms:modified xsi:type="dcterms:W3CDTF">2022-03-29T07:02:27Z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0x010100C0B9283FC7311C488917E5A9876B01FD01002B65385A95416D45A3F9B30DBFF486E4</vt:lpwstr>
  </property>
  <property fmtid="{D5CDD505-2E9C-101B-9397-08002B2CF9AE}" pid="3" name="Vertrouwelijkheid">
    <vt:lpwstr>2;#Intern|8a639747-e233-49a8-819f-e74cd9528f9e</vt:lpwstr>
  </property>
  <property fmtid="{D5CDD505-2E9C-101B-9397-08002B2CF9AE}" pid="4" name="_dlc_DocIdItemGuid">
    <vt:lpwstr>7b8b45e7-5733-47ea-b8c2-a81b3033f3cc</vt:lpwstr>
  </property>
  <property fmtid="{D5CDD505-2E9C-101B-9397-08002B2CF9AE}" pid="5" name="TaxKeyword">
    <vt:lpwstr/>
  </property>
  <property fmtid="{D5CDD505-2E9C-101B-9397-08002B2CF9AE}" pid="6" name="Type document">
    <vt:lpwstr/>
  </property>
  <property fmtid="{D5CDD505-2E9C-101B-9397-08002B2CF9AE}" pid="7" name="Station">
    <vt:lpwstr/>
  </property>
  <property fmtid="{D5CDD505-2E9C-101B-9397-08002B2CF9AE}" pid="8" name="Verantwoordelijke afdeling">
    <vt:lpwstr/>
  </property>
  <property fmtid="{D5CDD505-2E9C-101B-9397-08002B2CF9AE}" pid="9" name="o59737b10b5c4b65a46ecb45c1578575">
    <vt:lpwstr/>
  </property>
  <property fmtid="{D5CDD505-2E9C-101B-9397-08002B2CF9AE}" pid="10" name="m443d22f0c7a486a8e9e9d6562375b3a">
    <vt:lpwstr/>
  </property>
  <property fmtid="{D5CDD505-2E9C-101B-9397-08002B2CF9AE}" pid="11" name="Expertisegebied">
    <vt:lpwstr/>
  </property>
  <property fmtid="{D5CDD505-2E9C-101B-9397-08002B2CF9AE}" pid="12" name="Documentstatus">
    <vt:lpwstr>8;#Definitief|3fb17971-961c-459d-b6f7-fdc3141cdb1a</vt:lpwstr>
  </property>
  <property fmtid="{D5CDD505-2E9C-101B-9397-08002B2CF9AE}" pid="13" name="Handeling">
    <vt:lpwstr>76;#SL10|1583a0ce-6787-4c1f-bf31-36961dad9a52</vt:lpwstr>
  </property>
</Properties>
</file>