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2\Provincie Gelderland\3) Brand\4) Definitieve 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K9" i="1"/>
  <c r="J9" i="1"/>
  <c r="I9" i="1"/>
  <c r="H9" i="1"/>
  <c r="L8" i="1"/>
  <c r="L9" i="1" s="1"/>
  <c r="K14" i="1"/>
  <c r="J14" i="1"/>
  <c r="I14" i="1"/>
  <c r="H14" i="1"/>
  <c r="L13" i="1"/>
  <c r="L12" i="1"/>
  <c r="L11" i="1"/>
  <c r="L10" i="1"/>
  <c r="L14" i="1" s="1"/>
  <c r="K17" i="1"/>
  <c r="J17" i="1"/>
  <c r="H17" i="1"/>
  <c r="L16" i="1"/>
  <c r="L15" i="1"/>
  <c r="L17" i="1" s="1"/>
  <c r="L25" i="1"/>
  <c r="K25" i="1"/>
  <c r="J25" i="1"/>
  <c r="I25" i="1"/>
  <c r="H25" i="1"/>
  <c r="L21" i="1"/>
  <c r="K21" i="1"/>
  <c r="J21" i="1"/>
  <c r="I21" i="1"/>
  <c r="H21" i="1"/>
  <c r="L19" i="1"/>
  <c r="K19" i="1"/>
  <c r="J19" i="1"/>
  <c r="I19" i="1"/>
  <c r="H19" i="1"/>
  <c r="K28" i="1" l="1"/>
  <c r="H28" i="1"/>
  <c r="I28" i="1"/>
  <c r="J28" i="1"/>
  <c r="L28" i="1"/>
</calcChain>
</file>

<file path=xl/sharedStrings.xml><?xml version="1.0" encoding="utf-8"?>
<sst xmlns="http://schemas.openxmlformats.org/spreadsheetml/2006/main" count="74" uniqueCount="39">
  <si>
    <t>Provincie Gelderland</t>
  </si>
  <si>
    <t>Klant</t>
  </si>
  <si>
    <t>Verzekerde</t>
  </si>
  <si>
    <t>Tekenjaar</t>
  </si>
  <si>
    <t>SchadeDatum</t>
  </si>
  <si>
    <t>Status</t>
  </si>
  <si>
    <t>Omschrijving</t>
  </si>
  <si>
    <t>EvenementOms</t>
  </si>
  <si>
    <t>Schade</t>
  </si>
  <si>
    <t>Reserve</t>
  </si>
  <si>
    <t>KostenExpert</t>
  </si>
  <si>
    <t>EigenRisico</t>
  </si>
  <si>
    <t>NettoBetaald</t>
  </si>
  <si>
    <t>Aantal</t>
  </si>
  <si>
    <t>Totaal 2020</t>
  </si>
  <si>
    <t>Totaal 2021</t>
  </si>
  <si>
    <t>Totaal 2022</t>
  </si>
  <si>
    <t>Eindtotaal</t>
  </si>
  <si>
    <t xml:space="preserve"> </t>
  </si>
  <si>
    <t>Vandalisme</t>
  </si>
  <si>
    <t>Wijchen, Berendonk</t>
  </si>
  <si>
    <t>Beschadiging, externe oorzaak</t>
  </si>
  <si>
    <t>Totaal 2019</t>
  </si>
  <si>
    <t>Storm</t>
  </si>
  <si>
    <t>Water uit leidingen</t>
  </si>
  <si>
    <t>Diefstal</t>
  </si>
  <si>
    <t>Warnsveld, steunpunt</t>
  </si>
  <si>
    <t>Diverse locaties</t>
  </si>
  <si>
    <t>Arnhem, Markt 11</t>
  </si>
  <si>
    <t>Waterschade</t>
  </si>
  <si>
    <t xml:space="preserve">Arnhem, Markt 11 </t>
  </si>
  <si>
    <t>Storm-/hagelschade</t>
  </si>
  <si>
    <t>Huis der Provincie</t>
  </si>
  <si>
    <t>Afgesloten</t>
  </si>
  <si>
    <t>Totaal 2018</t>
  </si>
  <si>
    <t>Totaal 2017</t>
  </si>
  <si>
    <t>A. Prinsenhof</t>
  </si>
  <si>
    <t>Brandverzekering</t>
  </si>
  <si>
    <t>Schadeoverzicht 2017 tm 20-09-2022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</si>
</sst>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0" xfId="0" applyFill="1" applyBorder="1" applyAlignment="1"/>
    <xf numFmtId="0" fontId="2" fillId="0" borderId="0" xfId="0" applyFont="1" applyFill="1" applyBorder="1" applyAlignment="1"/>
    <xf numFmtId="14" fontId="0" fillId="0" borderId="0" xfId="0" applyNumberFormat="1" applyFill="1" applyBorder="1" applyAlignment="1"/>
    <xf numFmtId="0" fontId="0" fillId="0" borderId="0" xfId="0" applyFill="1" applyBorder="1" applyAlignment="1">
      <alignment wrapText="1"/>
    </xf>
    <xf numFmtId="44" fontId="0" fillId="0" borderId="0" xfId="1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4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Fill="1" applyBorder="1" applyAlignment="1"/>
    <xf numFmtId="0" fontId="5" fillId="0" borderId="4" xfId="0" applyFont="1" applyFill="1" applyBorder="1" applyAlignment="1">
      <alignment horizontal="left"/>
    </xf>
    <xf numFmtId="14" fontId="5" fillId="0" borderId="4" xfId="0" applyNumberFormat="1" applyFont="1" applyFill="1" applyBorder="1" applyAlignment="1"/>
    <xf numFmtId="0" fontId="5" fillId="0" borderId="4" xfId="0" applyFont="1" applyFill="1" applyBorder="1" applyAlignment="1">
      <alignment horizontal="left" wrapText="1"/>
    </xf>
    <xf numFmtId="44" fontId="5" fillId="0" borderId="4" xfId="1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0" fillId="0" borderId="4" xfId="0" applyFill="1" applyBorder="1" applyAlignment="1"/>
    <xf numFmtId="14" fontId="0" fillId="0" borderId="4" xfId="0" applyNumberFormat="1" applyFill="1" applyBorder="1" applyAlignment="1"/>
    <xf numFmtId="0" fontId="0" fillId="0" borderId="4" xfId="0" applyFill="1" applyBorder="1" applyAlignment="1">
      <alignment wrapText="1"/>
    </xf>
    <xf numFmtId="44" fontId="0" fillId="0" borderId="4" xfId="1" applyFont="1" applyFill="1" applyBorder="1" applyAlignment="1"/>
    <xf numFmtId="0" fontId="5" fillId="0" borderId="5" xfId="0" applyFont="1" applyFill="1" applyBorder="1" applyAlignment="1"/>
    <xf numFmtId="14" fontId="5" fillId="0" borderId="5" xfId="0" applyNumberFormat="1" applyFont="1" applyFill="1" applyBorder="1" applyAlignment="1"/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/>
    </xf>
    <xf numFmtId="44" fontId="5" fillId="0" borderId="5" xfId="1" applyFont="1" applyFill="1" applyBorder="1" applyAlignment="1">
      <alignment horizontal="left"/>
    </xf>
    <xf numFmtId="0" fontId="5" fillId="0" borderId="6" xfId="0" applyFont="1" applyFill="1" applyBorder="1" applyAlignment="1"/>
    <xf numFmtId="14" fontId="5" fillId="0" borderId="6" xfId="0" applyNumberFormat="1" applyFont="1" applyFill="1" applyBorder="1" applyAlignment="1"/>
    <xf numFmtId="0" fontId="5" fillId="0" borderId="6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/>
    </xf>
    <xf numFmtId="44" fontId="5" fillId="0" borderId="6" xfId="1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44" fontId="4" fillId="0" borderId="10" xfId="1" applyFont="1" applyFill="1" applyBorder="1" applyAlignment="1">
      <alignment horizontal="left"/>
    </xf>
    <xf numFmtId="14" fontId="2" fillId="0" borderId="7" xfId="0" applyNumberFormat="1" applyFont="1" applyFill="1" applyBorder="1" applyAlignment="1"/>
    <xf numFmtId="44" fontId="4" fillId="0" borderId="7" xfId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1" fontId="4" fillId="0" borderId="7" xfId="1" applyNumberFormat="1" applyFont="1" applyFill="1" applyBorder="1" applyAlignment="1">
      <alignment horizontal="right"/>
    </xf>
    <xf numFmtId="44" fontId="4" fillId="0" borderId="11" xfId="1" applyFont="1" applyFill="1" applyBorder="1" applyAlignment="1">
      <alignment horizontal="left"/>
    </xf>
    <xf numFmtId="44" fontId="4" fillId="0" borderId="12" xfId="1" applyFont="1" applyFill="1" applyBorder="1" applyAlignment="1">
      <alignment horizontal="left"/>
    </xf>
    <xf numFmtId="1" fontId="4" fillId="0" borderId="13" xfId="1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0" fillId="0" borderId="6" xfId="0" applyFill="1" applyBorder="1" applyAlignment="1"/>
    <xf numFmtId="44" fontId="0" fillId="0" borderId="6" xfId="1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14" xfId="0" applyFill="1" applyBorder="1" applyAlignment="1"/>
    <xf numFmtId="44" fontId="0" fillId="0" borderId="14" xfId="1" applyFont="1" applyFill="1" applyBorder="1" applyAlignment="1"/>
    <xf numFmtId="44" fontId="0" fillId="0" borderId="11" xfId="1" applyFont="1" applyFill="1" applyBorder="1" applyAlignment="1"/>
    <xf numFmtId="44" fontId="0" fillId="0" borderId="12" xfId="1" applyFont="1" applyFill="1" applyBorder="1" applyAlignment="1"/>
    <xf numFmtId="0" fontId="0" fillId="0" borderId="13" xfId="0" applyFill="1" applyBorder="1" applyAlignment="1"/>
    <xf numFmtId="14" fontId="0" fillId="0" borderId="9" xfId="0" applyNumberFormat="1" applyFill="1" applyBorder="1" applyAlignment="1"/>
    <xf numFmtId="0" fontId="0" fillId="0" borderId="5" xfId="0" applyFill="1" applyBorder="1" applyAlignment="1"/>
    <xf numFmtId="44" fontId="0" fillId="0" borderId="5" xfId="1" applyFont="1" applyFill="1" applyBorder="1" applyAlignment="1"/>
    <xf numFmtId="0" fontId="2" fillId="0" borderId="7" xfId="0" applyFont="1" applyFill="1" applyBorder="1" applyAlignment="1"/>
    <xf numFmtId="44" fontId="0" fillId="0" borderId="15" xfId="1" applyFont="1" applyFill="1" applyBorder="1" applyAlignment="1"/>
    <xf numFmtId="44" fontId="0" fillId="0" borderId="16" xfId="1" applyFont="1" applyFill="1" applyBorder="1" applyAlignment="1"/>
    <xf numFmtId="0" fontId="0" fillId="0" borderId="17" xfId="0" applyFill="1" applyBorder="1" applyAlignment="1"/>
    <xf numFmtId="0" fontId="0" fillId="0" borderId="0" xfId="1" applyNumberFormat="1" applyFont="1" applyFill="1" applyBorder="1" applyAlignment="1"/>
    <xf numFmtId="44" fontId="6" fillId="0" borderId="0" xfId="1" applyFont="1" applyFill="1" applyBorder="1" applyAlignment="1"/>
    <xf numFmtId="44" fontId="6" fillId="0" borderId="4" xfId="1" applyFont="1" applyFill="1" applyBorder="1" applyAlignment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B1" workbookViewId="0">
      <selection activeCell="M25" sqref="M25"/>
    </sheetView>
  </sheetViews>
  <sheetFormatPr defaultRowHeight="15" outlineLevelRow="2" x14ac:dyDescent="0.25"/>
  <cols>
    <col min="1" max="1" width="19.85546875" hidden="1" customWidth="1"/>
    <col min="2" max="2" width="24" customWidth="1"/>
    <col min="3" max="3" width="12.42578125" customWidth="1"/>
    <col min="4" max="4" width="13.28515625" bestFit="1" customWidth="1"/>
    <col min="5" max="5" width="15.42578125" customWidth="1"/>
    <col min="6" max="6" width="35.7109375" style="1" customWidth="1"/>
    <col min="7" max="7" width="28.42578125" bestFit="1" customWidth="1"/>
    <col min="8" max="12" width="15.7109375" style="2" customWidth="1"/>
    <col min="13" max="13" width="8.7109375" customWidth="1"/>
  </cols>
  <sheetData>
    <row r="1" spans="1:13" ht="15.75" thickBot="1" x14ac:dyDescent="0.3">
      <c r="B1" t="s">
        <v>18</v>
      </c>
    </row>
    <row r="2" spans="1:13" x14ac:dyDescent="0.25">
      <c r="B2" s="71" t="s">
        <v>0</v>
      </c>
      <c r="C2" s="72"/>
    </row>
    <row r="3" spans="1:13" x14ac:dyDescent="0.25">
      <c r="B3" s="73" t="s">
        <v>37</v>
      </c>
      <c r="C3" s="74"/>
    </row>
    <row r="4" spans="1:13" ht="15.75" thickBot="1" x14ac:dyDescent="0.3">
      <c r="B4" s="75" t="s">
        <v>38</v>
      </c>
      <c r="C4" s="76"/>
    </row>
    <row r="5" spans="1:13" ht="15.75" thickBot="1" x14ac:dyDescent="0.3"/>
    <row r="6" spans="1:13" s="6" customFormat="1" ht="15.75" thickBot="1" x14ac:dyDescent="0.3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4" t="s">
        <v>6</v>
      </c>
      <c r="G6" s="3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3" t="s">
        <v>13</v>
      </c>
    </row>
    <row r="7" spans="1:13" s="18" customFormat="1" x14ac:dyDescent="0.25">
      <c r="A7" s="15"/>
      <c r="B7" s="15"/>
      <c r="C7" s="15"/>
      <c r="D7" s="15"/>
      <c r="E7" s="15"/>
      <c r="F7" s="16"/>
      <c r="G7" s="15"/>
      <c r="H7" s="17"/>
      <c r="I7" s="17"/>
      <c r="J7" s="17"/>
      <c r="K7" s="17"/>
      <c r="L7" s="17"/>
      <c r="M7" s="15"/>
    </row>
    <row r="8" spans="1:13" s="18" customFormat="1" ht="15.75" thickBot="1" x14ac:dyDescent="0.3">
      <c r="A8" s="15"/>
      <c r="B8" s="19" t="s">
        <v>0</v>
      </c>
      <c r="C8" s="30">
        <v>2017</v>
      </c>
      <c r="D8" s="21">
        <v>42909</v>
      </c>
      <c r="E8" s="19" t="s">
        <v>33</v>
      </c>
      <c r="F8" s="22" t="s">
        <v>36</v>
      </c>
      <c r="G8" s="20" t="s">
        <v>24</v>
      </c>
      <c r="H8" s="34">
        <v>32233.38</v>
      </c>
      <c r="I8" s="23">
        <v>0</v>
      </c>
      <c r="J8" s="34">
        <v>1723.48</v>
      </c>
      <c r="K8" s="34">
        <v>1000</v>
      </c>
      <c r="L8" s="34">
        <f>H8+J8-K8</f>
        <v>32956.86</v>
      </c>
      <c r="M8" s="45"/>
    </row>
    <row r="9" spans="1:13" s="18" customFormat="1" ht="15.75" thickBot="1" x14ac:dyDescent="0.3">
      <c r="A9" s="15"/>
      <c r="B9" s="20"/>
      <c r="C9" s="43" t="s">
        <v>35</v>
      </c>
      <c r="D9" s="41"/>
      <c r="E9" s="20"/>
      <c r="F9" s="22"/>
      <c r="G9" s="40"/>
      <c r="H9" s="44">
        <f>SUM(H8)</f>
        <v>32233.38</v>
      </c>
      <c r="I9" s="42">
        <f>SUM(I8)</f>
        <v>0</v>
      </c>
      <c r="J9" s="44">
        <f>SUM(J8)</f>
        <v>1723.48</v>
      </c>
      <c r="K9" s="44">
        <f>SUM(K8)</f>
        <v>1000</v>
      </c>
      <c r="L9" s="44">
        <f>SUM(L8)</f>
        <v>32956.86</v>
      </c>
      <c r="M9" s="46">
        <v>1</v>
      </c>
    </row>
    <row r="10" spans="1:13" s="18" customFormat="1" x14ac:dyDescent="0.25">
      <c r="A10" s="15"/>
      <c r="B10" s="35" t="s">
        <v>0</v>
      </c>
      <c r="C10" s="35">
        <v>2018</v>
      </c>
      <c r="D10" s="36">
        <v>43118</v>
      </c>
      <c r="E10" s="35" t="s">
        <v>33</v>
      </c>
      <c r="F10" s="37" t="s">
        <v>26</v>
      </c>
      <c r="G10" s="38" t="s">
        <v>23</v>
      </c>
      <c r="H10" s="39">
        <v>5340.89</v>
      </c>
      <c r="I10" s="39">
        <v>0</v>
      </c>
      <c r="J10" s="39">
        <v>43.41</v>
      </c>
      <c r="K10" s="39">
        <v>1000</v>
      </c>
      <c r="L10" s="39">
        <f>H10+J10-K10</f>
        <v>4384.3</v>
      </c>
      <c r="M10" s="38"/>
    </row>
    <row r="11" spans="1:13" s="18" customFormat="1" x14ac:dyDescent="0.25">
      <c r="A11" s="15"/>
      <c r="B11" s="19" t="s">
        <v>0</v>
      </c>
      <c r="C11" s="19">
        <v>2018</v>
      </c>
      <c r="D11" s="21">
        <v>43118</v>
      </c>
      <c r="E11" s="19" t="s">
        <v>33</v>
      </c>
      <c r="F11" s="22" t="s">
        <v>27</v>
      </c>
      <c r="G11" s="20" t="s">
        <v>23</v>
      </c>
      <c r="H11" s="23">
        <v>11013.25</v>
      </c>
      <c r="I11" s="23">
        <v>0</v>
      </c>
      <c r="J11" s="23">
        <v>110.29</v>
      </c>
      <c r="K11" s="23">
        <v>1000</v>
      </c>
      <c r="L11" s="23">
        <f>H11+J11-K11</f>
        <v>10123.540000000001</v>
      </c>
      <c r="M11" s="20"/>
    </row>
    <row r="12" spans="1:13" s="18" customFormat="1" x14ac:dyDescent="0.25">
      <c r="A12" s="15"/>
      <c r="B12" s="19" t="s">
        <v>0</v>
      </c>
      <c r="C12" s="19">
        <v>2018</v>
      </c>
      <c r="D12" s="21">
        <v>43160</v>
      </c>
      <c r="E12" s="19" t="s">
        <v>33</v>
      </c>
      <c r="F12" s="22" t="s">
        <v>28</v>
      </c>
      <c r="G12" s="20" t="s">
        <v>24</v>
      </c>
      <c r="H12" s="23">
        <v>0</v>
      </c>
      <c r="I12" s="23">
        <v>0</v>
      </c>
      <c r="J12" s="23">
        <v>5684.48</v>
      </c>
      <c r="K12" s="23">
        <v>0</v>
      </c>
      <c r="L12" s="23">
        <f>H12+J12-K12</f>
        <v>5684.48</v>
      </c>
      <c r="M12" s="20"/>
    </row>
    <row r="13" spans="1:13" s="18" customFormat="1" ht="15.75" thickBot="1" x14ac:dyDescent="0.3">
      <c r="A13" s="15"/>
      <c r="B13" s="30" t="s">
        <v>0</v>
      </c>
      <c r="C13" s="30">
        <v>2018</v>
      </c>
      <c r="D13" s="31">
        <v>43238</v>
      </c>
      <c r="E13" s="30" t="s">
        <v>33</v>
      </c>
      <c r="F13" s="32" t="s">
        <v>32</v>
      </c>
      <c r="G13" s="33" t="s">
        <v>25</v>
      </c>
      <c r="H13" s="34">
        <v>11354.64</v>
      </c>
      <c r="I13" s="34">
        <v>0</v>
      </c>
      <c r="J13" s="34">
        <v>105.36</v>
      </c>
      <c r="K13" s="34">
        <v>1000</v>
      </c>
      <c r="L13" s="34">
        <f>H13+J13-K13</f>
        <v>10460</v>
      </c>
      <c r="M13" s="33"/>
    </row>
    <row r="14" spans="1:13" s="18" customFormat="1" ht="15.75" thickBot="1" x14ac:dyDescent="0.3">
      <c r="A14" s="15"/>
      <c r="B14" s="20"/>
      <c r="C14" s="43" t="s">
        <v>34</v>
      </c>
      <c r="D14" s="41"/>
      <c r="E14" s="20"/>
      <c r="F14" s="22"/>
      <c r="G14" s="40"/>
      <c r="H14" s="47">
        <f>SUM(H10:H13)</f>
        <v>27708.78</v>
      </c>
      <c r="I14" s="48">
        <f>SUM(I10:I13)</f>
        <v>0</v>
      </c>
      <c r="J14" s="48">
        <f>SUM(J10:J13)</f>
        <v>5943.5399999999991</v>
      </c>
      <c r="K14" s="48">
        <f>SUM(K10:K13)</f>
        <v>3000</v>
      </c>
      <c r="L14" s="48">
        <f>SUM(L10:L13)</f>
        <v>30652.32</v>
      </c>
      <c r="M14" s="49">
        <v>4</v>
      </c>
    </row>
    <row r="15" spans="1:13" s="18" customFormat="1" x14ac:dyDescent="0.25">
      <c r="A15" s="15"/>
      <c r="B15" s="19" t="s">
        <v>0</v>
      </c>
      <c r="C15" s="35">
        <v>2019</v>
      </c>
      <c r="D15" s="21">
        <v>43574</v>
      </c>
      <c r="E15" s="19" t="s">
        <v>33</v>
      </c>
      <c r="F15" s="22" t="s">
        <v>20</v>
      </c>
      <c r="G15" s="20" t="s">
        <v>19</v>
      </c>
      <c r="H15" s="39">
        <v>1792.7</v>
      </c>
      <c r="I15" s="39">
        <v>0</v>
      </c>
      <c r="J15" s="39">
        <v>7.93</v>
      </c>
      <c r="K15" s="39">
        <v>1000</v>
      </c>
      <c r="L15" s="39">
        <f>H15+J15-K15</f>
        <v>800.63000000000011</v>
      </c>
      <c r="M15" s="39"/>
    </row>
    <row r="16" spans="1:13" s="18" customFormat="1" ht="15.75" thickBot="1" x14ac:dyDescent="0.3">
      <c r="A16" s="15"/>
      <c r="B16" s="19" t="s">
        <v>0</v>
      </c>
      <c r="C16" s="30">
        <v>2019</v>
      </c>
      <c r="D16" s="21">
        <v>43713</v>
      </c>
      <c r="E16" s="19" t="s">
        <v>33</v>
      </c>
      <c r="F16" s="22"/>
      <c r="G16" s="20" t="s">
        <v>21</v>
      </c>
      <c r="H16" s="34">
        <v>1399.73</v>
      </c>
      <c r="I16" s="34">
        <v>0</v>
      </c>
      <c r="J16" s="34">
        <v>4</v>
      </c>
      <c r="K16" s="34">
        <v>1000</v>
      </c>
      <c r="L16" s="34">
        <f>H16+J16-K16</f>
        <v>403.73</v>
      </c>
      <c r="M16" s="34"/>
    </row>
    <row r="17" spans="1:13" s="6" customFormat="1" ht="15.75" thickBot="1" x14ac:dyDescent="0.3">
      <c r="A17" s="14"/>
      <c r="B17" s="24"/>
      <c r="C17" s="43" t="s">
        <v>22</v>
      </c>
      <c r="D17" s="51"/>
      <c r="E17" s="24"/>
      <c r="F17" s="25"/>
      <c r="G17" s="50"/>
      <c r="H17" s="47">
        <f>SUM(H15:H16)</f>
        <v>3192.4300000000003</v>
      </c>
      <c r="I17" s="48"/>
      <c r="J17" s="48">
        <f>SUM(J15:J16)</f>
        <v>11.93</v>
      </c>
      <c r="K17" s="48">
        <f>SUM(K15:K16)</f>
        <v>2000</v>
      </c>
      <c r="L17" s="48">
        <f>SUM(L15:L16)</f>
        <v>1204.3600000000001</v>
      </c>
      <c r="M17" s="49">
        <v>2</v>
      </c>
    </row>
    <row r="18" spans="1:13" ht="15.75" outlineLevel="2" thickBot="1" x14ac:dyDescent="0.3">
      <c r="A18" s="7" t="s">
        <v>0</v>
      </c>
      <c r="B18" s="26" t="s">
        <v>0</v>
      </c>
      <c r="C18" s="56">
        <v>2020</v>
      </c>
      <c r="D18" s="26"/>
      <c r="E18" s="26"/>
      <c r="F18" s="28"/>
      <c r="G18" s="26"/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6" t="s">
        <v>18</v>
      </c>
    </row>
    <row r="19" spans="1:13" ht="15.75" outlineLevel="1" thickBot="1" x14ac:dyDescent="0.3">
      <c r="A19" s="7"/>
      <c r="B19" s="26"/>
      <c r="C19" s="43" t="s">
        <v>14</v>
      </c>
      <c r="D19" s="55"/>
      <c r="E19" s="26"/>
      <c r="F19" s="28"/>
      <c r="G19" s="54"/>
      <c r="H19" s="58">
        <f t="shared" ref="H19:L19" si="0">SUBTOTAL(9,H18:H18)</f>
        <v>0</v>
      </c>
      <c r="I19" s="59">
        <f t="shared" si="0"/>
        <v>0</v>
      </c>
      <c r="J19" s="59">
        <f t="shared" si="0"/>
        <v>0</v>
      </c>
      <c r="K19" s="59">
        <f t="shared" si="0"/>
        <v>0</v>
      </c>
      <c r="L19" s="59">
        <f t="shared" si="0"/>
        <v>0</v>
      </c>
      <c r="M19" s="60">
        <v>0</v>
      </c>
    </row>
    <row r="20" spans="1:13" ht="15.75" outlineLevel="2" thickBot="1" x14ac:dyDescent="0.3">
      <c r="A20" s="7" t="s">
        <v>0</v>
      </c>
      <c r="B20" s="26" t="s">
        <v>0</v>
      </c>
      <c r="C20" s="62">
        <v>2021</v>
      </c>
      <c r="D20" s="27">
        <v>44235</v>
      </c>
      <c r="E20" s="19" t="s">
        <v>33</v>
      </c>
      <c r="F20" s="28" t="s">
        <v>30</v>
      </c>
      <c r="G20" s="26" t="s">
        <v>29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2" t="s">
        <v>18</v>
      </c>
    </row>
    <row r="21" spans="1:13" ht="15.75" outlineLevel="1" thickBot="1" x14ac:dyDescent="0.3">
      <c r="A21" s="7"/>
      <c r="B21" s="26"/>
      <c r="C21" s="64" t="s">
        <v>15</v>
      </c>
      <c r="D21" s="61"/>
      <c r="E21" s="26"/>
      <c r="F21" s="28"/>
      <c r="G21" s="54"/>
      <c r="H21" s="58">
        <f>SUBTOTAL(9,H20:H20)</f>
        <v>0</v>
      </c>
      <c r="I21" s="59">
        <f>SUBTOTAL(9,I20:I20)</f>
        <v>0</v>
      </c>
      <c r="J21" s="59">
        <f>SUBTOTAL(9,J20:J20)</f>
        <v>0</v>
      </c>
      <c r="K21" s="59">
        <f>SUBTOTAL(9,K20:K20)</f>
        <v>0</v>
      </c>
      <c r="L21" s="59">
        <f>SUBTOTAL(9,L20:L20)</f>
        <v>0</v>
      </c>
      <c r="M21" s="60">
        <v>1</v>
      </c>
    </row>
    <row r="22" spans="1:13" outlineLevel="2" x14ac:dyDescent="0.25">
      <c r="A22" s="7" t="s">
        <v>0</v>
      </c>
      <c r="B22" s="26" t="s">
        <v>0</v>
      </c>
      <c r="C22" s="52">
        <v>2022</v>
      </c>
      <c r="D22" s="26"/>
      <c r="E22" s="26"/>
      <c r="F22" s="28"/>
      <c r="G22" s="26"/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2">
        <v>0</v>
      </c>
    </row>
    <row r="23" spans="1:13" outlineLevel="2" x14ac:dyDescent="0.25">
      <c r="A23" s="7" t="s">
        <v>0</v>
      </c>
      <c r="B23" s="26" t="s">
        <v>0</v>
      </c>
      <c r="C23" s="26">
        <v>2022</v>
      </c>
      <c r="D23" s="27">
        <v>44610</v>
      </c>
      <c r="E23" s="19" t="s">
        <v>33</v>
      </c>
      <c r="F23" s="28" t="s">
        <v>30</v>
      </c>
      <c r="G23" s="26" t="s">
        <v>29</v>
      </c>
      <c r="H23" s="29">
        <v>0</v>
      </c>
      <c r="I23" s="70" t="s">
        <v>18</v>
      </c>
      <c r="J23" s="29">
        <v>0</v>
      </c>
      <c r="K23" s="29">
        <v>0</v>
      </c>
      <c r="L23" s="29">
        <v>29350</v>
      </c>
      <c r="M23" s="26" t="s">
        <v>18</v>
      </c>
    </row>
    <row r="24" spans="1:13" ht="15.75" outlineLevel="2" thickBot="1" x14ac:dyDescent="0.3">
      <c r="A24" s="8" t="s">
        <v>0</v>
      </c>
      <c r="B24" s="26" t="s">
        <v>0</v>
      </c>
      <c r="C24" s="62">
        <v>2022</v>
      </c>
      <c r="D24" s="27">
        <v>44610</v>
      </c>
      <c r="E24" s="19" t="s">
        <v>33</v>
      </c>
      <c r="F24" s="28" t="s">
        <v>30</v>
      </c>
      <c r="G24" s="26" t="s">
        <v>31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2">
        <v>1</v>
      </c>
    </row>
    <row r="25" spans="1:13" ht="15.75" outlineLevel="1" thickBot="1" x14ac:dyDescent="0.3">
      <c r="A25" s="9"/>
      <c r="B25" s="9"/>
      <c r="C25" s="64" t="s">
        <v>16</v>
      </c>
      <c r="D25" s="11"/>
      <c r="E25" s="9"/>
      <c r="F25" s="12"/>
      <c r="G25" s="9"/>
      <c r="H25" s="65">
        <f t="shared" ref="H25:L25" si="1">SUBTOTAL(9,H22:H24)</f>
        <v>0</v>
      </c>
      <c r="I25" s="66">
        <f t="shared" si="1"/>
        <v>0</v>
      </c>
      <c r="J25" s="66">
        <f t="shared" si="1"/>
        <v>0</v>
      </c>
      <c r="K25" s="66">
        <f t="shared" si="1"/>
        <v>0</v>
      </c>
      <c r="L25" s="66">
        <f t="shared" si="1"/>
        <v>29350</v>
      </c>
      <c r="M25" s="67"/>
    </row>
    <row r="26" spans="1:13" x14ac:dyDescent="0.25">
      <c r="A26" s="9"/>
      <c r="B26" s="9"/>
    </row>
    <row r="28" spans="1:13" x14ac:dyDescent="0.25">
      <c r="C28" s="10" t="s">
        <v>17</v>
      </c>
      <c r="D28" s="11"/>
      <c r="E28" s="9"/>
      <c r="F28" s="12"/>
      <c r="G28" s="9"/>
      <c r="H28" s="13">
        <f>H9+H14+H17+H19+H21+H25</f>
        <v>63134.590000000004</v>
      </c>
      <c r="I28" s="69">
        <f>I9+I14+I17+I19+I21+I25</f>
        <v>0</v>
      </c>
      <c r="J28" s="13">
        <f>J9+J14+J17+J19+J21+J25</f>
        <v>7678.9499999999989</v>
      </c>
      <c r="K28" s="13">
        <f>K9+K14+K17+K19+K21+K25</f>
        <v>6000</v>
      </c>
      <c r="L28" s="13">
        <f>L9+L14+L17+L19+L21+L25</f>
        <v>94163.540000000008</v>
      </c>
      <c r="M28" s="68">
        <f>M9+M14+M17+M19+M21</f>
        <v>8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2022-09-21T06:42:11Z</dcterms:created>
  <dcterms:modified xsi:type="dcterms:W3CDTF">2022-10-06T19:53:54Z</dcterms:modified>
</cp:coreProperties>
</file>