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T:\rvo\IUC\02 Inkoop boven EU\14. Cat afval\2021\Aanbestedingen Monostromen\Fase 2 Logistiek 202001070\4. Aanbesteding 2022\2 Aanbestedingsdocument\Bijlagen\"/>
    </mc:Choice>
  </mc:AlternateContent>
  <xr:revisionPtr revIDLastSave="0" documentId="8_{B62368F2-BA6A-43AE-8FB0-9E5F8E0BB023}" xr6:coauthVersionLast="47" xr6:coauthVersionMax="47" xr10:uidLastSave="{00000000-0000-0000-0000-000000000000}"/>
  <bookViews>
    <workbookView xWindow="-120" yWindow="-120" windowWidth="21840" windowHeight="13140" activeTab="1" xr2:uid="{B5636580-27DF-4811-B013-1E106F7DAC3C}"/>
  </bookViews>
  <sheets>
    <sheet name="1. Toelichting" sheetId="5" r:id="rId1"/>
    <sheet name="2. Standaard dienstverlening" sheetId="1" r:id="rId2"/>
    <sheet name="3. Aanvullende dienstverlening" sheetId="3" r:id="rId3"/>
    <sheet name="4. Rekenblad emballage" sheetId="2" r:id="rId4"/>
    <sheet name="5. Inschrijfprijs" sheetId="6" r:id="rId5"/>
  </sheets>
  <definedNames>
    <definedName name="_xlnm._FilterDatabase" localSheetId="1" hidden="1">'2. Standaard dienstverlening'!$A$12:$F$12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 i="6" l="1"/>
  <c r="F47" i="2"/>
  <c r="F48" i="2"/>
  <c r="F49" i="2"/>
  <c r="F50" i="2"/>
  <c r="F51" i="2"/>
  <c r="F52" i="2"/>
  <c r="F53" i="2"/>
  <c r="F54" i="2"/>
  <c r="F55" i="2"/>
  <c r="F56" i="2"/>
  <c r="F57" i="2"/>
  <c r="F58" i="2"/>
  <c r="F59" i="2"/>
  <c r="G11" i="3"/>
  <c r="G12" i="3"/>
  <c r="G13" i="3"/>
  <c r="G14" i="3"/>
  <c r="G15" i="3"/>
  <c r="G16" i="3"/>
  <c r="G17" i="3"/>
  <c r="G18" i="3"/>
  <c r="G19" i="3"/>
  <c r="G20" i="3"/>
  <c r="G21" i="3"/>
  <c r="G22" i="3"/>
  <c r="G23" i="3"/>
  <c r="G10" i="3"/>
  <c r="F16" i="1"/>
  <c r="F17" i="1"/>
  <c r="F18" i="1"/>
  <c r="F19" i="1"/>
  <c r="F22" i="1"/>
  <c r="F23" i="1"/>
  <c r="F24" i="1"/>
  <c r="F25" i="1"/>
  <c r="F26" i="1"/>
  <c r="D15" i="1"/>
  <c r="F15" i="1" s="1"/>
  <c r="D14" i="1"/>
  <c r="F14" i="1" s="1"/>
  <c r="G24" i="3" l="1"/>
  <c r="G26" i="3" s="1"/>
  <c r="B7" i="6" s="1"/>
  <c r="B8" i="6" s="1"/>
  <c r="D21" i="1"/>
  <c r="F21" i="1" s="1"/>
  <c r="D20" i="1"/>
  <c r="F20" i="1" s="1"/>
  <c r="F13" i="1" l="1"/>
  <c r="F32" i="1" l="1"/>
  <c r="F27" i="1" l="1"/>
  <c r="F28" i="1" s="1"/>
  <c r="D27" i="1"/>
  <c r="D28" i="1" s="1"/>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60" i="2"/>
  <c r="F61" i="2"/>
  <c r="F62" i="2"/>
  <c r="F63" i="2"/>
  <c r="F64" i="2"/>
  <c r="F65" i="2"/>
  <c r="F66" i="2"/>
  <c r="F67" i="2"/>
  <c r="F68" i="2"/>
  <c r="F69" i="2"/>
  <c r="F70" i="2"/>
  <c r="F9" i="2"/>
  <c r="F71" i="2" l="1"/>
  <c r="F37" i="1"/>
</calcChain>
</file>

<file path=xl/sharedStrings.xml><?xml version="1.0" encoding="utf-8"?>
<sst xmlns="http://schemas.openxmlformats.org/spreadsheetml/2006/main" count="117" uniqueCount="86">
  <si>
    <t>Restafval</t>
  </si>
  <si>
    <t>EPS</t>
  </si>
  <si>
    <t>Hout</t>
  </si>
  <si>
    <t>Metaal</t>
  </si>
  <si>
    <t>GFT</t>
  </si>
  <si>
    <t>Afvalstroom</t>
  </si>
  <si>
    <t>Fictieve prijs voor 12 maanden</t>
  </si>
  <si>
    <t xml:space="preserve">Totaal over 8 jaar </t>
  </si>
  <si>
    <t>E-waste</t>
  </si>
  <si>
    <t>SZA</t>
  </si>
  <si>
    <t>Swill (incl. koffiedrab)</t>
  </si>
  <si>
    <t>Prijs transport e.d. in kg excl. btw.</t>
  </si>
  <si>
    <t xml:space="preserve">Hoeveelheid in kg 12 maanden </t>
  </si>
  <si>
    <t>Totaalprijs implementatiewerkzaamheden (excl. btw)</t>
  </si>
  <si>
    <t>C. Implementatiekosten</t>
  </si>
  <si>
    <t>B. Emballagekosten</t>
  </si>
  <si>
    <t>Totaalprijs emballage per jaar (excl. btw)</t>
  </si>
  <si>
    <t>Totaal over 1 jaar</t>
  </si>
  <si>
    <t>Holglas</t>
  </si>
  <si>
    <t>Inhoud</t>
  </si>
  <si>
    <t>Type</t>
  </si>
  <si>
    <t>Aantal</t>
  </si>
  <si>
    <t>Tabblad 1. Toelichting</t>
  </si>
  <si>
    <t>Tabblad 2. Standaard dienstverlening</t>
  </si>
  <si>
    <t>Tabblad 3. Aanvullende dienstverlening</t>
  </si>
  <si>
    <t>Tabblad 4. Rekenblad emballage</t>
  </si>
  <si>
    <t>Bijlage 8 Prijzenblad Logistiek dienstverlener - Tabblad 1. Toelichting</t>
  </si>
  <si>
    <t>Bijlage 8 Prijzenblad Logistiek dienstverlener - Tabblad 2. Standaard dienstverlening</t>
  </si>
  <si>
    <t>Bijlage 8 Prijzenblad Logistiek dienstverlener - Tabblad 3. Aanvullende dienstverlening</t>
  </si>
  <si>
    <t xml:space="preserve">De kosten voor aanvullende emballage worden verrekend o.b.v. de huurtarieven zoals door Inschrijver opgegeven in tabblad 4, Rekenblad emballage. Indien er sprake is van aanvullende emballage welk niet is opgenomen in tabblad 4 van dit prijzenblad, zal Inschrijver hiervoor conform de eisen in het Aanbestedingsdocument een marktconform tarief voor voorstellen. </t>
  </si>
  <si>
    <t>Subtotaal</t>
  </si>
  <si>
    <t>Bijlage 8 Prijzenblad Logistiek dienstverlener - Tabblad 4. Rekenblad emballage</t>
  </si>
  <si>
    <t>Huurprijs per maand per stuk (excl. btw)</t>
  </si>
  <si>
    <t xml:space="preserve">Inschrijver dient de uitkomst van dit tabblad (totaalprijs emballage per jaar) op te voeren in cel B31 van tabblad 2. </t>
  </si>
  <si>
    <t xml:space="preserve">Inschrijver is verantwoordelijk voor het inregelen van de juiste type en hoeveelheid emballage. Inschrijver wordt gevraagd om in de onderstaande tabel het voorstel in te dienen voor de totaal benodigde emballage t.b.v. de locaties welke onderdeel zijn van de opdracht. Hiervoor dient Inschrijver per Afvalstroom (kolom A) aan te gevel welk type (rolcontainer, perscontainer, etc.) emballage wordt ingezet en in welke aantallen. Vervolgens wordt de huurprijs per maand opgegeven. Deze huurprijs rekent automatisch door naar een jaarlijks subtotaal per emballage en in cel uiterst rechtsonder naar een totaalprijs emballage per jaar. </t>
  </si>
  <si>
    <t>Totaal over 1 jaar (excl. btw)</t>
  </si>
  <si>
    <t>A. Transportkosten (incl. inzamelen/ledigen, etc.)</t>
  </si>
  <si>
    <t>Ophaalschema</t>
  </si>
  <si>
    <t>Afroep</t>
  </si>
  <si>
    <t>Gescheiden</t>
  </si>
  <si>
    <t>Hout A, B en C</t>
  </si>
  <si>
    <t>Vlakglas</t>
  </si>
  <si>
    <t>Bouw- en sloopafval</t>
  </si>
  <si>
    <t>Witgoed</t>
  </si>
  <si>
    <t xml:space="preserve">De Afvalstromen welke 'standaard' o.b.v. een ophaalschema of afroep worden ingezameld worden verrekend o.b.v. de vaste kiloprijs. Indien er door de Deelnemende dienst wordt afgeweken van de reguliere afroeptermijn van 5 werkdagen, is er sprake van aanvullende dienstverlening (afroep binnen maximaal 2 werkdagen). In dit geval is Inschrijver gerechtigd om de ritprijs in rekening te brengen, zie tabblad 3. </t>
  </si>
  <si>
    <t>Algemeen</t>
  </si>
  <si>
    <t xml:space="preserve">Invulling van de diverse tabbladen wordt nader beschreven binnen de desbetreffende tabbladen. </t>
  </si>
  <si>
    <t>Inschrijver dient deze bijlage te gebruiken om de tarieven t.b.v. de Europese aanbesteding Logistiek dienstverlener (met kenmerk 202001070) in te dienen. Het prijzenblad bestaat uit de volgende tabbladen:</t>
  </si>
  <si>
    <t>Lediging -  ophaalschema of afroep</t>
  </si>
  <si>
    <r>
      <rPr>
        <b/>
        <sz val="9"/>
        <color theme="1"/>
        <rFont val="Verdana"/>
        <family val="2"/>
      </rPr>
      <t>LET OP</t>
    </r>
    <r>
      <rPr>
        <sz val="9"/>
        <color theme="1"/>
        <rFont val="Verdana"/>
        <family val="2"/>
      </rPr>
      <t>: Inschrijver dient voor elk van de Afvalstromen minimaal 1 emballage soort op te nemen in de onderstaande tabel. Inschrijver dient in de onderstaande tabel de emballage (in soort en hoeveelheid) op te nemen welke voldoende is om de in tabel 1 opgenomen aantallen op jaarbasis in te zamelen. Het is daarbij mogelijk om voor een bepaalde Afvalstroom diverse typen emballage op te voeren in de tabel. Inschrijver is vrij om zelf regels (rijen) toe te voegen aan de onderstaande tabel. Het is niet toegestaan om het format en de kolommen te wijzingen.</t>
    </r>
  </si>
  <si>
    <r>
      <t xml:space="preserve">LET OP: Maximaal </t>
    </r>
    <r>
      <rPr>
        <b/>
        <sz val="9"/>
        <rFont val="Verdana"/>
        <family val="2"/>
      </rPr>
      <t>€ 100.000,-</t>
    </r>
  </si>
  <si>
    <t>Totaalprijs emballage over 8 jaar:</t>
  </si>
  <si>
    <t>Voor uitvoering van de implementatiewerkzaamheden wordt Inschrijver gevraagd om een totaalprijs op te geven.</t>
  </si>
  <si>
    <r>
      <rPr>
        <b/>
        <sz val="9"/>
        <color theme="1"/>
        <rFont val="Verdana"/>
        <family val="2"/>
      </rPr>
      <t>LET OP</t>
    </r>
    <r>
      <rPr>
        <sz val="9"/>
        <color theme="1"/>
        <rFont val="Verdana"/>
        <family val="2"/>
      </rPr>
      <t>: Waar op locaties waar momenteel een perscontainer staat dient Inschrijver wederom een perscontainer aan te bieden (zie hiervoor bijlage 7 emballage overzicht).</t>
    </r>
  </si>
  <si>
    <t xml:space="preserve">Dit tabblad betreft een toelichting op de inhoud, opzet en invulling van het prijzenblad. </t>
  </si>
  <si>
    <t xml:space="preserve">Dit tabblad heeft betrekking op de standaard dienstverlening. Standaard dienstverlening betreft de levering van emballage benodigd voor het inzamelen van Afvalstromen en het transport (inzameling/lediging, ect.) o.b.v. een vaste frequentie en/of afroep door Deelnemende dienst(en). Afvalstromen die o.b.v. afroep worden ingezameld worden binnen een termijn van maximaal 5 werkdagen ingezameld/geledigd. Ook de eenmalige kosten benodigd voor het implementeren van de dienstverlening zijn op dit tabbald opgenomen. De kosten voor transport worden verrekkend o.b.v. all-in kiloprijzen. De kosten voor emballage worden verrekend o.b.v. maandelijkse huurprijzen per soort/type emballage (zie hiervoor tevens tabblad 4). </t>
  </si>
  <si>
    <t xml:space="preserve">Inschrijver is verantwoordelijk voor het inregelen van de juiste type en hoeveelheid emballage. Opdrachtgever biedt Opdrachtnemer daarbij bewust de vrijheid om het emballagebestand naar eigen inzicht in te richten. Inschrijver wordt gevraagd om in dit tabblad het voorstel in te dienen voor de benodigde emballage t.b.v. de locaties welke onderdeel zijn van de opdracht. Het voorstel van Inschrijver dient daarbij aan te sluiten op de hoeveelheden per Afvalstroom zoals opgenomen op tabblad 2, standaard dienstverlening. </t>
  </si>
  <si>
    <t xml:space="preserve">In dit tabblad staan geschatte gewichten voor een periode van 12 maanden. Deze gewichten zijn gebaseerd op de werkelijke kilogrammen per Afvalstroom in 2019 en de verwachting voor de komende jaren. Deze gewichten worden gebruikt om een fictieve totaalprijs voor de transportkosten te berekenen. De door Inschrijver opgegeven prijzen per kg worden vermenigvuldigd met deze gewichten. De totaalprijs wordt maal 8 gedaan omdat de fictieve totaalprijs wordt beoordeeld over de maximale looptijd van 8 jaar. </t>
  </si>
  <si>
    <r>
      <rPr>
        <b/>
        <sz val="9"/>
        <color theme="1"/>
        <rFont val="Verdana"/>
        <family val="2"/>
      </rPr>
      <t>LET OP</t>
    </r>
    <r>
      <rPr>
        <sz val="9"/>
        <color theme="1"/>
        <rFont val="Verdana"/>
        <family val="2"/>
      </rPr>
      <t xml:space="preserve">: In kolomen B en C van dit tabblad dient Inschrijver aan te geven op welke wijze de Afvalstromen worden ingezameld. Inschrijver dient aan te geven of er sprake is van gescheiden of gelijktijdige inzameling van Afvalstromen en of er wordt ingezameld o.b.v. een (vast) ophaalschema of afroep (binnen 5 werkdagen) door Deelnemende dienst(en). Kolomen B en C zijn informatief en wegen niet mee in de beoordeling. </t>
    </r>
  </si>
  <si>
    <r>
      <rPr>
        <b/>
        <sz val="9"/>
        <color theme="1"/>
        <rFont val="Verdana"/>
        <family val="2"/>
      </rPr>
      <t>LET OP</t>
    </r>
    <r>
      <rPr>
        <sz val="9"/>
        <color theme="1"/>
        <rFont val="Verdana"/>
        <family val="2"/>
      </rPr>
      <t xml:space="preserve">: Voor de emballagekosten dient Inschrijver gebruik te maken van tabblad 4, Rekenblad emballage. Het rekeblad is binnen de vaste kolommen vrij invulbaar voor Inschrijver. De werkwijze van het Rekenblad emballage wordt nadere toegelicht onder tabblad 4. In dit tabblad (tabblad 2) dient u enkel de totaalprijs (op jaar basis) voor emballage in te vullen welke in het rekenblad tot stand komt. Ook de totaalprijs voor emballage wordt vervolgens vermenigvuldigd met 8 om ook deze kosten over de maximale looptijd te berekenen. </t>
    </r>
  </si>
  <si>
    <t>A. Ritprijzen aanvullende dienstverlening</t>
  </si>
  <si>
    <t>Weegfactor (fictief)</t>
  </si>
  <si>
    <r>
      <t xml:space="preserve">Transport buiten kantoortijden 
</t>
    </r>
    <r>
      <rPr>
        <i/>
        <sz val="9"/>
        <color theme="1"/>
        <rFont val="Verdana"/>
        <family val="2"/>
      </rPr>
      <t>Ritprijs excl. btw</t>
    </r>
  </si>
  <si>
    <r>
      <t xml:space="preserve">Transport binnen 2 werkdagen 
</t>
    </r>
    <r>
      <rPr>
        <i/>
        <sz val="9"/>
        <color theme="1"/>
        <rFont val="Verdana"/>
        <family val="2"/>
      </rPr>
      <t>Ritprijs excl. btw</t>
    </r>
  </si>
  <si>
    <r>
      <rPr>
        <b/>
        <sz val="9"/>
        <color theme="1"/>
        <rFont val="Verdana"/>
        <family val="2"/>
      </rPr>
      <t>LET OP</t>
    </r>
    <r>
      <rPr>
        <sz val="9"/>
        <color theme="1"/>
        <rFont val="Verdana"/>
        <family val="2"/>
      </rPr>
      <t xml:space="preserve">: De kosten in dit tabblad zijn </t>
    </r>
    <r>
      <rPr>
        <u/>
        <sz val="9"/>
        <color theme="1"/>
        <rFont val="Verdana"/>
        <family val="2"/>
      </rPr>
      <t>geen</t>
    </r>
    <r>
      <rPr>
        <sz val="9"/>
        <color theme="1"/>
        <rFont val="Verdana"/>
        <family val="2"/>
      </rPr>
      <t xml:space="preserve"> onderdeel van het plafondbedrag van </t>
    </r>
    <r>
      <rPr>
        <b/>
        <sz val="9"/>
        <color theme="1"/>
        <rFont val="Verdana"/>
        <family val="2"/>
      </rPr>
      <t>€ 25.000.000,-</t>
    </r>
    <r>
      <rPr>
        <sz val="9"/>
        <color theme="1"/>
        <rFont val="Verdana"/>
        <family val="2"/>
      </rPr>
      <t>. De fictieve totaalprijs van de aanvullende dienstverlening wordt afzonderlijk van de fictieve totaalprijs voor standaard dientverlening beoordeeld. Zie hiervoor paragraaf 5.2.4 van het Aanbestedingsdocument.</t>
    </r>
  </si>
  <si>
    <t>Folie</t>
  </si>
  <si>
    <t>PMD</t>
  </si>
  <si>
    <r>
      <t xml:space="preserve">De fictieve totaalprijs mag niet meer bedragen dan </t>
    </r>
    <r>
      <rPr>
        <b/>
        <sz val="9"/>
        <color theme="1"/>
        <rFont val="Verdana"/>
        <family val="2"/>
      </rPr>
      <t>€ 25.000.000,-</t>
    </r>
    <r>
      <rPr>
        <sz val="9"/>
        <color theme="1"/>
        <rFont val="Verdana"/>
        <family val="2"/>
      </rPr>
      <t xml:space="preserve">. Prijzenbladen waarin de totaalprijs (cel F37) niet is berekend, kunnen niet worden verwerkt in de beoordeling. </t>
    </r>
  </si>
  <si>
    <r>
      <t>Uw totaalprijs (cel F37) mag niet meer dan €</t>
    </r>
    <r>
      <rPr>
        <b/>
        <sz val="9"/>
        <rFont val="Verdana"/>
        <family val="2"/>
      </rPr>
      <t xml:space="preserve"> 25.000.000,-</t>
    </r>
    <r>
      <rPr>
        <sz val="9"/>
        <rFont val="Verdana"/>
        <family val="2"/>
      </rPr>
      <t xml:space="preserve"> bedragen.</t>
    </r>
  </si>
  <si>
    <r>
      <t xml:space="preserve">Transport op zaterdagen 
</t>
    </r>
    <r>
      <rPr>
        <i/>
        <sz val="9"/>
        <color theme="1"/>
        <rFont val="Verdana"/>
        <family val="2"/>
      </rPr>
      <t>Ritprijs excl. btw</t>
    </r>
  </si>
  <si>
    <r>
      <t xml:space="preserve">Transport op zondagen 
</t>
    </r>
    <r>
      <rPr>
        <i/>
        <sz val="9"/>
        <color theme="1"/>
        <rFont val="Verdana"/>
        <family val="2"/>
      </rPr>
      <t>Ritprijs excl. btw</t>
    </r>
  </si>
  <si>
    <r>
      <t xml:space="preserve">De kosten voor het op afroep inzamelen van Afvalstromen wordt gedaan o.b.v. een </t>
    </r>
    <r>
      <rPr>
        <b/>
        <sz val="9"/>
        <color theme="1"/>
        <rFont val="Verdana"/>
        <family val="2"/>
      </rPr>
      <t>vaste ritprijs</t>
    </r>
    <r>
      <rPr>
        <sz val="9"/>
        <color theme="1"/>
        <rFont val="Verdana"/>
        <family val="2"/>
      </rPr>
      <t>. Inschrijver dient hiervoor in de onderstaande tabel per Afvalstroom een ritprijzen (excl. btw) op te geven.</t>
    </r>
  </si>
  <si>
    <t>Inzameling - gescheiden of geclusterd</t>
  </si>
  <si>
    <t>Geclusterd</t>
  </si>
  <si>
    <t>Totaalprijs standaard dienstverlening over 8 jaar (excl. btw)</t>
  </si>
  <si>
    <t>Totaalprijs aanvullende kosten over 8 jaar (excl. btw)</t>
  </si>
  <si>
    <r>
      <t xml:space="preserve">In dit tabblad is de totale inschrijfprijs inzichtelijk o.b.v. de informatie welke Inschrijver in de voorgaande tabbladen heeft ingevuld. De Aanbestedende dienst zal deze inschrijfprijs gerbuiken in de berekening van de vergelijkingsprijs van Inschrijver, zie hoofdstuk 5 van het Aanbestedingsdocument. Inschrijver hoeft in dit tabblad </t>
    </r>
    <r>
      <rPr>
        <b/>
        <sz val="9"/>
        <color theme="1"/>
        <rFont val="Verdana"/>
        <family val="2"/>
      </rPr>
      <t>geen</t>
    </r>
    <r>
      <rPr>
        <sz val="9"/>
        <color theme="1"/>
        <rFont val="Verdana"/>
        <family val="2"/>
      </rPr>
      <t xml:space="preserve"> gegevens in te vullen. </t>
    </r>
  </si>
  <si>
    <t>Inschrijprijs</t>
  </si>
  <si>
    <t>Let op! Dit bedrag mag niet hoger zijn dan € 25.000.000,-</t>
  </si>
  <si>
    <t>Bijlage 8 Prijzenblad Logistiek dienstverlener - Tabblad 5. Inschrijfprijs</t>
  </si>
  <si>
    <t>Tabblad 5. Inschrijfprijs</t>
  </si>
  <si>
    <t xml:space="preserve">In dit tabblad is de totale inschrijfprijs inzichtelijk o.b.v. de informatie welke Inschrijver in de voorgaande tabbladen heeft ingevuld. De Aanbestedende dienst zal deze inschrijfprijs gerbuiken in de berekening van de vergelijkingsprijs van Inschrijver, zie hoofdstuk 5 van het Aanbestedingsdocument. Inschrijver hoeft in dit tabblad geen gegevens in te vullen. </t>
  </si>
  <si>
    <t>Totaalprijzen over 8 jaar (excl. btw)</t>
  </si>
  <si>
    <t>Dit tabblad heeft betrekking op de aanvullende dienstverlening. Aanvullende dienstverlening betreft de levering van extra emballage voor bestaande of incidentele Afvalstromen (zoals bv. bouw- en sloopafval) en het, buiten de kaders van standaard dienstverlening, uitvoeren van transport. De 4 situaties zijn:
-	Het uitvoeren van transport binnen een maximale afroeptermijn van 2 werkdagen;
-	Het uitvoeren van transport buiten kantoortijden;
-	Het uitvoeren van transport in de weekenden (zaterdag en zondag).
Voor deze dienstverlening wordt Inschrijver gevraagd om ritprijzen op te geven. Deze ritprijzen worden verrekend met een fictieve weegfactor.</t>
  </si>
  <si>
    <t>Inschrijver dient in de opvolgende tabbladen enkel de geel gearceerde cellen in te vullen. Wijziging van het prijzenblad leidt tot mogelijke uitsluiting van verdere deelname aan de gunningsprocedure van deze Europese aanbesteding. De in dit prijzenblad vermelde hoeveelheden en aantallen dienen enkel ter indicatie. Inschrijver kan op geen enkele wijze rechten ontlenen aan deze hoeveelheden en aantallen. Inschrijver dient de prijzen in dit prijzenblad excl. btw op te geven.</t>
  </si>
  <si>
    <t xml:space="preserve">Dit tabblad heeft betrekking op de aanvullende dienstverlening. Aanvullende dienstverlening betreft de levering van extra emballage voor bestaande of incidentele Afvalstromen (zoals bv. bouw- en sloopafval) en het, buiten de kaders van standaard dienstverlening, uitvoeren van transport. De 4 situaties zijn:
-	Het uitvoeren van transport binnen een maximale afroeptermijn van 2 werkdagen;
-	Het uitvoeren van transport buiten kantoortijden;
-	Het uitvoeren van transport in de weekenden.
De kosten voor extra emballage worden verrekend aan de hand van de tarieven zoals opgegeven op tabblad 4. Inschrijver hoeft voor de levering van extra emballage daarom geen aanvullende tarieven op te geven.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</si>
</sst>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00"/>
  </numFmts>
  <fonts count="10" x14ac:knownFonts="1">
    <font>
      <sz val="11"/>
      <color theme="1"/>
      <name val="Calibri"/>
      <family val="2"/>
      <scheme val="minor"/>
    </font>
    <font>
      <sz val="9"/>
      <color theme="1"/>
      <name val="Verdana"/>
      <family val="2"/>
    </font>
    <font>
      <i/>
      <sz val="9"/>
      <color theme="1"/>
      <name val="Verdana"/>
      <family val="2"/>
    </font>
    <font>
      <b/>
      <sz val="9"/>
      <color theme="1"/>
      <name val="Verdana"/>
      <family val="2"/>
    </font>
    <font>
      <sz val="9"/>
      <name val="Verdana"/>
      <family val="2"/>
    </font>
    <font>
      <sz val="9"/>
      <color rgb="FFFF0000"/>
      <name val="Verdana"/>
      <family val="2"/>
    </font>
    <font>
      <b/>
      <sz val="11"/>
      <color theme="1"/>
      <name val="Verdana"/>
      <family val="2"/>
    </font>
    <font>
      <sz val="9"/>
      <color theme="1"/>
      <name val="Calibri"/>
      <family val="2"/>
      <scheme val="minor"/>
    </font>
    <font>
      <b/>
      <sz val="9"/>
      <name val="Verdana"/>
      <family val="2"/>
    </font>
    <font>
      <u/>
      <sz val="9"/>
      <color theme="1"/>
      <name val="Verdana"/>
      <family val="2"/>
    </font>
  </fonts>
  <fills count="9">
    <fill>
      <patternFill patternType="none"/>
    </fill>
    <fill>
      <patternFill patternType="gray125"/>
    </fill>
    <fill>
      <patternFill patternType="solid">
        <fgColor rgb="FFFFFF00"/>
        <bgColor indexed="64"/>
      </patternFill>
    </fill>
    <fill>
      <patternFill patternType="solid">
        <fgColor theme="7"/>
        <bgColor indexed="64"/>
      </patternFill>
    </fill>
    <fill>
      <patternFill patternType="solid">
        <fgColor theme="0"/>
        <bgColor indexed="64"/>
      </patternFill>
    </fill>
    <fill>
      <patternFill patternType="solid">
        <fgColor theme="4" tint="0.79998168889431442"/>
        <bgColor indexed="64"/>
      </patternFill>
    </fill>
    <fill>
      <patternFill patternType="solid">
        <fgColor rgb="FFFFC000"/>
        <bgColor indexed="64"/>
      </patternFill>
    </fill>
    <fill>
      <patternFill patternType="solid">
        <fgColor theme="4" tint="0.39997558519241921"/>
        <bgColor indexed="64"/>
      </patternFill>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75">
    <xf numFmtId="0" fontId="0" fillId="0" borderId="0" xfId="0"/>
    <xf numFmtId="0" fontId="1" fillId="0" borderId="0" xfId="0" applyFont="1" applyBorder="1" applyAlignment="1" applyProtection="1">
      <alignment vertical="center"/>
    </xf>
    <xf numFmtId="0" fontId="2" fillId="0" borderId="0" xfId="0" applyFont="1" applyBorder="1" applyAlignment="1" applyProtection="1">
      <alignment vertical="center" wrapText="1"/>
    </xf>
    <xf numFmtId="0" fontId="3" fillId="7" borderId="1" xfId="0" applyFont="1" applyFill="1" applyBorder="1" applyAlignment="1" applyProtection="1">
      <alignment vertical="center" wrapText="1"/>
    </xf>
    <xf numFmtId="0" fontId="3" fillId="7" borderId="1" xfId="0" applyFont="1" applyFill="1" applyBorder="1" applyAlignment="1" applyProtection="1">
      <alignment horizontal="right" vertical="center" wrapText="1"/>
    </xf>
    <xf numFmtId="4" fontId="1" fillId="0" borderId="1" xfId="0" applyNumberFormat="1" applyFont="1" applyBorder="1" applyAlignment="1" applyProtection="1">
      <alignment vertical="center"/>
    </xf>
    <xf numFmtId="165" fontId="1" fillId="2" borderId="1" xfId="0" applyNumberFormat="1" applyFont="1" applyFill="1" applyBorder="1" applyAlignment="1" applyProtection="1">
      <alignment vertical="center"/>
      <protection locked="0"/>
    </xf>
    <xf numFmtId="164" fontId="3" fillId="2" borderId="1" xfId="0" applyNumberFormat="1" applyFont="1" applyFill="1" applyBorder="1" applyAlignment="1" applyProtection="1">
      <alignment vertical="center"/>
      <protection locked="0"/>
    </xf>
    <xf numFmtId="164" fontId="3" fillId="6" borderId="1" xfId="0" applyNumberFormat="1" applyFont="1" applyFill="1" applyBorder="1" applyAlignment="1" applyProtection="1">
      <alignment vertical="center"/>
    </xf>
    <xf numFmtId="164" fontId="1" fillId="0" borderId="1" xfId="0" applyNumberFormat="1" applyFont="1" applyFill="1" applyBorder="1" applyAlignment="1" applyProtection="1">
      <alignment vertical="center"/>
    </xf>
    <xf numFmtId="164" fontId="1" fillId="4" borderId="1" xfId="0" applyNumberFormat="1" applyFont="1" applyFill="1" applyBorder="1" applyAlignment="1" applyProtection="1">
      <alignment vertical="center"/>
    </xf>
    <xf numFmtId="164" fontId="3" fillId="4" borderId="1" xfId="0" applyNumberFormat="1" applyFont="1" applyFill="1" applyBorder="1" applyAlignment="1" applyProtection="1">
      <alignment vertical="center"/>
    </xf>
    <xf numFmtId="0" fontId="1" fillId="0" borderId="0" xfId="0" applyFont="1" applyAlignment="1">
      <alignment vertical="center"/>
    </xf>
    <xf numFmtId="0" fontId="4" fillId="0" borderId="0" xfId="0" applyFont="1" applyBorder="1" applyAlignment="1" applyProtection="1">
      <alignment vertical="center"/>
    </xf>
    <xf numFmtId="0" fontId="3" fillId="7" borderId="1" xfId="0" applyFont="1" applyFill="1" applyBorder="1" applyAlignment="1" applyProtection="1">
      <alignment horizontal="left" vertical="center" wrapText="1"/>
    </xf>
    <xf numFmtId="164" fontId="1" fillId="0" borderId="1" xfId="0" applyNumberFormat="1" applyFont="1" applyFill="1" applyBorder="1" applyAlignment="1" applyProtection="1">
      <alignment vertical="center" wrapText="1"/>
    </xf>
    <xf numFmtId="0" fontId="3" fillId="0" borderId="0" xfId="0" applyFont="1" applyBorder="1" applyAlignment="1" applyProtection="1">
      <alignment vertical="center"/>
    </xf>
    <xf numFmtId="0" fontId="4" fillId="5" borderId="1" xfId="0" applyFont="1" applyFill="1" applyBorder="1" applyAlignment="1" applyProtection="1">
      <alignment horizontal="left" vertical="center"/>
    </xf>
    <xf numFmtId="4" fontId="3" fillId="0" borderId="1" xfId="0" applyNumberFormat="1" applyFont="1" applyBorder="1" applyAlignment="1" applyProtection="1">
      <alignment vertical="center"/>
    </xf>
    <xf numFmtId="0" fontId="3" fillId="7" borderId="1" xfId="0" applyFont="1" applyFill="1" applyBorder="1" applyAlignment="1" applyProtection="1">
      <alignment horizontal="center" vertical="center" wrapText="1"/>
    </xf>
    <xf numFmtId="0" fontId="1" fillId="0" borderId="0" xfId="0" applyFont="1" applyBorder="1" applyAlignment="1">
      <alignment vertical="center"/>
    </xf>
    <xf numFmtId="3" fontId="1" fillId="0" borderId="1" xfId="0" applyNumberFormat="1" applyFont="1" applyBorder="1" applyAlignment="1" applyProtection="1">
      <alignment horizontal="center" vertical="center"/>
    </xf>
    <xf numFmtId="0" fontId="6" fillId="0" borderId="0" xfId="0" applyFont="1" applyAlignment="1" applyProtection="1">
      <alignment vertical="center"/>
    </xf>
    <xf numFmtId="0" fontId="1" fillId="0" borderId="0" xfId="0" applyFont="1" applyAlignment="1" applyProtection="1">
      <alignment vertical="center"/>
    </xf>
    <xf numFmtId="0" fontId="5" fillId="0" borderId="5" xfId="0" applyFont="1" applyBorder="1" applyAlignment="1" applyProtection="1">
      <alignment vertical="center" wrapText="1"/>
    </xf>
    <xf numFmtId="0" fontId="5" fillId="0" borderId="0" xfId="0" applyFont="1" applyAlignment="1" applyProtection="1">
      <alignment vertical="center" wrapText="1"/>
    </xf>
    <xf numFmtId="0" fontId="4" fillId="0" borderId="0" xfId="0" applyFont="1" applyAlignment="1" applyProtection="1">
      <alignment vertical="center" wrapText="1"/>
    </xf>
    <xf numFmtId="0" fontId="1" fillId="0" borderId="0" xfId="0" applyFont="1" applyAlignment="1" applyProtection="1">
      <alignment horizontal="center" vertical="center"/>
    </xf>
    <xf numFmtId="0" fontId="1" fillId="0" borderId="0" xfId="0" applyFont="1" applyBorder="1" applyAlignment="1">
      <alignment horizontal="left" vertical="center" wrapText="1"/>
    </xf>
    <xf numFmtId="0" fontId="1" fillId="0" borderId="0" xfId="0" applyFont="1" applyAlignment="1" applyProtection="1">
      <alignment horizontal="left" vertical="center" wrapText="1"/>
    </xf>
    <xf numFmtId="0" fontId="3" fillId="4" borderId="3" xfId="0" applyFont="1" applyFill="1" applyBorder="1" applyAlignment="1" applyProtection="1">
      <alignment horizontal="left" vertical="center"/>
    </xf>
    <xf numFmtId="0" fontId="7" fillId="0" borderId="0" xfId="0" applyFont="1" applyProtection="1"/>
    <xf numFmtId="0" fontId="1" fillId="0" borderId="0" xfId="0" applyFont="1" applyProtection="1"/>
    <xf numFmtId="164" fontId="3" fillId="6" borderId="1" xfId="0" applyNumberFormat="1" applyFont="1" applyFill="1" applyBorder="1" applyProtection="1"/>
    <xf numFmtId="0" fontId="1" fillId="2" borderId="1" xfId="0" applyFont="1" applyFill="1" applyBorder="1" applyAlignment="1" applyProtection="1">
      <alignment vertical="center" wrapText="1"/>
      <protection locked="0"/>
    </xf>
    <xf numFmtId="0" fontId="1" fillId="2" borderId="1" xfId="0" applyFont="1" applyFill="1" applyBorder="1" applyAlignment="1" applyProtection="1">
      <alignment horizontal="right" vertical="center" wrapText="1"/>
      <protection locked="0"/>
    </xf>
    <xf numFmtId="164" fontId="1" fillId="2" borderId="1" xfId="0" applyNumberFormat="1" applyFont="1" applyFill="1" applyBorder="1" applyAlignment="1" applyProtection="1">
      <alignment horizontal="right" vertical="center" wrapText="1"/>
      <protection locked="0"/>
    </xf>
    <xf numFmtId="0" fontId="1" fillId="2" borderId="1" xfId="0" applyFont="1" applyFill="1" applyBorder="1" applyProtection="1">
      <protection locked="0"/>
    </xf>
    <xf numFmtId="0" fontId="2" fillId="0" borderId="0" xfId="0" applyFont="1" applyBorder="1" applyAlignment="1">
      <alignment horizontal="left" vertical="center"/>
    </xf>
    <xf numFmtId="164" fontId="3" fillId="2" borderId="1" xfId="0" applyNumberFormat="1" applyFont="1" applyFill="1" applyBorder="1" applyAlignment="1" applyProtection="1">
      <alignment vertical="center" wrapText="1"/>
    </xf>
    <xf numFmtId="0" fontId="4" fillId="2" borderId="1" xfId="0" applyFont="1" applyFill="1" applyBorder="1" applyAlignment="1" applyProtection="1">
      <alignment horizontal="center" vertical="center"/>
      <protection locked="0"/>
    </xf>
    <xf numFmtId="0" fontId="1" fillId="5" borderId="1" xfId="0" applyFont="1" applyFill="1" applyBorder="1" applyProtection="1"/>
    <xf numFmtId="0" fontId="2" fillId="0" borderId="0" xfId="0" applyFont="1" applyProtection="1"/>
    <xf numFmtId="0" fontId="3" fillId="2" borderId="1" xfId="0" applyFont="1" applyFill="1" applyBorder="1" applyProtection="1"/>
    <xf numFmtId="0" fontId="2" fillId="0" borderId="0" xfId="0" applyFont="1" applyBorder="1" applyAlignment="1">
      <alignment horizontal="left" vertical="center"/>
    </xf>
    <xf numFmtId="0" fontId="3" fillId="8" borderId="0" xfId="0" applyFont="1" applyFill="1" applyBorder="1" applyAlignment="1">
      <alignment horizontal="left" vertical="top"/>
    </xf>
    <xf numFmtId="0" fontId="1" fillId="0" borderId="0" xfId="0" applyFont="1" applyBorder="1" applyAlignment="1">
      <alignment horizontal="left" vertical="center" wrapText="1"/>
    </xf>
    <xf numFmtId="0" fontId="1" fillId="0" borderId="0" xfId="0" applyFont="1" applyBorder="1" applyAlignment="1" applyProtection="1">
      <alignment horizontal="left" vertical="center" wrapText="1"/>
    </xf>
    <xf numFmtId="0" fontId="3" fillId="8" borderId="0" xfId="0" applyFont="1" applyFill="1" applyBorder="1" applyAlignment="1">
      <alignment horizontal="left" vertical="center"/>
    </xf>
    <xf numFmtId="0" fontId="1" fillId="0" borderId="0" xfId="0" applyFont="1" applyBorder="1" applyAlignment="1">
      <alignment horizontal="left" vertical="center"/>
    </xf>
    <xf numFmtId="0" fontId="1" fillId="0" borderId="0" xfId="0" applyFont="1" applyAlignment="1" applyProtection="1">
      <alignment horizontal="left" vertical="center" wrapText="1"/>
    </xf>
    <xf numFmtId="0" fontId="1" fillId="6" borderId="2" xfId="0" applyFont="1" applyFill="1" applyBorder="1" applyAlignment="1" applyProtection="1">
      <alignment horizontal="left" vertical="top" wrapText="1"/>
    </xf>
    <xf numFmtId="0" fontId="1" fillId="6" borderId="3" xfId="0" applyFont="1" applyFill="1" applyBorder="1" applyAlignment="1" applyProtection="1">
      <alignment horizontal="left" vertical="top" wrapText="1"/>
    </xf>
    <xf numFmtId="0" fontId="1" fillId="6" borderId="4"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2" fillId="0" borderId="6" xfId="0" applyFont="1" applyBorder="1" applyAlignment="1" applyProtection="1">
      <alignment horizontal="left" vertical="top" wrapText="1"/>
    </xf>
    <xf numFmtId="0" fontId="1" fillId="0" borderId="7" xfId="0" applyFont="1" applyBorder="1" applyAlignment="1" applyProtection="1">
      <alignment horizontal="center" vertical="center"/>
    </xf>
    <xf numFmtId="0" fontId="1" fillId="0" borderId="8" xfId="0" applyFont="1" applyBorder="1" applyAlignment="1" applyProtection="1">
      <alignment horizontal="center" vertical="center"/>
    </xf>
    <xf numFmtId="0" fontId="1" fillId="4" borderId="1" xfId="0" applyFont="1" applyFill="1" applyBorder="1" applyAlignment="1" applyProtection="1">
      <alignment horizontal="left" vertical="center"/>
    </xf>
    <xf numFmtId="0" fontId="3" fillId="4" borderId="1" xfId="0" applyFont="1" applyFill="1" applyBorder="1" applyAlignment="1" applyProtection="1">
      <alignment horizontal="left" vertical="center"/>
    </xf>
    <xf numFmtId="0" fontId="3" fillId="3" borderId="2" xfId="0" applyFont="1" applyFill="1" applyBorder="1" applyAlignment="1" applyProtection="1">
      <alignment horizontal="left" vertical="center"/>
    </xf>
    <xf numFmtId="0" fontId="3" fillId="3" borderId="3" xfId="0" applyFont="1" applyFill="1" applyBorder="1" applyAlignment="1" applyProtection="1">
      <alignment horizontal="left" vertical="center"/>
    </xf>
    <xf numFmtId="0" fontId="3" fillId="3" borderId="4" xfId="0" applyFont="1" applyFill="1" applyBorder="1" applyAlignment="1" applyProtection="1">
      <alignment horizontal="left" vertical="center"/>
    </xf>
    <xf numFmtId="0" fontId="4" fillId="4" borderId="2" xfId="0" applyFont="1" applyFill="1" applyBorder="1" applyAlignment="1" applyProtection="1">
      <alignment horizontal="center" vertical="center"/>
    </xf>
    <xf numFmtId="0" fontId="4" fillId="4" borderId="4" xfId="0" applyFont="1" applyFill="1" applyBorder="1" applyAlignment="1" applyProtection="1">
      <alignment horizontal="center" vertical="center"/>
    </xf>
    <xf numFmtId="0" fontId="1" fillId="7" borderId="2" xfId="0" applyFont="1" applyFill="1" applyBorder="1" applyAlignment="1" applyProtection="1">
      <alignment horizontal="left" vertical="center"/>
    </xf>
    <xf numFmtId="0" fontId="1" fillId="7" borderId="4" xfId="0" applyFont="1" applyFill="1" applyBorder="1" applyAlignment="1" applyProtection="1">
      <alignment horizontal="left" vertical="center"/>
    </xf>
    <xf numFmtId="0" fontId="1" fillId="7" borderId="3" xfId="0" applyFont="1" applyFill="1" applyBorder="1" applyAlignment="1" applyProtection="1">
      <alignment horizontal="left" vertical="center"/>
    </xf>
    <xf numFmtId="0" fontId="3" fillId="4" borderId="2" xfId="0" applyFont="1" applyFill="1" applyBorder="1" applyAlignment="1" applyProtection="1">
      <alignment horizontal="left" vertical="center"/>
    </xf>
    <xf numFmtId="0" fontId="3" fillId="4" borderId="3" xfId="0" applyFont="1" applyFill="1" applyBorder="1" applyAlignment="1" applyProtection="1">
      <alignment horizontal="left" vertical="center"/>
    </xf>
    <xf numFmtId="0" fontId="3" fillId="6" borderId="2" xfId="0" applyFont="1" applyFill="1" applyBorder="1" applyAlignment="1" applyProtection="1">
      <alignment horizontal="left"/>
    </xf>
    <xf numFmtId="0" fontId="3" fillId="6" borderId="3" xfId="0" applyFont="1" applyFill="1" applyBorder="1" applyAlignment="1" applyProtection="1">
      <alignment horizontal="left"/>
    </xf>
    <xf numFmtId="0" fontId="3" fillId="6" borderId="4" xfId="0" applyFont="1" applyFill="1" applyBorder="1" applyAlignment="1" applyProtection="1">
      <alignment horizontal="left"/>
    </xf>
    <xf numFmtId="0" fontId="3" fillId="7" borderId="1" xfId="0" applyFont="1" applyFill="1" applyBorder="1" applyAlignment="1" applyProtection="1">
      <alignment horizontal="left"/>
    </xf>
    <xf numFmtId="0" fontId="4" fillId="2" borderId="1" xfId="0" applyFont="1" applyFill="1" applyBorder="1" applyAlignment="1" applyProtection="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0F21A-EF85-4513-86F7-DF56C6A33E80}">
  <sheetPr>
    <tabColor rgb="FF0070C0"/>
  </sheetPr>
  <dimension ref="A1:D28"/>
  <sheetViews>
    <sheetView zoomScaleNormal="100" workbookViewId="0">
      <selection activeCell="A2" sqref="A2"/>
    </sheetView>
  </sheetViews>
  <sheetFormatPr defaultRowHeight="11.25" x14ac:dyDescent="0.25"/>
  <cols>
    <col min="1" max="1" width="22.28515625" style="12" customWidth="1"/>
    <col min="2" max="2" width="31.42578125" style="12" customWidth="1"/>
    <col min="3" max="3" width="35.5703125" style="12" customWidth="1"/>
    <col min="4" max="4" width="20.140625" style="12" customWidth="1"/>
    <col min="5" max="16384" width="9.140625" style="12"/>
  </cols>
  <sheetData>
    <row r="1" spans="1:4" ht="14.25" x14ac:dyDescent="0.25">
      <c r="A1" s="22" t="s">
        <v>26</v>
      </c>
      <c r="B1" s="23"/>
      <c r="C1" s="23"/>
      <c r="D1" s="23"/>
    </row>
    <row r="2" spans="1:4" x14ac:dyDescent="0.25">
      <c r="A2" s="23"/>
      <c r="B2" s="23"/>
      <c r="C2" s="23"/>
      <c r="D2" s="23"/>
    </row>
    <row r="3" spans="1:4" ht="24" customHeight="1" x14ac:dyDescent="0.25">
      <c r="A3" s="47" t="s">
        <v>47</v>
      </c>
      <c r="B3" s="47"/>
      <c r="C3" s="47"/>
      <c r="D3" s="47"/>
    </row>
    <row r="4" spans="1:4" x14ac:dyDescent="0.25">
      <c r="A4" s="44" t="s">
        <v>22</v>
      </c>
      <c r="B4" s="44"/>
      <c r="C4" s="44"/>
      <c r="D4" s="44"/>
    </row>
    <row r="5" spans="1:4" x14ac:dyDescent="0.25">
      <c r="A5" s="44" t="s">
        <v>23</v>
      </c>
      <c r="B5" s="44"/>
      <c r="C5" s="44"/>
      <c r="D5" s="44"/>
    </row>
    <row r="6" spans="1:4" x14ac:dyDescent="0.25">
      <c r="A6" s="44" t="s">
        <v>24</v>
      </c>
      <c r="B6" s="44"/>
      <c r="C6" s="44"/>
      <c r="D6" s="44"/>
    </row>
    <row r="7" spans="1:4" x14ac:dyDescent="0.25">
      <c r="A7" s="44" t="s">
        <v>25</v>
      </c>
      <c r="B7" s="44"/>
      <c r="C7" s="44"/>
      <c r="D7" s="44"/>
    </row>
    <row r="8" spans="1:4" x14ac:dyDescent="0.25">
      <c r="A8" s="38" t="s">
        <v>80</v>
      </c>
      <c r="B8" s="38"/>
      <c r="C8" s="38"/>
      <c r="D8" s="38"/>
    </row>
    <row r="9" spans="1:4" x14ac:dyDescent="0.25">
      <c r="A9" s="20"/>
      <c r="B9" s="20"/>
      <c r="C9" s="20"/>
      <c r="D9" s="20"/>
    </row>
    <row r="10" spans="1:4" x14ac:dyDescent="0.25">
      <c r="A10" s="45" t="s">
        <v>45</v>
      </c>
      <c r="B10" s="45"/>
      <c r="C10" s="45"/>
      <c r="D10" s="45"/>
    </row>
    <row r="11" spans="1:4" ht="58.5" customHeight="1" x14ac:dyDescent="0.25">
      <c r="A11" s="46" t="s">
        <v>84</v>
      </c>
      <c r="B11" s="46"/>
      <c r="C11" s="46"/>
      <c r="D11" s="46"/>
    </row>
    <row r="12" spans="1:4" x14ac:dyDescent="0.25">
      <c r="A12" s="20"/>
      <c r="B12" s="20"/>
      <c r="C12" s="20"/>
      <c r="D12" s="20"/>
    </row>
    <row r="13" spans="1:4" x14ac:dyDescent="0.25">
      <c r="A13" s="48" t="s">
        <v>22</v>
      </c>
      <c r="B13" s="48"/>
      <c r="C13" s="48"/>
      <c r="D13" s="48"/>
    </row>
    <row r="14" spans="1:4" x14ac:dyDescent="0.25">
      <c r="A14" s="49" t="s">
        <v>54</v>
      </c>
      <c r="B14" s="49"/>
      <c r="C14" s="49"/>
      <c r="D14" s="49"/>
    </row>
    <row r="15" spans="1:4" x14ac:dyDescent="0.25">
      <c r="A15" s="20"/>
      <c r="B15" s="20"/>
      <c r="C15" s="20"/>
      <c r="D15" s="20"/>
    </row>
    <row r="16" spans="1:4" x14ac:dyDescent="0.25">
      <c r="A16" s="48" t="s">
        <v>23</v>
      </c>
      <c r="B16" s="48"/>
      <c r="C16" s="48"/>
      <c r="D16" s="48"/>
    </row>
    <row r="17" spans="1:4" ht="82.5" customHeight="1" x14ac:dyDescent="0.25">
      <c r="A17" s="46" t="s">
        <v>55</v>
      </c>
      <c r="B17" s="46"/>
      <c r="C17" s="46"/>
      <c r="D17" s="46"/>
    </row>
    <row r="18" spans="1:4" x14ac:dyDescent="0.25">
      <c r="A18" s="28"/>
      <c r="B18" s="28"/>
      <c r="C18" s="28"/>
      <c r="D18" s="28"/>
    </row>
    <row r="19" spans="1:4" x14ac:dyDescent="0.25">
      <c r="A19" s="48" t="s">
        <v>24</v>
      </c>
      <c r="B19" s="48"/>
      <c r="C19" s="48"/>
      <c r="D19" s="48"/>
    </row>
    <row r="20" spans="1:4" ht="107.25" customHeight="1" x14ac:dyDescent="0.25">
      <c r="A20" s="46" t="s">
        <v>85</v>
      </c>
      <c r="B20" s="46"/>
      <c r="C20" s="46"/>
      <c r="D20" s="46"/>
    </row>
    <row r="21" spans="1:4" x14ac:dyDescent="0.25">
      <c r="A21" s="20"/>
      <c r="B21" s="20"/>
      <c r="C21" s="20"/>
      <c r="D21" s="20"/>
    </row>
    <row r="22" spans="1:4" x14ac:dyDescent="0.25">
      <c r="A22" s="48" t="s">
        <v>25</v>
      </c>
      <c r="B22" s="48"/>
      <c r="C22" s="48"/>
      <c r="D22" s="48"/>
    </row>
    <row r="23" spans="1:4" ht="62.25" customHeight="1" x14ac:dyDescent="0.25">
      <c r="A23" s="46" t="s">
        <v>56</v>
      </c>
      <c r="B23" s="46"/>
      <c r="C23" s="46"/>
      <c r="D23" s="46"/>
    </row>
    <row r="24" spans="1:4" x14ac:dyDescent="0.25">
      <c r="A24" s="28"/>
      <c r="B24" s="28"/>
      <c r="C24" s="28"/>
      <c r="D24" s="28"/>
    </row>
    <row r="25" spans="1:4" x14ac:dyDescent="0.25">
      <c r="A25" s="49" t="s">
        <v>46</v>
      </c>
      <c r="B25" s="49"/>
      <c r="C25" s="49"/>
      <c r="D25" s="49"/>
    </row>
    <row r="26" spans="1:4" x14ac:dyDescent="0.25">
      <c r="A26" s="20"/>
      <c r="B26" s="20"/>
      <c r="C26" s="20"/>
      <c r="D26" s="20"/>
    </row>
    <row r="27" spans="1:4" x14ac:dyDescent="0.25">
      <c r="A27" s="48" t="s">
        <v>80</v>
      </c>
      <c r="B27" s="48"/>
      <c r="C27" s="48"/>
      <c r="D27" s="48"/>
    </row>
    <row r="28" spans="1:4" ht="36" customHeight="1" x14ac:dyDescent="0.25">
      <c r="A28" s="46" t="s">
        <v>81</v>
      </c>
      <c r="B28" s="46"/>
      <c r="C28" s="46"/>
      <c r="D28" s="46"/>
    </row>
  </sheetData>
  <mergeCells count="18">
    <mergeCell ref="A28:D28"/>
    <mergeCell ref="A27:D27"/>
    <mergeCell ref="A14:D14"/>
    <mergeCell ref="A13:D13"/>
    <mergeCell ref="A16:D16"/>
    <mergeCell ref="A17:D17"/>
    <mergeCell ref="A25:D25"/>
    <mergeCell ref="A19:D19"/>
    <mergeCell ref="A20:D20"/>
    <mergeCell ref="A22:D22"/>
    <mergeCell ref="A23:D23"/>
    <mergeCell ref="A6:D6"/>
    <mergeCell ref="A7:D7"/>
    <mergeCell ref="A10:D10"/>
    <mergeCell ref="A11:D11"/>
    <mergeCell ref="A3:D3"/>
    <mergeCell ref="A4:D4"/>
    <mergeCell ref="A5:D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92A1C-226B-4B23-8B9A-16D7A3A1E180}">
  <sheetPr>
    <tabColor rgb="FF92D050"/>
  </sheetPr>
  <dimension ref="A1:J38"/>
  <sheetViews>
    <sheetView tabSelected="1" topLeftCell="A10" zoomScaleNormal="100" workbookViewId="0">
      <selection activeCell="E19" sqref="E19"/>
    </sheetView>
  </sheetViews>
  <sheetFormatPr defaultRowHeight="11.25" x14ac:dyDescent="0.25"/>
  <cols>
    <col min="1" max="1" width="37.5703125" style="23" customWidth="1"/>
    <col min="2" max="2" width="20.7109375" style="23" customWidth="1"/>
    <col min="3" max="3" width="15.42578125" style="23" customWidth="1"/>
    <col min="4" max="4" width="18.42578125" style="23" bestFit="1" customWidth="1"/>
    <col min="5" max="5" width="19.28515625" style="23" bestFit="1" customWidth="1"/>
    <col min="6" max="6" width="18.7109375" style="23" bestFit="1" customWidth="1"/>
    <col min="7" max="8" width="9.140625" style="23"/>
    <col min="9" max="9" width="14.7109375" style="23" hidden="1" customWidth="1"/>
    <col min="10" max="10" width="11.7109375" style="23" hidden="1" customWidth="1"/>
    <col min="11" max="16384" width="9.140625" style="23"/>
  </cols>
  <sheetData>
    <row r="1" spans="1:10" ht="14.25" x14ac:dyDescent="0.25">
      <c r="A1" s="22" t="s">
        <v>27</v>
      </c>
    </row>
    <row r="3" spans="1:10" ht="72" customHeight="1" x14ac:dyDescent="0.25">
      <c r="A3" s="50" t="s">
        <v>55</v>
      </c>
      <c r="B3" s="50"/>
      <c r="C3" s="50"/>
      <c r="D3" s="50"/>
      <c r="E3" s="50"/>
      <c r="F3" s="50"/>
    </row>
    <row r="4" spans="1:10" ht="49.5" customHeight="1" x14ac:dyDescent="0.25">
      <c r="A4" s="50" t="s">
        <v>57</v>
      </c>
      <c r="B4" s="50"/>
      <c r="C4" s="50"/>
      <c r="D4" s="50"/>
      <c r="E4" s="50"/>
      <c r="F4" s="50"/>
    </row>
    <row r="5" spans="1:10" ht="51.75" customHeight="1" x14ac:dyDescent="0.25">
      <c r="A5" s="50" t="s">
        <v>59</v>
      </c>
      <c r="B5" s="50"/>
      <c r="C5" s="50"/>
      <c r="D5" s="50"/>
      <c r="E5" s="50"/>
      <c r="F5" s="50"/>
    </row>
    <row r="6" spans="1:10" x14ac:dyDescent="0.25">
      <c r="A6" s="50" t="s">
        <v>52</v>
      </c>
      <c r="B6" s="50"/>
      <c r="C6" s="50"/>
      <c r="D6" s="50"/>
      <c r="E6" s="50"/>
      <c r="F6" s="50"/>
    </row>
    <row r="7" spans="1:10" ht="47.25" customHeight="1" x14ac:dyDescent="0.25">
      <c r="A7" s="54" t="s">
        <v>58</v>
      </c>
      <c r="B7" s="54"/>
      <c r="C7" s="54"/>
      <c r="D7" s="54"/>
      <c r="E7" s="54"/>
      <c r="F7" s="54"/>
    </row>
    <row r="8" spans="1:10" x14ac:dyDescent="0.25">
      <c r="A8" s="27"/>
      <c r="B8" s="27"/>
      <c r="C8" s="27"/>
      <c r="D8" s="27"/>
      <c r="E8" s="27"/>
      <c r="F8" s="27"/>
    </row>
    <row r="9" spans="1:10" ht="25.5" customHeight="1" x14ac:dyDescent="0.25">
      <c r="A9" s="51" t="s">
        <v>67</v>
      </c>
      <c r="B9" s="52"/>
      <c r="C9" s="52"/>
      <c r="D9" s="52"/>
      <c r="E9" s="52"/>
      <c r="F9" s="53"/>
    </row>
    <row r="10" spans="1:10" x14ac:dyDescent="0.25">
      <c r="A10" s="1"/>
      <c r="B10" s="1"/>
      <c r="C10" s="2"/>
      <c r="D10" s="2"/>
    </row>
    <row r="11" spans="1:10" x14ac:dyDescent="0.25">
      <c r="A11" s="16" t="s">
        <v>36</v>
      </c>
      <c r="B11" s="1"/>
      <c r="C11" s="2"/>
      <c r="D11" s="2"/>
    </row>
    <row r="12" spans="1:10" ht="33.75" x14ac:dyDescent="0.25">
      <c r="A12" s="3" t="s">
        <v>5</v>
      </c>
      <c r="B12" s="19" t="s">
        <v>48</v>
      </c>
      <c r="C12" s="19" t="s">
        <v>72</v>
      </c>
      <c r="D12" s="4" t="s">
        <v>12</v>
      </c>
      <c r="E12" s="4" t="s">
        <v>11</v>
      </c>
      <c r="F12" s="4" t="s">
        <v>6</v>
      </c>
    </row>
    <row r="13" spans="1:10" x14ac:dyDescent="0.25">
      <c r="A13" s="17" t="s">
        <v>0</v>
      </c>
      <c r="B13" s="40"/>
      <c r="C13" s="40"/>
      <c r="D13" s="5">
        <v>3380694.4890917744</v>
      </c>
      <c r="E13" s="6">
        <v>0</v>
      </c>
      <c r="F13" s="9">
        <f t="shared" ref="F13:F26" si="0">D13*E13</f>
        <v>0</v>
      </c>
      <c r="G13" s="24"/>
      <c r="H13" s="25"/>
      <c r="I13" s="25"/>
      <c r="J13" s="25"/>
    </row>
    <row r="14" spans="1:10" x14ac:dyDescent="0.25">
      <c r="A14" s="17" t="s">
        <v>66</v>
      </c>
      <c r="B14" s="40"/>
      <c r="C14" s="40"/>
      <c r="D14" s="5">
        <f>500649*0.9</f>
        <v>450584.10000000003</v>
      </c>
      <c r="E14" s="6">
        <v>0</v>
      </c>
      <c r="F14" s="9">
        <f t="shared" si="0"/>
        <v>0</v>
      </c>
      <c r="G14" s="24"/>
      <c r="H14" s="25"/>
      <c r="I14" s="26" t="s">
        <v>37</v>
      </c>
      <c r="J14" s="26" t="s">
        <v>39</v>
      </c>
    </row>
    <row r="15" spans="1:10" x14ac:dyDescent="0.25">
      <c r="A15" s="17" t="s">
        <v>65</v>
      </c>
      <c r="B15" s="40"/>
      <c r="C15" s="40"/>
      <c r="D15" s="5">
        <f>500649*0.1</f>
        <v>50064.9</v>
      </c>
      <c r="E15" s="6">
        <v>0</v>
      </c>
      <c r="F15" s="9">
        <f t="shared" si="0"/>
        <v>0</v>
      </c>
      <c r="G15" s="24"/>
      <c r="H15" s="25"/>
      <c r="I15" s="26" t="s">
        <v>38</v>
      </c>
      <c r="J15" s="26" t="s">
        <v>73</v>
      </c>
    </row>
    <row r="16" spans="1:10" x14ac:dyDescent="0.25">
      <c r="A16" s="17" t="s">
        <v>10</v>
      </c>
      <c r="B16" s="40"/>
      <c r="C16" s="40"/>
      <c r="D16" s="5">
        <v>836716.7024999999</v>
      </c>
      <c r="E16" s="6">
        <v>0</v>
      </c>
      <c r="F16" s="9">
        <f t="shared" si="0"/>
        <v>0</v>
      </c>
      <c r="G16" s="24"/>
      <c r="H16" s="25"/>
      <c r="I16" s="25"/>
      <c r="J16" s="25"/>
    </row>
    <row r="17" spans="1:8" x14ac:dyDescent="0.25">
      <c r="A17" s="17" t="s">
        <v>3</v>
      </c>
      <c r="B17" s="40" t="s">
        <v>38</v>
      </c>
      <c r="C17" s="40"/>
      <c r="D17" s="5">
        <v>301966.875</v>
      </c>
      <c r="E17" s="6">
        <v>0</v>
      </c>
      <c r="F17" s="9">
        <f t="shared" si="0"/>
        <v>0</v>
      </c>
      <c r="G17" s="24"/>
      <c r="H17" s="25"/>
    </row>
    <row r="18" spans="1:8" x14ac:dyDescent="0.25">
      <c r="A18" s="17" t="s">
        <v>40</v>
      </c>
      <c r="B18" s="40" t="s">
        <v>38</v>
      </c>
      <c r="C18" s="40"/>
      <c r="D18" s="5">
        <v>51041</v>
      </c>
      <c r="E18" s="6">
        <v>0</v>
      </c>
      <c r="F18" s="9">
        <f t="shared" si="0"/>
        <v>0</v>
      </c>
    </row>
    <row r="19" spans="1:8" x14ac:dyDescent="0.25">
      <c r="A19" s="17" t="s">
        <v>8</v>
      </c>
      <c r="B19" s="40"/>
      <c r="C19" s="74" t="s">
        <v>39</v>
      </c>
      <c r="D19" s="5">
        <v>77989.275000000023</v>
      </c>
      <c r="E19" s="6">
        <v>0</v>
      </c>
      <c r="F19" s="9">
        <f t="shared" si="0"/>
        <v>0</v>
      </c>
    </row>
    <row r="20" spans="1:8" x14ac:dyDescent="0.25">
      <c r="A20" s="17" t="s">
        <v>18</v>
      </c>
      <c r="B20" s="40"/>
      <c r="C20" s="40"/>
      <c r="D20" s="5">
        <f>126301.77*0.7</f>
        <v>88411.239000000001</v>
      </c>
      <c r="E20" s="6">
        <v>0</v>
      </c>
      <c r="F20" s="9">
        <f t="shared" si="0"/>
        <v>0</v>
      </c>
    </row>
    <row r="21" spans="1:8" x14ac:dyDescent="0.25">
      <c r="A21" s="17" t="s">
        <v>41</v>
      </c>
      <c r="B21" s="40" t="s">
        <v>38</v>
      </c>
      <c r="C21" s="40"/>
      <c r="D21" s="5">
        <f>126301.77*0.3</f>
        <v>37890.531000000003</v>
      </c>
      <c r="E21" s="6">
        <v>0</v>
      </c>
      <c r="F21" s="9">
        <f t="shared" si="0"/>
        <v>0</v>
      </c>
    </row>
    <row r="22" spans="1:8" x14ac:dyDescent="0.25">
      <c r="A22" s="17" t="s">
        <v>42</v>
      </c>
      <c r="B22" s="40" t="s">
        <v>38</v>
      </c>
      <c r="C22" s="40"/>
      <c r="D22" s="5">
        <v>13336.3125</v>
      </c>
      <c r="E22" s="6">
        <v>0</v>
      </c>
      <c r="F22" s="9">
        <f t="shared" si="0"/>
        <v>0</v>
      </c>
    </row>
    <row r="23" spans="1:8" x14ac:dyDescent="0.25">
      <c r="A23" s="17" t="s">
        <v>9</v>
      </c>
      <c r="B23" s="40"/>
      <c r="C23" s="40"/>
      <c r="D23" s="5">
        <v>20124.5625</v>
      </c>
      <c r="E23" s="6">
        <v>0</v>
      </c>
      <c r="F23" s="9">
        <f t="shared" si="0"/>
        <v>0</v>
      </c>
    </row>
    <row r="24" spans="1:8" x14ac:dyDescent="0.25">
      <c r="A24" s="17" t="s">
        <v>4</v>
      </c>
      <c r="B24" s="40"/>
      <c r="C24" s="40"/>
      <c r="D24" s="5">
        <v>1323</v>
      </c>
      <c r="E24" s="6">
        <v>0</v>
      </c>
      <c r="F24" s="9">
        <f t="shared" si="0"/>
        <v>0</v>
      </c>
    </row>
    <row r="25" spans="1:8" x14ac:dyDescent="0.25">
      <c r="A25" s="17" t="s">
        <v>1</v>
      </c>
      <c r="B25" s="40"/>
      <c r="C25" s="40"/>
      <c r="D25" s="5">
        <v>1693.0123875000002</v>
      </c>
      <c r="E25" s="6">
        <v>0</v>
      </c>
      <c r="F25" s="9">
        <f t="shared" si="0"/>
        <v>0</v>
      </c>
    </row>
    <row r="26" spans="1:8" x14ac:dyDescent="0.25">
      <c r="A26" s="17" t="s">
        <v>43</v>
      </c>
      <c r="B26" s="40" t="s">
        <v>38</v>
      </c>
      <c r="C26" s="40"/>
      <c r="D26" s="5">
        <v>3055.5</v>
      </c>
      <c r="E26" s="6">
        <v>0</v>
      </c>
      <c r="F26" s="9">
        <f t="shared" si="0"/>
        <v>0</v>
      </c>
    </row>
    <row r="27" spans="1:8" x14ac:dyDescent="0.25">
      <c r="A27" s="58" t="s">
        <v>17</v>
      </c>
      <c r="B27" s="58"/>
      <c r="C27" s="58"/>
      <c r="D27" s="5">
        <f>SUM(D13:D26)</f>
        <v>5314891.4989792751</v>
      </c>
      <c r="E27" s="56"/>
      <c r="F27" s="10">
        <f>SUM(F13:F26)</f>
        <v>0</v>
      </c>
    </row>
    <row r="28" spans="1:8" x14ac:dyDescent="0.25">
      <c r="A28" s="59" t="s">
        <v>7</v>
      </c>
      <c r="B28" s="59"/>
      <c r="C28" s="59"/>
      <c r="D28" s="18">
        <f>D27*8</f>
        <v>42519131.991834201</v>
      </c>
      <c r="E28" s="57"/>
      <c r="F28" s="11">
        <f>F27*8</f>
        <v>0</v>
      </c>
    </row>
    <row r="29" spans="1:8" ht="36" customHeight="1" x14ac:dyDescent="0.25">
      <c r="A29" s="55" t="s">
        <v>44</v>
      </c>
      <c r="B29" s="55"/>
      <c r="C29" s="55"/>
      <c r="D29" s="55"/>
      <c r="E29" s="55"/>
      <c r="F29" s="55"/>
    </row>
    <row r="30" spans="1:8" x14ac:dyDescent="0.25">
      <c r="A30" s="1"/>
      <c r="B30" s="1"/>
      <c r="C30" s="1"/>
      <c r="D30" s="1"/>
    </row>
    <row r="31" spans="1:8" x14ac:dyDescent="0.25">
      <c r="A31" s="16" t="s">
        <v>15</v>
      </c>
      <c r="B31" s="1"/>
      <c r="C31" s="1"/>
      <c r="D31" s="1"/>
    </row>
    <row r="32" spans="1:8" x14ac:dyDescent="0.25">
      <c r="A32" s="65" t="s">
        <v>16</v>
      </c>
      <c r="B32" s="66"/>
      <c r="C32" s="6">
        <v>0</v>
      </c>
      <c r="D32" s="63" t="s">
        <v>51</v>
      </c>
      <c r="E32" s="64"/>
      <c r="F32" s="11">
        <f>C32*8</f>
        <v>0</v>
      </c>
    </row>
    <row r="33" spans="1:6" x14ac:dyDescent="0.25">
      <c r="A33" s="1"/>
      <c r="B33" s="1"/>
      <c r="C33" s="1"/>
      <c r="D33" s="1"/>
    </row>
    <row r="34" spans="1:6" x14ac:dyDescent="0.25">
      <c r="A34" s="16" t="s">
        <v>14</v>
      </c>
      <c r="B34" s="1"/>
      <c r="C34" s="1"/>
      <c r="D34" s="1"/>
    </row>
    <row r="35" spans="1:6" x14ac:dyDescent="0.25">
      <c r="A35" s="65" t="s">
        <v>13</v>
      </c>
      <c r="B35" s="67"/>
      <c r="C35" s="66"/>
      <c r="D35" s="63" t="s">
        <v>50</v>
      </c>
      <c r="E35" s="64"/>
      <c r="F35" s="7">
        <v>0</v>
      </c>
    </row>
    <row r="36" spans="1:6" x14ac:dyDescent="0.25">
      <c r="A36" s="1"/>
      <c r="B36" s="1"/>
      <c r="C36" s="1"/>
      <c r="D36" s="1"/>
    </row>
    <row r="37" spans="1:6" x14ac:dyDescent="0.25">
      <c r="A37" s="60" t="s">
        <v>74</v>
      </c>
      <c r="B37" s="61"/>
      <c r="C37" s="61"/>
      <c r="D37" s="61"/>
      <c r="E37" s="62"/>
      <c r="F37" s="8">
        <f>F28+F32+F35</f>
        <v>0</v>
      </c>
    </row>
    <row r="38" spans="1:6" x14ac:dyDescent="0.25">
      <c r="A38" s="13" t="s">
        <v>68</v>
      </c>
      <c r="B38" s="1"/>
      <c r="C38" s="1"/>
      <c r="D38" s="1"/>
    </row>
  </sheetData>
  <sheetProtection algorithmName="SHA-512" hashValue="qHrLxH092X3tkjU0Xkh6pl69KAuUeazRp/FtGI3uJhWPAj/CydQ2mEeYSAGZ4BM32yNQ9hZ+wg0M11qoqnRebw==" saltValue="bqU/iGPw/CzAUz0Xd1VoyA==" spinCount="100000" sheet="1" selectLockedCells="1"/>
  <mergeCells count="15">
    <mergeCell ref="A29:F29"/>
    <mergeCell ref="E27:E28"/>
    <mergeCell ref="A27:C27"/>
    <mergeCell ref="A28:C28"/>
    <mergeCell ref="A37:E37"/>
    <mergeCell ref="D35:E35"/>
    <mergeCell ref="D32:E32"/>
    <mergeCell ref="A32:B32"/>
    <mergeCell ref="A35:C35"/>
    <mergeCell ref="A3:F3"/>
    <mergeCell ref="A4:F4"/>
    <mergeCell ref="A5:F5"/>
    <mergeCell ref="A6:F6"/>
    <mergeCell ref="A9:F9"/>
    <mergeCell ref="A7:F7"/>
  </mergeCells>
  <dataValidations count="2">
    <dataValidation type="list" allowBlank="1" showInputMessage="1" showErrorMessage="1" sqref="B13:B26" xr:uid="{62625DEC-9566-4DCF-A206-D598F4E9BE5F}">
      <formula1>$I$14:$I$15</formula1>
    </dataValidation>
    <dataValidation type="list" allowBlank="1" showInputMessage="1" showErrorMessage="1" sqref="C13:C26" xr:uid="{EBFDC677-7AFC-4D68-9C39-73FB364C6B7A}">
      <formula1>$J$14:$J$15</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53FD5-FE0B-4FAC-A603-37B6509BDCF5}">
  <sheetPr>
    <tabColor rgb="FFFFC000"/>
  </sheetPr>
  <dimension ref="A1:G26"/>
  <sheetViews>
    <sheetView topLeftCell="A10" workbookViewId="0">
      <selection activeCell="J22" sqref="J22"/>
    </sheetView>
  </sheetViews>
  <sheetFormatPr defaultRowHeight="12" x14ac:dyDescent="0.2"/>
  <cols>
    <col min="1" max="1" width="28.42578125" style="31" customWidth="1"/>
    <col min="2" max="2" width="17.28515625" style="31" customWidth="1"/>
    <col min="3" max="3" width="19.42578125" style="31" bestFit="1" customWidth="1"/>
    <col min="4" max="4" width="17" style="31" bestFit="1" customWidth="1"/>
    <col min="5" max="6" width="15.85546875" style="31" bestFit="1" customWidth="1"/>
    <col min="7" max="7" width="17.85546875" style="31" customWidth="1"/>
    <col min="8" max="16384" width="9.140625" style="31"/>
  </cols>
  <sheetData>
    <row r="1" spans="1:7" ht="14.25" x14ac:dyDescent="0.2">
      <c r="A1" s="22" t="s">
        <v>28</v>
      </c>
      <c r="B1" s="23"/>
      <c r="C1" s="23"/>
      <c r="D1" s="23"/>
      <c r="E1" s="23"/>
      <c r="F1" s="23"/>
      <c r="G1" s="23"/>
    </row>
    <row r="2" spans="1:7" x14ac:dyDescent="0.2">
      <c r="A2" s="23"/>
      <c r="B2" s="23"/>
      <c r="C2" s="23"/>
      <c r="D2" s="23"/>
      <c r="E2" s="23"/>
      <c r="F2" s="23"/>
      <c r="G2" s="23"/>
    </row>
    <row r="3" spans="1:7" ht="95.25" customHeight="1" x14ac:dyDescent="0.2">
      <c r="A3" s="50" t="s">
        <v>83</v>
      </c>
      <c r="B3" s="50"/>
      <c r="C3" s="50"/>
      <c r="D3" s="50"/>
      <c r="E3" s="50"/>
      <c r="F3" s="50"/>
      <c r="G3" s="50"/>
    </row>
    <row r="4" spans="1:7" ht="24.75" customHeight="1" x14ac:dyDescent="0.2">
      <c r="A4" s="54" t="s">
        <v>71</v>
      </c>
      <c r="B4" s="54"/>
      <c r="C4" s="54"/>
      <c r="D4" s="54"/>
      <c r="E4" s="54"/>
      <c r="F4" s="54"/>
      <c r="G4" s="54"/>
    </row>
    <row r="5" spans="1:7" ht="38.25" customHeight="1" x14ac:dyDescent="0.2">
      <c r="A5" s="54" t="s">
        <v>29</v>
      </c>
      <c r="B5" s="54"/>
      <c r="C5" s="54"/>
      <c r="D5" s="54"/>
      <c r="E5" s="54"/>
      <c r="F5" s="54"/>
      <c r="G5" s="54"/>
    </row>
    <row r="6" spans="1:7" ht="36.75" customHeight="1" x14ac:dyDescent="0.2">
      <c r="A6" s="54" t="s">
        <v>64</v>
      </c>
      <c r="B6" s="54"/>
      <c r="C6" s="54"/>
      <c r="D6" s="54"/>
      <c r="E6" s="54"/>
      <c r="F6" s="54"/>
      <c r="G6" s="54"/>
    </row>
    <row r="8" spans="1:7" x14ac:dyDescent="0.2">
      <c r="A8" s="16" t="s">
        <v>60</v>
      </c>
      <c r="B8" s="1"/>
      <c r="C8" s="1"/>
      <c r="D8" s="1"/>
      <c r="E8" s="2"/>
      <c r="F8" s="2"/>
      <c r="G8" s="2"/>
    </row>
    <row r="9" spans="1:7" ht="33.75" x14ac:dyDescent="0.2">
      <c r="A9" s="3" t="s">
        <v>5</v>
      </c>
      <c r="B9" s="19" t="s">
        <v>61</v>
      </c>
      <c r="C9" s="4" t="s">
        <v>63</v>
      </c>
      <c r="D9" s="4" t="s">
        <v>62</v>
      </c>
      <c r="E9" s="4" t="s">
        <v>69</v>
      </c>
      <c r="F9" s="4" t="s">
        <v>70</v>
      </c>
      <c r="G9" s="4" t="s">
        <v>30</v>
      </c>
    </row>
    <row r="10" spans="1:7" x14ac:dyDescent="0.2">
      <c r="A10" s="17" t="s">
        <v>0</v>
      </c>
      <c r="B10" s="21">
        <v>100</v>
      </c>
      <c r="C10" s="6">
        <v>0</v>
      </c>
      <c r="D10" s="6">
        <v>0</v>
      </c>
      <c r="E10" s="6">
        <v>0</v>
      </c>
      <c r="F10" s="6">
        <v>0</v>
      </c>
      <c r="G10" s="9">
        <f>(B10*C10)+(B10*D10)+(B10*E10)+(B10*F10)</f>
        <v>0</v>
      </c>
    </row>
    <row r="11" spans="1:7" x14ac:dyDescent="0.2">
      <c r="A11" s="17" t="s">
        <v>66</v>
      </c>
      <c r="B11" s="21">
        <v>75</v>
      </c>
      <c r="C11" s="6">
        <v>0</v>
      </c>
      <c r="D11" s="6">
        <v>0</v>
      </c>
      <c r="E11" s="6">
        <v>0</v>
      </c>
      <c r="F11" s="6">
        <v>0</v>
      </c>
      <c r="G11" s="9">
        <f t="shared" ref="G11:G23" si="0">(B11*C11)+(B11*D11)+(B11*E11)+(B11*F11)</f>
        <v>0</v>
      </c>
    </row>
    <row r="12" spans="1:7" x14ac:dyDescent="0.2">
      <c r="A12" s="17" t="s">
        <v>65</v>
      </c>
      <c r="B12" s="21">
        <v>75</v>
      </c>
      <c r="C12" s="6">
        <v>0</v>
      </c>
      <c r="D12" s="6">
        <v>0</v>
      </c>
      <c r="E12" s="6">
        <v>0</v>
      </c>
      <c r="F12" s="6">
        <v>0</v>
      </c>
      <c r="G12" s="9">
        <f t="shared" si="0"/>
        <v>0</v>
      </c>
    </row>
    <row r="13" spans="1:7" x14ac:dyDescent="0.2">
      <c r="A13" s="17" t="s">
        <v>10</v>
      </c>
      <c r="B13" s="21">
        <v>75</v>
      </c>
      <c r="C13" s="6">
        <v>0</v>
      </c>
      <c r="D13" s="6">
        <v>0</v>
      </c>
      <c r="E13" s="6">
        <v>0</v>
      </c>
      <c r="F13" s="6">
        <v>0</v>
      </c>
      <c r="G13" s="9">
        <f t="shared" si="0"/>
        <v>0</v>
      </c>
    </row>
    <row r="14" spans="1:7" x14ac:dyDescent="0.2">
      <c r="A14" s="17" t="s">
        <v>3</v>
      </c>
      <c r="B14" s="21">
        <v>25</v>
      </c>
      <c r="C14" s="6">
        <v>0</v>
      </c>
      <c r="D14" s="6">
        <v>0</v>
      </c>
      <c r="E14" s="6">
        <v>0</v>
      </c>
      <c r="F14" s="6">
        <v>0</v>
      </c>
      <c r="G14" s="9">
        <f t="shared" si="0"/>
        <v>0</v>
      </c>
    </row>
    <row r="15" spans="1:7" x14ac:dyDescent="0.2">
      <c r="A15" s="17" t="s">
        <v>2</v>
      </c>
      <c r="B15" s="21">
        <v>50</v>
      </c>
      <c r="C15" s="6">
        <v>0</v>
      </c>
      <c r="D15" s="6">
        <v>0</v>
      </c>
      <c r="E15" s="6">
        <v>0</v>
      </c>
      <c r="F15" s="6">
        <v>0</v>
      </c>
      <c r="G15" s="9">
        <f t="shared" si="0"/>
        <v>0</v>
      </c>
    </row>
    <row r="16" spans="1:7" x14ac:dyDescent="0.2">
      <c r="A16" s="17" t="s">
        <v>8</v>
      </c>
      <c r="B16" s="21">
        <v>25</v>
      </c>
      <c r="C16" s="6">
        <v>0</v>
      </c>
      <c r="D16" s="6">
        <v>0</v>
      </c>
      <c r="E16" s="6">
        <v>0</v>
      </c>
      <c r="F16" s="6">
        <v>0</v>
      </c>
      <c r="G16" s="9">
        <f t="shared" si="0"/>
        <v>0</v>
      </c>
    </row>
    <row r="17" spans="1:7" x14ac:dyDescent="0.2">
      <c r="A17" s="17" t="s">
        <v>18</v>
      </c>
      <c r="B17" s="21">
        <v>25</v>
      </c>
      <c r="C17" s="6">
        <v>0</v>
      </c>
      <c r="D17" s="6">
        <v>0</v>
      </c>
      <c r="E17" s="6">
        <v>0</v>
      </c>
      <c r="F17" s="6">
        <v>0</v>
      </c>
      <c r="G17" s="9">
        <f t="shared" si="0"/>
        <v>0</v>
      </c>
    </row>
    <row r="18" spans="1:7" x14ac:dyDescent="0.2">
      <c r="A18" s="17" t="s">
        <v>41</v>
      </c>
      <c r="B18" s="21">
        <v>25</v>
      </c>
      <c r="C18" s="6">
        <v>0</v>
      </c>
      <c r="D18" s="6">
        <v>0</v>
      </c>
      <c r="E18" s="6">
        <v>0</v>
      </c>
      <c r="F18" s="6">
        <v>0</v>
      </c>
      <c r="G18" s="9">
        <f t="shared" si="0"/>
        <v>0</v>
      </c>
    </row>
    <row r="19" spans="1:7" x14ac:dyDescent="0.2">
      <c r="A19" s="17" t="s">
        <v>42</v>
      </c>
      <c r="B19" s="21">
        <v>25</v>
      </c>
      <c r="C19" s="6">
        <v>0</v>
      </c>
      <c r="D19" s="6">
        <v>0</v>
      </c>
      <c r="E19" s="6">
        <v>0</v>
      </c>
      <c r="F19" s="6">
        <v>0</v>
      </c>
      <c r="G19" s="9">
        <f t="shared" si="0"/>
        <v>0</v>
      </c>
    </row>
    <row r="20" spans="1:7" x14ac:dyDescent="0.2">
      <c r="A20" s="17" t="s">
        <v>9</v>
      </c>
      <c r="B20" s="21">
        <v>25</v>
      </c>
      <c r="C20" s="6">
        <v>0</v>
      </c>
      <c r="D20" s="6">
        <v>0</v>
      </c>
      <c r="E20" s="6">
        <v>0</v>
      </c>
      <c r="F20" s="6">
        <v>0</v>
      </c>
      <c r="G20" s="9">
        <f t="shared" si="0"/>
        <v>0</v>
      </c>
    </row>
    <row r="21" spans="1:7" x14ac:dyDescent="0.2">
      <c r="A21" s="17" t="s">
        <v>4</v>
      </c>
      <c r="B21" s="21">
        <v>50</v>
      </c>
      <c r="C21" s="6">
        <v>0</v>
      </c>
      <c r="D21" s="6">
        <v>0</v>
      </c>
      <c r="E21" s="6">
        <v>0</v>
      </c>
      <c r="F21" s="6">
        <v>0</v>
      </c>
      <c r="G21" s="9">
        <f t="shared" si="0"/>
        <v>0</v>
      </c>
    </row>
    <row r="22" spans="1:7" x14ac:dyDescent="0.2">
      <c r="A22" s="17" t="s">
        <v>1</v>
      </c>
      <c r="B22" s="21">
        <v>25</v>
      </c>
      <c r="C22" s="6">
        <v>0</v>
      </c>
      <c r="D22" s="6">
        <v>0</v>
      </c>
      <c r="E22" s="6">
        <v>0</v>
      </c>
      <c r="F22" s="6">
        <v>0</v>
      </c>
      <c r="G22" s="9">
        <f t="shared" si="0"/>
        <v>0</v>
      </c>
    </row>
    <row r="23" spans="1:7" x14ac:dyDescent="0.2">
      <c r="A23" s="17" t="s">
        <v>43</v>
      </c>
      <c r="B23" s="21">
        <v>25</v>
      </c>
      <c r="C23" s="6">
        <v>0</v>
      </c>
      <c r="D23" s="6">
        <v>0</v>
      </c>
      <c r="E23" s="6">
        <v>0</v>
      </c>
      <c r="F23" s="6">
        <v>0</v>
      </c>
      <c r="G23" s="9">
        <f t="shared" si="0"/>
        <v>0</v>
      </c>
    </row>
    <row r="24" spans="1:7" x14ac:dyDescent="0.2">
      <c r="A24" s="68" t="s">
        <v>35</v>
      </c>
      <c r="B24" s="69"/>
      <c r="C24" s="69"/>
      <c r="D24" s="69"/>
      <c r="E24" s="69"/>
      <c r="F24" s="30"/>
      <c r="G24" s="11">
        <f>SUM(G10:G23)</f>
        <v>0</v>
      </c>
    </row>
    <row r="26" spans="1:7" x14ac:dyDescent="0.2">
      <c r="A26" s="60" t="s">
        <v>75</v>
      </c>
      <c r="B26" s="61"/>
      <c r="C26" s="61"/>
      <c r="D26" s="61"/>
      <c r="E26" s="61"/>
      <c r="F26" s="62"/>
      <c r="G26" s="8">
        <f>G24*8</f>
        <v>0</v>
      </c>
    </row>
  </sheetData>
  <sheetProtection algorithmName="SHA-512" hashValue="pd9546CEdoXxOmlgm2qUFvILh7sJT+dcsVgMFYZyWOvwWBSEr4Sm2o9O9nNEZRX0204Mlo3Ca1R1Vv0iXUPpxA==" saltValue="hJyw0OPTiVKyJr6qNBrhYQ==" spinCount="100000" sheet="1" objects="1" scenarios="1"/>
  <mergeCells count="6">
    <mergeCell ref="A26:F26"/>
    <mergeCell ref="A3:G3"/>
    <mergeCell ref="A4:G4"/>
    <mergeCell ref="A5:G5"/>
    <mergeCell ref="A24:E24"/>
    <mergeCell ref="A6:G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1BC4B-98E2-4B33-9E30-8A733A58F3D3}">
  <sheetPr>
    <tabColor rgb="FF7030A0"/>
  </sheetPr>
  <dimension ref="A1:F71"/>
  <sheetViews>
    <sheetView zoomScaleNormal="100" workbookViewId="0">
      <selection activeCell="A3" sqref="A3:F3"/>
    </sheetView>
  </sheetViews>
  <sheetFormatPr defaultRowHeight="11.25" x14ac:dyDescent="0.15"/>
  <cols>
    <col min="1" max="1" width="35" style="32" customWidth="1"/>
    <col min="2" max="2" width="17.28515625" style="32" customWidth="1"/>
    <col min="3" max="3" width="15.28515625" style="32" customWidth="1"/>
    <col min="4" max="4" width="10.5703125" style="32" customWidth="1"/>
    <col min="5" max="5" width="16" style="32" bestFit="1" customWidth="1"/>
    <col min="6" max="6" width="17.5703125" style="32" customWidth="1"/>
    <col min="7" max="16384" width="9.140625" style="32"/>
  </cols>
  <sheetData>
    <row r="1" spans="1:6" ht="14.25" x14ac:dyDescent="0.15">
      <c r="A1" s="22" t="s">
        <v>31</v>
      </c>
      <c r="B1" s="23"/>
      <c r="C1" s="23"/>
      <c r="D1" s="23"/>
      <c r="E1" s="23"/>
    </row>
    <row r="2" spans="1:6" x14ac:dyDescent="0.15">
      <c r="A2" s="23"/>
      <c r="B2" s="23"/>
      <c r="C2" s="23"/>
      <c r="D2" s="23"/>
      <c r="E2" s="23"/>
    </row>
    <row r="3" spans="1:6" ht="71.25" customHeight="1" x14ac:dyDescent="0.15">
      <c r="A3" s="54" t="s">
        <v>34</v>
      </c>
      <c r="B3" s="54"/>
      <c r="C3" s="54"/>
      <c r="D3" s="54"/>
      <c r="E3" s="54"/>
      <c r="F3" s="54"/>
    </row>
    <row r="4" spans="1:6" ht="60" customHeight="1" x14ac:dyDescent="0.15">
      <c r="A4" s="54" t="s">
        <v>49</v>
      </c>
      <c r="B4" s="54"/>
      <c r="C4" s="54"/>
      <c r="D4" s="54"/>
      <c r="E4" s="54"/>
      <c r="F4" s="54"/>
    </row>
    <row r="5" spans="1:6" ht="25.5" customHeight="1" x14ac:dyDescent="0.15">
      <c r="A5" s="54" t="s">
        <v>53</v>
      </c>
      <c r="B5" s="54"/>
      <c r="C5" s="54"/>
      <c r="D5" s="54"/>
      <c r="E5" s="54"/>
      <c r="F5" s="54"/>
    </row>
    <row r="6" spans="1:6" ht="12.75" customHeight="1" x14ac:dyDescent="0.15">
      <c r="A6" s="54" t="s">
        <v>33</v>
      </c>
      <c r="B6" s="54"/>
      <c r="C6" s="54"/>
      <c r="D6" s="54"/>
      <c r="E6" s="54"/>
      <c r="F6" s="54"/>
    </row>
    <row r="7" spans="1:6" x14ac:dyDescent="0.15">
      <c r="A7" s="29"/>
      <c r="B7" s="29"/>
      <c r="C7" s="29"/>
      <c r="D7" s="29"/>
      <c r="E7" s="29"/>
    </row>
    <row r="8" spans="1:6" ht="33.75" x14ac:dyDescent="0.15">
      <c r="A8" s="3" t="s">
        <v>5</v>
      </c>
      <c r="B8" s="14" t="s">
        <v>20</v>
      </c>
      <c r="C8" s="14" t="s">
        <v>19</v>
      </c>
      <c r="D8" s="14" t="s">
        <v>21</v>
      </c>
      <c r="E8" s="3" t="s">
        <v>32</v>
      </c>
      <c r="F8" s="4" t="s">
        <v>30</v>
      </c>
    </row>
    <row r="9" spans="1:6" x14ac:dyDescent="0.15">
      <c r="A9" s="34"/>
      <c r="B9" s="35"/>
      <c r="C9" s="35"/>
      <c r="D9" s="35"/>
      <c r="E9" s="36">
        <v>0</v>
      </c>
      <c r="F9" s="15">
        <f>(D9*E9)*12</f>
        <v>0</v>
      </c>
    </row>
    <row r="10" spans="1:6" x14ac:dyDescent="0.15">
      <c r="A10" s="34"/>
      <c r="B10" s="35"/>
      <c r="C10" s="35"/>
      <c r="D10" s="35"/>
      <c r="E10" s="36">
        <v>0</v>
      </c>
      <c r="F10" s="15">
        <f t="shared" ref="F10:F14" si="0">(D10*E10)*12</f>
        <v>0</v>
      </c>
    </row>
    <row r="11" spans="1:6" x14ac:dyDescent="0.15">
      <c r="A11" s="34"/>
      <c r="B11" s="35"/>
      <c r="C11" s="35"/>
      <c r="D11" s="35"/>
      <c r="E11" s="36">
        <v>0</v>
      </c>
      <c r="F11" s="15">
        <f t="shared" si="0"/>
        <v>0</v>
      </c>
    </row>
    <row r="12" spans="1:6" x14ac:dyDescent="0.15">
      <c r="A12" s="34"/>
      <c r="B12" s="35"/>
      <c r="C12" s="35"/>
      <c r="D12" s="35"/>
      <c r="E12" s="36">
        <v>0</v>
      </c>
      <c r="F12" s="15">
        <f t="shared" si="0"/>
        <v>0</v>
      </c>
    </row>
    <row r="13" spans="1:6" x14ac:dyDescent="0.15">
      <c r="A13" s="34"/>
      <c r="B13" s="35"/>
      <c r="C13" s="35"/>
      <c r="D13" s="35"/>
      <c r="E13" s="36">
        <v>0</v>
      </c>
      <c r="F13" s="15">
        <f t="shared" si="0"/>
        <v>0</v>
      </c>
    </row>
    <row r="14" spans="1:6" x14ac:dyDescent="0.15">
      <c r="A14" s="34"/>
      <c r="B14" s="35"/>
      <c r="C14" s="35"/>
      <c r="D14" s="35"/>
      <c r="E14" s="36">
        <v>0</v>
      </c>
      <c r="F14" s="15">
        <f t="shared" si="0"/>
        <v>0</v>
      </c>
    </row>
    <row r="15" spans="1:6" x14ac:dyDescent="0.15">
      <c r="A15" s="34"/>
      <c r="B15" s="35"/>
      <c r="C15" s="35"/>
      <c r="D15" s="35"/>
      <c r="E15" s="36">
        <v>0</v>
      </c>
      <c r="F15" s="15">
        <f t="shared" ref="F15:F70" si="1">(D15*E15)*12</f>
        <v>0</v>
      </c>
    </row>
    <row r="16" spans="1:6" x14ac:dyDescent="0.15">
      <c r="A16" s="34"/>
      <c r="B16" s="35"/>
      <c r="C16" s="35"/>
      <c r="D16" s="35"/>
      <c r="E16" s="36">
        <v>0</v>
      </c>
      <c r="F16" s="15">
        <f t="shared" si="1"/>
        <v>0</v>
      </c>
    </row>
    <row r="17" spans="1:6" x14ac:dyDescent="0.15">
      <c r="A17" s="34"/>
      <c r="B17" s="35"/>
      <c r="C17" s="35"/>
      <c r="D17" s="35"/>
      <c r="E17" s="36">
        <v>0</v>
      </c>
      <c r="F17" s="15">
        <f t="shared" si="1"/>
        <v>0</v>
      </c>
    </row>
    <row r="18" spans="1:6" x14ac:dyDescent="0.15">
      <c r="A18" s="34"/>
      <c r="B18" s="35"/>
      <c r="C18" s="35"/>
      <c r="D18" s="35"/>
      <c r="E18" s="36">
        <v>0</v>
      </c>
      <c r="F18" s="15">
        <f t="shared" si="1"/>
        <v>0</v>
      </c>
    </row>
    <row r="19" spans="1:6" x14ac:dyDescent="0.15">
      <c r="A19" s="34"/>
      <c r="B19" s="35"/>
      <c r="C19" s="35"/>
      <c r="D19" s="35"/>
      <c r="E19" s="36">
        <v>0</v>
      </c>
      <c r="F19" s="15">
        <f t="shared" si="1"/>
        <v>0</v>
      </c>
    </row>
    <row r="20" spans="1:6" x14ac:dyDescent="0.15">
      <c r="A20" s="34"/>
      <c r="B20" s="35"/>
      <c r="C20" s="35"/>
      <c r="D20" s="35"/>
      <c r="E20" s="36">
        <v>0</v>
      </c>
      <c r="F20" s="15">
        <f t="shared" si="1"/>
        <v>0</v>
      </c>
    </row>
    <row r="21" spans="1:6" x14ac:dyDescent="0.15">
      <c r="A21" s="34"/>
      <c r="B21" s="35"/>
      <c r="C21" s="35"/>
      <c r="D21" s="35"/>
      <c r="E21" s="36">
        <v>0</v>
      </c>
      <c r="F21" s="15">
        <f t="shared" si="1"/>
        <v>0</v>
      </c>
    </row>
    <row r="22" spans="1:6" x14ac:dyDescent="0.15">
      <c r="A22" s="34"/>
      <c r="B22" s="35"/>
      <c r="C22" s="35"/>
      <c r="D22" s="35"/>
      <c r="E22" s="36">
        <v>0</v>
      </c>
      <c r="F22" s="15">
        <f t="shared" si="1"/>
        <v>0</v>
      </c>
    </row>
    <row r="23" spans="1:6" x14ac:dyDescent="0.15">
      <c r="A23" s="34"/>
      <c r="B23" s="35"/>
      <c r="C23" s="35"/>
      <c r="D23" s="35"/>
      <c r="E23" s="36">
        <v>0</v>
      </c>
      <c r="F23" s="15">
        <f t="shared" si="1"/>
        <v>0</v>
      </c>
    </row>
    <row r="24" spans="1:6" x14ac:dyDescent="0.15">
      <c r="A24" s="34"/>
      <c r="B24" s="35"/>
      <c r="C24" s="35"/>
      <c r="D24" s="35"/>
      <c r="E24" s="36">
        <v>0</v>
      </c>
      <c r="F24" s="15">
        <f t="shared" si="1"/>
        <v>0</v>
      </c>
    </row>
    <row r="25" spans="1:6" x14ac:dyDescent="0.15">
      <c r="A25" s="34"/>
      <c r="B25" s="35"/>
      <c r="C25" s="35"/>
      <c r="D25" s="35"/>
      <c r="E25" s="36">
        <v>0</v>
      </c>
      <c r="F25" s="15">
        <f t="shared" si="1"/>
        <v>0</v>
      </c>
    </row>
    <row r="26" spans="1:6" x14ac:dyDescent="0.15">
      <c r="A26" s="34"/>
      <c r="B26" s="35"/>
      <c r="C26" s="35"/>
      <c r="D26" s="35"/>
      <c r="E26" s="36">
        <v>0</v>
      </c>
      <c r="F26" s="15">
        <f t="shared" si="1"/>
        <v>0</v>
      </c>
    </row>
    <row r="27" spans="1:6" x14ac:dyDescent="0.15">
      <c r="A27" s="34"/>
      <c r="B27" s="35"/>
      <c r="C27" s="35"/>
      <c r="D27" s="35"/>
      <c r="E27" s="36">
        <v>0</v>
      </c>
      <c r="F27" s="15">
        <f t="shared" si="1"/>
        <v>0</v>
      </c>
    </row>
    <row r="28" spans="1:6" x14ac:dyDescent="0.15">
      <c r="A28" s="34"/>
      <c r="B28" s="35"/>
      <c r="C28" s="35"/>
      <c r="D28" s="35"/>
      <c r="E28" s="36">
        <v>0</v>
      </c>
      <c r="F28" s="15">
        <f t="shared" si="1"/>
        <v>0</v>
      </c>
    </row>
    <row r="29" spans="1:6" x14ac:dyDescent="0.15">
      <c r="A29" s="34"/>
      <c r="B29" s="35"/>
      <c r="C29" s="35"/>
      <c r="D29" s="35"/>
      <c r="E29" s="36">
        <v>0</v>
      </c>
      <c r="F29" s="15">
        <f t="shared" si="1"/>
        <v>0</v>
      </c>
    </row>
    <row r="30" spans="1:6" x14ac:dyDescent="0.15">
      <c r="A30" s="34"/>
      <c r="B30" s="35"/>
      <c r="C30" s="35"/>
      <c r="D30" s="35"/>
      <c r="E30" s="36">
        <v>0</v>
      </c>
      <c r="F30" s="15">
        <f t="shared" si="1"/>
        <v>0</v>
      </c>
    </row>
    <row r="31" spans="1:6" x14ac:dyDescent="0.15">
      <c r="A31" s="34"/>
      <c r="B31" s="35"/>
      <c r="C31" s="35"/>
      <c r="D31" s="35"/>
      <c r="E31" s="36">
        <v>0</v>
      </c>
      <c r="F31" s="15">
        <f t="shared" si="1"/>
        <v>0</v>
      </c>
    </row>
    <row r="32" spans="1:6" x14ac:dyDescent="0.15">
      <c r="A32" s="34"/>
      <c r="B32" s="35"/>
      <c r="C32" s="35"/>
      <c r="D32" s="35"/>
      <c r="E32" s="36">
        <v>0</v>
      </c>
      <c r="F32" s="15">
        <f t="shared" si="1"/>
        <v>0</v>
      </c>
    </row>
    <row r="33" spans="1:6" x14ac:dyDescent="0.15">
      <c r="A33" s="34"/>
      <c r="B33" s="35"/>
      <c r="C33" s="35"/>
      <c r="D33" s="35"/>
      <c r="E33" s="36">
        <v>0</v>
      </c>
      <c r="F33" s="15">
        <f t="shared" si="1"/>
        <v>0</v>
      </c>
    </row>
    <row r="34" spans="1:6" x14ac:dyDescent="0.15">
      <c r="A34" s="34"/>
      <c r="B34" s="35"/>
      <c r="C34" s="35"/>
      <c r="D34" s="35"/>
      <c r="E34" s="36">
        <v>0</v>
      </c>
      <c r="F34" s="15">
        <f t="shared" si="1"/>
        <v>0</v>
      </c>
    </row>
    <row r="35" spans="1:6" x14ac:dyDescent="0.15">
      <c r="A35" s="34"/>
      <c r="B35" s="35"/>
      <c r="C35" s="35"/>
      <c r="D35" s="35"/>
      <c r="E35" s="36">
        <v>0</v>
      </c>
      <c r="F35" s="15">
        <f t="shared" si="1"/>
        <v>0</v>
      </c>
    </row>
    <row r="36" spans="1:6" x14ac:dyDescent="0.15">
      <c r="A36" s="34"/>
      <c r="B36" s="35"/>
      <c r="C36" s="35"/>
      <c r="D36" s="35"/>
      <c r="E36" s="36">
        <v>0</v>
      </c>
      <c r="F36" s="15">
        <f t="shared" si="1"/>
        <v>0</v>
      </c>
    </row>
    <row r="37" spans="1:6" x14ac:dyDescent="0.15">
      <c r="A37" s="34"/>
      <c r="B37" s="35"/>
      <c r="C37" s="35"/>
      <c r="D37" s="35"/>
      <c r="E37" s="36">
        <v>0</v>
      </c>
      <c r="F37" s="15">
        <f t="shared" si="1"/>
        <v>0</v>
      </c>
    </row>
    <row r="38" spans="1:6" x14ac:dyDescent="0.15">
      <c r="A38" s="34"/>
      <c r="B38" s="35"/>
      <c r="C38" s="35"/>
      <c r="D38" s="35"/>
      <c r="E38" s="36">
        <v>0</v>
      </c>
      <c r="F38" s="15">
        <f t="shared" si="1"/>
        <v>0</v>
      </c>
    </row>
    <row r="39" spans="1:6" x14ac:dyDescent="0.15">
      <c r="A39" s="34"/>
      <c r="B39" s="35"/>
      <c r="C39" s="35"/>
      <c r="D39" s="35"/>
      <c r="E39" s="36">
        <v>0</v>
      </c>
      <c r="F39" s="15">
        <f t="shared" si="1"/>
        <v>0</v>
      </c>
    </row>
    <row r="40" spans="1:6" x14ac:dyDescent="0.15">
      <c r="A40" s="34"/>
      <c r="B40" s="35"/>
      <c r="C40" s="35"/>
      <c r="D40" s="35"/>
      <c r="E40" s="36">
        <v>0</v>
      </c>
      <c r="F40" s="15">
        <f t="shared" si="1"/>
        <v>0</v>
      </c>
    </row>
    <row r="41" spans="1:6" x14ac:dyDescent="0.15">
      <c r="A41" s="37"/>
      <c r="B41" s="37"/>
      <c r="C41" s="37"/>
      <c r="D41" s="37"/>
      <c r="E41" s="36">
        <v>0</v>
      </c>
      <c r="F41" s="15">
        <f t="shared" si="1"/>
        <v>0</v>
      </c>
    </row>
    <row r="42" spans="1:6" x14ac:dyDescent="0.15">
      <c r="A42" s="37"/>
      <c r="B42" s="37"/>
      <c r="C42" s="37"/>
      <c r="D42" s="37"/>
      <c r="E42" s="36">
        <v>0</v>
      </c>
      <c r="F42" s="15">
        <f t="shared" si="1"/>
        <v>0</v>
      </c>
    </row>
    <row r="43" spans="1:6" x14ac:dyDescent="0.15">
      <c r="A43" s="37"/>
      <c r="B43" s="37"/>
      <c r="C43" s="37"/>
      <c r="D43" s="37"/>
      <c r="E43" s="36">
        <v>0</v>
      </c>
      <c r="F43" s="15">
        <f t="shared" si="1"/>
        <v>0</v>
      </c>
    </row>
    <row r="44" spans="1:6" x14ac:dyDescent="0.15">
      <c r="A44" s="37"/>
      <c r="B44" s="37"/>
      <c r="C44" s="37"/>
      <c r="D44" s="37"/>
      <c r="E44" s="36">
        <v>0</v>
      </c>
      <c r="F44" s="15">
        <f t="shared" si="1"/>
        <v>0</v>
      </c>
    </row>
    <row r="45" spans="1:6" x14ac:dyDescent="0.15">
      <c r="A45" s="37"/>
      <c r="B45" s="37"/>
      <c r="C45" s="37"/>
      <c r="D45" s="37"/>
      <c r="E45" s="36">
        <v>0</v>
      </c>
      <c r="F45" s="15">
        <f t="shared" si="1"/>
        <v>0</v>
      </c>
    </row>
    <row r="46" spans="1:6" x14ac:dyDescent="0.15">
      <c r="A46" s="37"/>
      <c r="B46" s="37"/>
      <c r="C46" s="37"/>
      <c r="D46" s="37"/>
      <c r="E46" s="36">
        <v>0</v>
      </c>
      <c r="F46" s="15">
        <f t="shared" si="1"/>
        <v>0</v>
      </c>
    </row>
    <row r="47" spans="1:6" x14ac:dyDescent="0.15">
      <c r="A47" s="37"/>
      <c r="B47" s="37"/>
      <c r="C47" s="37"/>
      <c r="D47" s="37"/>
      <c r="E47" s="36">
        <v>0</v>
      </c>
      <c r="F47" s="15">
        <f t="shared" si="1"/>
        <v>0</v>
      </c>
    </row>
    <row r="48" spans="1:6" x14ac:dyDescent="0.15">
      <c r="A48" s="37"/>
      <c r="B48" s="37"/>
      <c r="C48" s="37"/>
      <c r="D48" s="37"/>
      <c r="E48" s="36">
        <v>0</v>
      </c>
      <c r="F48" s="15">
        <f t="shared" si="1"/>
        <v>0</v>
      </c>
    </row>
    <row r="49" spans="1:6" x14ac:dyDescent="0.15">
      <c r="A49" s="37"/>
      <c r="B49" s="37"/>
      <c r="C49" s="37"/>
      <c r="D49" s="37"/>
      <c r="E49" s="36">
        <v>0</v>
      </c>
      <c r="F49" s="15">
        <f t="shared" si="1"/>
        <v>0</v>
      </c>
    </row>
    <row r="50" spans="1:6" x14ac:dyDescent="0.15">
      <c r="A50" s="37"/>
      <c r="B50" s="37"/>
      <c r="C50" s="37"/>
      <c r="D50" s="37"/>
      <c r="E50" s="36">
        <v>0</v>
      </c>
      <c r="F50" s="15">
        <f t="shared" si="1"/>
        <v>0</v>
      </c>
    </row>
    <row r="51" spans="1:6" x14ac:dyDescent="0.15">
      <c r="A51" s="37"/>
      <c r="B51" s="37"/>
      <c r="C51" s="37"/>
      <c r="D51" s="37"/>
      <c r="E51" s="36">
        <v>0</v>
      </c>
      <c r="F51" s="15">
        <f t="shared" si="1"/>
        <v>0</v>
      </c>
    </row>
    <row r="52" spans="1:6" x14ac:dyDescent="0.15">
      <c r="A52" s="37"/>
      <c r="B52" s="37"/>
      <c r="C52" s="37"/>
      <c r="D52" s="37"/>
      <c r="E52" s="36">
        <v>0</v>
      </c>
      <c r="F52" s="15">
        <f t="shared" si="1"/>
        <v>0</v>
      </c>
    </row>
    <row r="53" spans="1:6" x14ac:dyDescent="0.15">
      <c r="A53" s="37"/>
      <c r="B53" s="37"/>
      <c r="C53" s="37"/>
      <c r="D53" s="37"/>
      <c r="E53" s="36">
        <v>0</v>
      </c>
      <c r="F53" s="15">
        <f t="shared" si="1"/>
        <v>0</v>
      </c>
    </row>
    <row r="54" spans="1:6" x14ac:dyDescent="0.15">
      <c r="A54" s="37"/>
      <c r="B54" s="37"/>
      <c r="C54" s="37"/>
      <c r="D54" s="37"/>
      <c r="E54" s="36">
        <v>0</v>
      </c>
      <c r="F54" s="15">
        <f t="shared" si="1"/>
        <v>0</v>
      </c>
    </row>
    <row r="55" spans="1:6" x14ac:dyDescent="0.15">
      <c r="A55" s="37"/>
      <c r="B55" s="37"/>
      <c r="C55" s="37"/>
      <c r="D55" s="37"/>
      <c r="E55" s="36">
        <v>0</v>
      </c>
      <c r="F55" s="15">
        <f t="shared" si="1"/>
        <v>0</v>
      </c>
    </row>
    <row r="56" spans="1:6" x14ac:dyDescent="0.15">
      <c r="A56" s="37"/>
      <c r="B56" s="37"/>
      <c r="C56" s="37"/>
      <c r="D56" s="37"/>
      <c r="E56" s="36">
        <v>0</v>
      </c>
      <c r="F56" s="15">
        <f t="shared" si="1"/>
        <v>0</v>
      </c>
    </row>
    <row r="57" spans="1:6" x14ac:dyDescent="0.15">
      <c r="A57" s="37"/>
      <c r="B57" s="37"/>
      <c r="C57" s="37"/>
      <c r="D57" s="37"/>
      <c r="E57" s="36">
        <v>0</v>
      </c>
      <c r="F57" s="15">
        <f t="shared" si="1"/>
        <v>0</v>
      </c>
    </row>
    <row r="58" spans="1:6" x14ac:dyDescent="0.15">
      <c r="A58" s="37"/>
      <c r="B58" s="37"/>
      <c r="C58" s="37"/>
      <c r="D58" s="37"/>
      <c r="E58" s="36">
        <v>0</v>
      </c>
      <c r="F58" s="15">
        <f t="shared" si="1"/>
        <v>0</v>
      </c>
    </row>
    <row r="59" spans="1:6" x14ac:dyDescent="0.15">
      <c r="A59" s="37"/>
      <c r="B59" s="37"/>
      <c r="C59" s="37"/>
      <c r="D59" s="37"/>
      <c r="E59" s="36">
        <v>0</v>
      </c>
      <c r="F59" s="15">
        <f t="shared" si="1"/>
        <v>0</v>
      </c>
    </row>
    <row r="60" spans="1:6" x14ac:dyDescent="0.15">
      <c r="A60" s="37"/>
      <c r="B60" s="37"/>
      <c r="C60" s="37"/>
      <c r="D60" s="37"/>
      <c r="E60" s="36">
        <v>0</v>
      </c>
      <c r="F60" s="15">
        <f t="shared" si="1"/>
        <v>0</v>
      </c>
    </row>
    <row r="61" spans="1:6" x14ac:dyDescent="0.15">
      <c r="A61" s="37"/>
      <c r="B61" s="37"/>
      <c r="C61" s="37"/>
      <c r="D61" s="37"/>
      <c r="E61" s="36">
        <v>0</v>
      </c>
      <c r="F61" s="15">
        <f t="shared" si="1"/>
        <v>0</v>
      </c>
    </row>
    <row r="62" spans="1:6" x14ac:dyDescent="0.15">
      <c r="A62" s="37"/>
      <c r="B62" s="37"/>
      <c r="C62" s="37"/>
      <c r="D62" s="37"/>
      <c r="E62" s="36">
        <v>0</v>
      </c>
      <c r="F62" s="15">
        <f t="shared" si="1"/>
        <v>0</v>
      </c>
    </row>
    <row r="63" spans="1:6" x14ac:dyDescent="0.15">
      <c r="A63" s="37"/>
      <c r="B63" s="37"/>
      <c r="C63" s="37"/>
      <c r="D63" s="37"/>
      <c r="E63" s="36">
        <v>0</v>
      </c>
      <c r="F63" s="15">
        <f t="shared" si="1"/>
        <v>0</v>
      </c>
    </row>
    <row r="64" spans="1:6" x14ac:dyDescent="0.15">
      <c r="A64" s="37"/>
      <c r="B64" s="37"/>
      <c r="C64" s="37"/>
      <c r="D64" s="37"/>
      <c r="E64" s="36">
        <v>0</v>
      </c>
      <c r="F64" s="15">
        <f t="shared" si="1"/>
        <v>0</v>
      </c>
    </row>
    <row r="65" spans="1:6" x14ac:dyDescent="0.15">
      <c r="A65" s="37"/>
      <c r="B65" s="37"/>
      <c r="C65" s="37"/>
      <c r="D65" s="37"/>
      <c r="E65" s="36">
        <v>0</v>
      </c>
      <c r="F65" s="15">
        <f t="shared" si="1"/>
        <v>0</v>
      </c>
    </row>
    <row r="66" spans="1:6" x14ac:dyDescent="0.15">
      <c r="A66" s="37"/>
      <c r="B66" s="37"/>
      <c r="C66" s="37"/>
      <c r="D66" s="37"/>
      <c r="E66" s="36">
        <v>0</v>
      </c>
      <c r="F66" s="15">
        <f t="shared" si="1"/>
        <v>0</v>
      </c>
    </row>
    <row r="67" spans="1:6" x14ac:dyDescent="0.15">
      <c r="A67" s="37"/>
      <c r="B67" s="37"/>
      <c r="C67" s="37"/>
      <c r="D67" s="37"/>
      <c r="E67" s="36">
        <v>0</v>
      </c>
      <c r="F67" s="15">
        <f t="shared" si="1"/>
        <v>0</v>
      </c>
    </row>
    <row r="68" spans="1:6" x14ac:dyDescent="0.15">
      <c r="A68" s="37"/>
      <c r="B68" s="37"/>
      <c r="C68" s="37"/>
      <c r="D68" s="37"/>
      <c r="E68" s="36">
        <v>0</v>
      </c>
      <c r="F68" s="15">
        <f t="shared" si="1"/>
        <v>0</v>
      </c>
    </row>
    <row r="69" spans="1:6" x14ac:dyDescent="0.15">
      <c r="A69" s="37"/>
      <c r="B69" s="37"/>
      <c r="C69" s="37"/>
      <c r="D69" s="37"/>
      <c r="E69" s="36">
        <v>0</v>
      </c>
      <c r="F69" s="15">
        <f t="shared" si="1"/>
        <v>0</v>
      </c>
    </row>
    <row r="70" spans="1:6" x14ac:dyDescent="0.15">
      <c r="A70" s="37"/>
      <c r="B70" s="37"/>
      <c r="C70" s="37"/>
      <c r="D70" s="37"/>
      <c r="E70" s="36">
        <v>0</v>
      </c>
      <c r="F70" s="15">
        <f t="shared" si="1"/>
        <v>0</v>
      </c>
    </row>
    <row r="71" spans="1:6" x14ac:dyDescent="0.15">
      <c r="A71" s="70" t="s">
        <v>16</v>
      </c>
      <c r="B71" s="71"/>
      <c r="C71" s="71"/>
      <c r="D71" s="71"/>
      <c r="E71" s="72"/>
      <c r="F71" s="33">
        <f>SUM(F9:F70)</f>
        <v>0</v>
      </c>
    </row>
  </sheetData>
  <mergeCells count="5">
    <mergeCell ref="A4:F4"/>
    <mergeCell ref="A3:F3"/>
    <mergeCell ref="A71:E71"/>
    <mergeCell ref="A6:F6"/>
    <mergeCell ref="A5:F5"/>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92B9F60-0722-4570-82DE-FF132C35B60A}">
          <x14:formula1>
            <xm:f>'2. Standaard dienstverlening'!$A$13:$A$26</xm:f>
          </x14:formula1>
          <xm:sqref>A9:A70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3F7AC-93A7-42CB-8B1F-0AF3B1A33A2D}">
  <sheetPr>
    <tabColor theme="1"/>
  </sheetPr>
  <dimension ref="A1:F8"/>
  <sheetViews>
    <sheetView zoomScaleNormal="100" workbookViewId="0">
      <selection activeCell="B13" sqref="B13"/>
    </sheetView>
  </sheetViews>
  <sheetFormatPr defaultRowHeight="11.25" x14ac:dyDescent="0.15"/>
  <cols>
    <col min="1" max="1" width="40.42578125" style="32" customWidth="1"/>
    <col min="2" max="2" width="20.28515625" style="32" customWidth="1"/>
    <col min="3" max="16384" width="9.140625" style="32"/>
  </cols>
  <sheetData>
    <row r="1" spans="1:6" ht="14.25" x14ac:dyDescent="0.15">
      <c r="A1" s="22" t="s">
        <v>79</v>
      </c>
    </row>
    <row r="3" spans="1:6" ht="47.25" customHeight="1" x14ac:dyDescent="0.15">
      <c r="A3" s="54" t="s">
        <v>76</v>
      </c>
      <c r="B3" s="54"/>
      <c r="C3" s="54"/>
      <c r="D3" s="54"/>
      <c r="E3" s="54"/>
      <c r="F3" s="54"/>
    </row>
    <row r="5" spans="1:6" x14ac:dyDescent="0.15">
      <c r="A5" s="73" t="s">
        <v>82</v>
      </c>
      <c r="B5" s="73"/>
    </row>
    <row r="6" spans="1:6" x14ac:dyDescent="0.15">
      <c r="A6" s="41" t="s">
        <v>23</v>
      </c>
      <c r="B6" s="15">
        <f>'2. Standaard dienstverlening'!F37</f>
        <v>0</v>
      </c>
      <c r="C6" s="42" t="s">
        <v>78</v>
      </c>
    </row>
    <row r="7" spans="1:6" x14ac:dyDescent="0.15">
      <c r="A7" s="41" t="s">
        <v>24</v>
      </c>
      <c r="B7" s="15">
        <f>'3. Aanvullende dienstverlening'!G26</f>
        <v>0</v>
      </c>
    </row>
    <row r="8" spans="1:6" x14ac:dyDescent="0.15">
      <c r="A8" s="43" t="s">
        <v>77</v>
      </c>
      <c r="B8" s="39">
        <f>SUM(B6:B7)</f>
        <v>0</v>
      </c>
    </row>
  </sheetData>
  <sheetProtection algorithmName="SHA-512" hashValue="uZTCPQAPBaWkKxJYYXPqYt8oPRFXHoR87dKCvExJBZmNZwJO77tXA12hBnbzJHvY9+TbBdLOQNDnQb6KFAfB1A==" saltValue="cnvF1KM8bg22cYKW9tqgvA==" spinCount="100000" sheet="1" objects="1" scenarios="1"/>
  <mergeCells count="2">
    <mergeCell ref="A3:F3"/>
    <mergeCell ref="A5:B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1. Toelichting</vt:lpstr>
      <vt:lpstr>2. Standaard dienstverlening</vt:lpstr>
      <vt:lpstr>3. Aanvullende dienstverlening</vt:lpstr>
      <vt:lpstr>4. Rekenblad emballage</vt:lpstr>
      <vt:lpstr>5. Inschrijfprijs</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Goudsmith, M.M.J. (Maurice)</dc:creator>
  <cp:lastModifiedBy>Kerkhoff, T. van den (Thomas)</cp:lastModifiedBy>
  <cp:lastPrinted>2020-11-30T11:01:19Z</cp:lastPrinted>
  <dcterms:created xsi:type="dcterms:W3CDTF">2020-09-02T13:54:31Z</dcterms:created>
  <dcterms:modified xsi:type="dcterms:W3CDTF">2022-07-15T08:29:53Z</dcterms:modified>
</cp:coreProperties>
</file>